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760" tabRatio="925"/>
  </bookViews>
  <sheets>
    <sheet name="HISTÒRIC" sheetId="30" r:id="rId1"/>
    <sheet name="HISTÒRIC SOLS LLIGA" sheetId="33" r:id="rId2"/>
    <sheet name="U.E. ALZIRA" sheetId="5" r:id="rId3"/>
    <sheet name="Penals" sheetId="32" r:id="rId4"/>
    <sheet name="Gols marcats" sheetId="17" r:id="rId5"/>
    <sheet name="Gols encaixats" sheetId="23" r:id="rId6"/>
    <sheet name="G.m.casa" sheetId="26" r:id="rId7"/>
    <sheet name="G.e.casa" sheetId="27" r:id="rId8"/>
    <sheet name="G.m.fora" sheetId="28" r:id="rId9"/>
    <sheet name="G.e.fora" sheetId="25" r:id="rId10"/>
    <sheet name="Classificacions" sheetId="20" r:id="rId11"/>
    <sheet name="RATXA VICTÒRIES A CASA" sheetId="34" r:id="rId12"/>
    <sheet name="2ª fase" sheetId="35" r:id="rId13"/>
  </sheets>
  <definedNames>
    <definedName name="_xlnm.Print_Area" localSheetId="4">'Gols marcats'!$1:$1048576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5"/>
  <c r="B15" s="1"/>
  <c r="D14"/>
  <c r="B14" s="1"/>
  <c r="D13"/>
  <c r="B13" s="1"/>
  <c r="D10"/>
  <c r="B10" s="1"/>
  <c r="D11"/>
  <c r="B11" s="1"/>
  <c r="D12"/>
  <c r="B12" s="1"/>
  <c r="D2"/>
  <c r="B2" s="1"/>
  <c r="D5"/>
  <c r="B5" s="1"/>
  <c r="D4"/>
  <c r="B4" s="1"/>
  <c r="D7"/>
  <c r="B7" s="1"/>
  <c r="D6"/>
  <c r="B6" s="1"/>
  <c r="D3"/>
  <c r="B3" s="1"/>
  <c r="HS114" i="5"/>
  <c r="HT114"/>
  <c r="HU114"/>
  <c r="HV114"/>
  <c r="HW114"/>
  <c r="HX114"/>
  <c r="HY114"/>
  <c r="HZ114"/>
  <c r="IA114"/>
  <c r="IB114"/>
  <c r="IC114"/>
  <c r="ID114"/>
  <c r="HC114"/>
  <c r="HD114"/>
  <c r="HE114"/>
  <c r="HF114"/>
  <c r="HG114"/>
  <c r="HH114"/>
  <c r="HI114"/>
  <c r="HJ114"/>
  <c r="HK114"/>
  <c r="HL114"/>
  <c r="HM114"/>
  <c r="HN114"/>
  <c r="HO114"/>
  <c r="HP114"/>
  <c r="HQ114"/>
  <c r="HR114"/>
  <c r="HB114"/>
  <c r="AH113"/>
  <c r="AH114"/>
  <c r="AH116"/>
  <c r="L103"/>
  <c r="L19"/>
  <c r="L35"/>
  <c r="HA19"/>
  <c r="HA20"/>
  <c r="V20" s="1"/>
  <c r="HA21"/>
  <c r="V21" s="1"/>
  <c r="HA22"/>
  <c r="HA23"/>
  <c r="V23" s="1"/>
  <c r="HA24"/>
  <c r="HA25"/>
  <c r="V25" s="1"/>
  <c r="HA26"/>
  <c r="V26" s="1"/>
  <c r="HA27"/>
  <c r="V27" s="1"/>
  <c r="HA28"/>
  <c r="HA29"/>
  <c r="V29" s="1"/>
  <c r="HA30"/>
  <c r="HA31"/>
  <c r="V31" s="1"/>
  <c r="HA32"/>
  <c r="HA33"/>
  <c r="V33" s="1"/>
  <c r="HA34"/>
  <c r="HA35"/>
  <c r="V35" s="1"/>
  <c r="HA36"/>
  <c r="HA37"/>
  <c r="HA38"/>
  <c r="HA39"/>
  <c r="HA40"/>
  <c r="HA41"/>
  <c r="HA42"/>
  <c r="HA43"/>
  <c r="HA44"/>
  <c r="HA45"/>
  <c r="HA46"/>
  <c r="HA47"/>
  <c r="HA48"/>
  <c r="HA49"/>
  <c r="FB19"/>
  <c r="FC19"/>
  <c r="FD19"/>
  <c r="FB20"/>
  <c r="FC20"/>
  <c r="FD20"/>
  <c r="FB21"/>
  <c r="FC21"/>
  <c r="FD21"/>
  <c r="FB22"/>
  <c r="FC22"/>
  <c r="FD22"/>
  <c r="FB23"/>
  <c r="FC23"/>
  <c r="FD23"/>
  <c r="FB24"/>
  <c r="FC24"/>
  <c r="FD24"/>
  <c r="FB25"/>
  <c r="FC25"/>
  <c r="FD25"/>
  <c r="FB26"/>
  <c r="FC26"/>
  <c r="FD26"/>
  <c r="FB27"/>
  <c r="FC27"/>
  <c r="FD27"/>
  <c r="FB28"/>
  <c r="FC28"/>
  <c r="FD28"/>
  <c r="FB29"/>
  <c r="FC29"/>
  <c r="FD29"/>
  <c r="FB30"/>
  <c r="FC30"/>
  <c r="FD30"/>
  <c r="FB31"/>
  <c r="FC31"/>
  <c r="FD31"/>
  <c r="FB32"/>
  <c r="FC32"/>
  <c r="FD32"/>
  <c r="FB33"/>
  <c r="FC33"/>
  <c r="FD33"/>
  <c r="FB34"/>
  <c r="FC34"/>
  <c r="FD34"/>
  <c r="FB35"/>
  <c r="FC35"/>
  <c r="FD35"/>
  <c r="C19"/>
  <c r="D19"/>
  <c r="E19"/>
  <c r="F19"/>
  <c r="G19"/>
  <c r="H19"/>
  <c r="I19"/>
  <c r="M19"/>
  <c r="O19"/>
  <c r="P19"/>
  <c r="Q19"/>
  <c r="R19"/>
  <c r="S19"/>
  <c r="T19"/>
  <c r="V19"/>
  <c r="C20"/>
  <c r="D20"/>
  <c r="E20"/>
  <c r="F20"/>
  <c r="G20"/>
  <c r="H20"/>
  <c r="I20"/>
  <c r="J20" s="1"/>
  <c r="L20"/>
  <c r="M20"/>
  <c r="O20"/>
  <c r="P20"/>
  <c r="Q20"/>
  <c r="R20"/>
  <c r="S20"/>
  <c r="T20"/>
  <c r="C21"/>
  <c r="D21"/>
  <c r="E21"/>
  <c r="F21"/>
  <c r="G21"/>
  <c r="H21"/>
  <c r="I21"/>
  <c r="J21" s="1"/>
  <c r="L21"/>
  <c r="M21"/>
  <c r="O21"/>
  <c r="P21"/>
  <c r="Q21"/>
  <c r="R21"/>
  <c r="S21"/>
  <c r="T21"/>
  <c r="C22"/>
  <c r="D22"/>
  <c r="E22"/>
  <c r="F22"/>
  <c r="G22"/>
  <c r="H22"/>
  <c r="I22"/>
  <c r="J22" s="1"/>
  <c r="M22"/>
  <c r="O22"/>
  <c r="P22"/>
  <c r="Q22"/>
  <c r="R22"/>
  <c r="S22"/>
  <c r="T22"/>
  <c r="V22"/>
  <c r="C23"/>
  <c r="D23"/>
  <c r="E23"/>
  <c r="F23"/>
  <c r="G23"/>
  <c r="H23"/>
  <c r="I23"/>
  <c r="M23"/>
  <c r="O23"/>
  <c r="P23"/>
  <c r="Q23"/>
  <c r="R23"/>
  <c r="S23"/>
  <c r="T23"/>
  <c r="C24"/>
  <c r="D24"/>
  <c r="E24"/>
  <c r="F24"/>
  <c r="G24"/>
  <c r="H24"/>
  <c r="I24"/>
  <c r="M24"/>
  <c r="O24"/>
  <c r="P24"/>
  <c r="Q24"/>
  <c r="R24"/>
  <c r="S24"/>
  <c r="T24"/>
  <c r="V24"/>
  <c r="C25"/>
  <c r="D25"/>
  <c r="E25"/>
  <c r="F25"/>
  <c r="G25"/>
  <c r="H25"/>
  <c r="I25"/>
  <c r="M25"/>
  <c r="O25"/>
  <c r="P25"/>
  <c r="Q25"/>
  <c r="R25"/>
  <c r="S25"/>
  <c r="T25"/>
  <c r="C26"/>
  <c r="D26"/>
  <c r="E26"/>
  <c r="F26"/>
  <c r="G26"/>
  <c r="H26"/>
  <c r="I26"/>
  <c r="M26"/>
  <c r="O26"/>
  <c r="P26"/>
  <c r="Q26"/>
  <c r="R26"/>
  <c r="S26"/>
  <c r="T26"/>
  <c r="C27"/>
  <c r="D27"/>
  <c r="E27"/>
  <c r="F27"/>
  <c r="G27"/>
  <c r="H27"/>
  <c r="I27"/>
  <c r="M27"/>
  <c r="O27"/>
  <c r="P27"/>
  <c r="Q27"/>
  <c r="R27"/>
  <c r="S27"/>
  <c r="T27"/>
  <c r="C28"/>
  <c r="D28"/>
  <c r="E28"/>
  <c r="F28"/>
  <c r="G28"/>
  <c r="H28"/>
  <c r="I28"/>
  <c r="M28"/>
  <c r="O28"/>
  <c r="P28"/>
  <c r="Q28"/>
  <c r="R28"/>
  <c r="S28"/>
  <c r="T28"/>
  <c r="V28"/>
  <c r="C29"/>
  <c r="D29"/>
  <c r="E29"/>
  <c r="F29"/>
  <c r="G29"/>
  <c r="H29"/>
  <c r="I29"/>
  <c r="M29"/>
  <c r="O29"/>
  <c r="P29"/>
  <c r="Q29"/>
  <c r="R29"/>
  <c r="S29"/>
  <c r="T29"/>
  <c r="C30"/>
  <c r="D30"/>
  <c r="E30"/>
  <c r="F30"/>
  <c r="G30"/>
  <c r="H30"/>
  <c r="I30"/>
  <c r="M30"/>
  <c r="O30"/>
  <c r="P30"/>
  <c r="Q30"/>
  <c r="R30"/>
  <c r="S30"/>
  <c r="T30"/>
  <c r="V30"/>
  <c r="C31"/>
  <c r="D31"/>
  <c r="E31"/>
  <c r="F31"/>
  <c r="G31"/>
  <c r="H31"/>
  <c r="I31"/>
  <c r="M31"/>
  <c r="O31"/>
  <c r="P31"/>
  <c r="Q31"/>
  <c r="R31"/>
  <c r="S31"/>
  <c r="T31"/>
  <c r="C32"/>
  <c r="D32"/>
  <c r="E32"/>
  <c r="F32"/>
  <c r="G32"/>
  <c r="H32"/>
  <c r="I32"/>
  <c r="M32"/>
  <c r="O32"/>
  <c r="P32"/>
  <c r="Q32"/>
  <c r="R32"/>
  <c r="S32"/>
  <c r="T32"/>
  <c r="V32"/>
  <c r="C33"/>
  <c r="D33"/>
  <c r="E33"/>
  <c r="F33"/>
  <c r="G33"/>
  <c r="H33"/>
  <c r="I33"/>
  <c r="M33"/>
  <c r="O33"/>
  <c r="P33"/>
  <c r="Q33"/>
  <c r="R33"/>
  <c r="S33"/>
  <c r="T33"/>
  <c r="C34"/>
  <c r="D34"/>
  <c r="E34"/>
  <c r="F34"/>
  <c r="G34"/>
  <c r="H34"/>
  <c r="I34"/>
  <c r="M34"/>
  <c r="O34"/>
  <c r="P34"/>
  <c r="Q34"/>
  <c r="R34"/>
  <c r="S34"/>
  <c r="T34"/>
  <c r="V34"/>
  <c r="C35"/>
  <c r="D35"/>
  <c r="E35"/>
  <c r="F35"/>
  <c r="G35"/>
  <c r="H35"/>
  <c r="I35"/>
  <c r="M35"/>
  <c r="O35"/>
  <c r="P35"/>
  <c r="Q35"/>
  <c r="R35"/>
  <c r="S35"/>
  <c r="T35"/>
  <c r="T18"/>
  <c r="C18"/>
  <c r="D18"/>
  <c r="E18"/>
  <c r="F18"/>
  <c r="G18"/>
  <c r="H18"/>
  <c r="I18"/>
  <c r="M18"/>
  <c r="O18"/>
  <c r="P18"/>
  <c r="Q18"/>
  <c r="R18"/>
  <c r="S18"/>
  <c r="D146" i="33"/>
  <c r="D147"/>
  <c r="D148"/>
  <c r="D149"/>
  <c r="D150"/>
  <c r="D151"/>
  <c r="D152"/>
  <c r="D153"/>
  <c r="D154"/>
  <c r="D145"/>
  <c r="V140"/>
  <c r="T140"/>
  <c r="S140"/>
  <c r="R140"/>
  <c r="H140"/>
  <c r="V139"/>
  <c r="T139"/>
  <c r="S139"/>
  <c r="R139"/>
  <c r="H139"/>
  <c r="V138"/>
  <c r="T138"/>
  <c r="S138"/>
  <c r="R138"/>
  <c r="H138"/>
  <c r="V137"/>
  <c r="T137"/>
  <c r="S137"/>
  <c r="R137"/>
  <c r="V136"/>
  <c r="T136"/>
  <c r="S136"/>
  <c r="R136"/>
  <c r="H136"/>
  <c r="D136"/>
  <c r="V135"/>
  <c r="T135"/>
  <c r="S135"/>
  <c r="R135"/>
  <c r="H135"/>
  <c r="D135"/>
  <c r="V134"/>
  <c r="T134"/>
  <c r="S134"/>
  <c r="R134"/>
  <c r="Q134"/>
  <c r="P134"/>
  <c r="O134"/>
  <c r="M134"/>
  <c r="L134"/>
  <c r="I134"/>
  <c r="H134"/>
  <c r="G134"/>
  <c r="F134"/>
  <c r="E134"/>
  <c r="D134"/>
  <c r="C134"/>
  <c r="V133"/>
  <c r="T133"/>
  <c r="S133"/>
  <c r="R133"/>
  <c r="Q133"/>
  <c r="P133"/>
  <c r="O133"/>
  <c r="M133"/>
  <c r="L133"/>
  <c r="I133"/>
  <c r="H133"/>
  <c r="G133"/>
  <c r="F133"/>
  <c r="E133"/>
  <c r="D133"/>
  <c r="C133"/>
  <c r="V132"/>
  <c r="T132"/>
  <c r="S132"/>
  <c r="R132"/>
  <c r="Q132"/>
  <c r="P132"/>
  <c r="O132"/>
  <c r="M132"/>
  <c r="L132"/>
  <c r="I132"/>
  <c r="H132"/>
  <c r="G132"/>
  <c r="F132"/>
  <c r="E132"/>
  <c r="D132"/>
  <c r="C132"/>
  <c r="V131"/>
  <c r="T131"/>
  <c r="S131"/>
  <c r="R131"/>
  <c r="Q131"/>
  <c r="P131"/>
  <c r="O131"/>
  <c r="M131"/>
  <c r="L131"/>
  <c r="I131"/>
  <c r="H131"/>
  <c r="G131"/>
  <c r="F131"/>
  <c r="E131"/>
  <c r="D131"/>
  <c r="C131"/>
  <c r="V130"/>
  <c r="T130"/>
  <c r="S130"/>
  <c r="R130"/>
  <c r="Q130"/>
  <c r="P130"/>
  <c r="O130"/>
  <c r="M130"/>
  <c r="L130"/>
  <c r="I130"/>
  <c r="H130"/>
  <c r="G130"/>
  <c r="F130"/>
  <c r="E130"/>
  <c r="D130"/>
  <c r="C130"/>
  <c r="V129"/>
  <c r="T129"/>
  <c r="S129"/>
  <c r="R129"/>
  <c r="Q129"/>
  <c r="P129"/>
  <c r="O129"/>
  <c r="M129"/>
  <c r="L129"/>
  <c r="I129"/>
  <c r="H129"/>
  <c r="G129"/>
  <c r="F129"/>
  <c r="E129"/>
  <c r="D129"/>
  <c r="C129"/>
  <c r="V128"/>
  <c r="T128"/>
  <c r="S128"/>
  <c r="R128"/>
  <c r="Q128"/>
  <c r="P128"/>
  <c r="O128"/>
  <c r="M128"/>
  <c r="L128"/>
  <c r="I128"/>
  <c r="H128"/>
  <c r="G128"/>
  <c r="F128"/>
  <c r="E128"/>
  <c r="D128"/>
  <c r="C128"/>
  <c r="V127"/>
  <c r="T127"/>
  <c r="S127"/>
  <c r="R127"/>
  <c r="Q127"/>
  <c r="P127"/>
  <c r="O127"/>
  <c r="M127"/>
  <c r="L127"/>
  <c r="I127"/>
  <c r="H127"/>
  <c r="G127"/>
  <c r="F127"/>
  <c r="E127"/>
  <c r="D127"/>
  <c r="C127"/>
  <c r="V126"/>
  <c r="T126"/>
  <c r="S126"/>
  <c r="R126"/>
  <c r="Q126"/>
  <c r="P126"/>
  <c r="O126"/>
  <c r="M126"/>
  <c r="L126"/>
  <c r="I126"/>
  <c r="H126"/>
  <c r="G126"/>
  <c r="F126"/>
  <c r="E126"/>
  <c r="D126"/>
  <c r="C126"/>
  <c r="V125"/>
  <c r="T125"/>
  <c r="S125"/>
  <c r="R125"/>
  <c r="Q125"/>
  <c r="P125"/>
  <c r="O125"/>
  <c r="M125"/>
  <c r="L125"/>
  <c r="I125"/>
  <c r="H125"/>
  <c r="G125"/>
  <c r="F125"/>
  <c r="E125"/>
  <c r="D125"/>
  <c r="C125"/>
  <c r="V124"/>
  <c r="T124"/>
  <c r="S124"/>
  <c r="R124"/>
  <c r="Q124"/>
  <c r="P124"/>
  <c r="O124"/>
  <c r="M124"/>
  <c r="L124"/>
  <c r="I124"/>
  <c r="H124"/>
  <c r="G124"/>
  <c r="F124"/>
  <c r="E124"/>
  <c r="D124"/>
  <c r="C124"/>
  <c r="B58"/>
  <c r="A58"/>
  <c r="B57"/>
  <c r="A57"/>
  <c r="B56"/>
  <c r="A56"/>
  <c r="B55"/>
  <c r="A55"/>
  <c r="B54"/>
  <c r="A54"/>
  <c r="B53"/>
  <c r="A53"/>
  <c r="L52"/>
  <c r="B52"/>
  <c r="A52"/>
  <c r="B44"/>
  <c r="B43"/>
  <c r="B42"/>
  <c r="B41"/>
  <c r="B39"/>
  <c r="V22"/>
  <c r="U22"/>
  <c r="T22"/>
  <c r="S22"/>
  <c r="R22"/>
  <c r="Q22"/>
  <c r="P22"/>
  <c r="O22"/>
  <c r="N22"/>
  <c r="M22"/>
  <c r="L22"/>
  <c r="I22"/>
  <c r="H22"/>
  <c r="G22"/>
  <c r="F22"/>
  <c r="E22"/>
  <c r="D22"/>
  <c r="C22"/>
  <c r="L15"/>
  <c r="L14" s="1"/>
  <c r="L13"/>
  <c r="B51" i="30"/>
  <c r="B52"/>
  <c r="B53"/>
  <c r="B54"/>
  <c r="B48"/>
  <c r="FB70" i="5"/>
  <c r="FC70"/>
  <c r="FD70"/>
  <c r="U137" i="33" l="1"/>
  <c r="U139"/>
  <c r="J35" i="5"/>
  <c r="J31"/>
  <c r="J32"/>
  <c r="J28"/>
  <c r="J24"/>
  <c r="J19"/>
  <c r="J27"/>
  <c r="J18"/>
  <c r="J34"/>
  <c r="J30"/>
  <c r="J23"/>
  <c r="J26"/>
  <c r="J33"/>
  <c r="J29"/>
  <c r="J25"/>
  <c r="U35"/>
  <c r="U33"/>
  <c r="U31"/>
  <c r="U29"/>
  <c r="U27"/>
  <c r="U25"/>
  <c r="U26"/>
  <c r="U24"/>
  <c r="U23"/>
  <c r="U21"/>
  <c r="K21"/>
  <c r="U34"/>
  <c r="U32"/>
  <c r="U30"/>
  <c r="U28"/>
  <c r="U22"/>
  <c r="U19"/>
  <c r="U20"/>
  <c r="K20"/>
  <c r="U18"/>
  <c r="K19"/>
  <c r="K35"/>
  <c r="N18"/>
  <c r="N34"/>
  <c r="N33"/>
  <c r="N32"/>
  <c r="N31"/>
  <c r="N30"/>
  <c r="N29"/>
  <c r="N28"/>
  <c r="N27"/>
  <c r="N26"/>
  <c r="N25"/>
  <c r="N24"/>
  <c r="N23"/>
  <c r="N22"/>
  <c r="N20"/>
  <c r="N21"/>
  <c r="N35"/>
  <c r="N19"/>
  <c r="U138" i="33"/>
  <c r="U140"/>
  <c r="N124"/>
  <c r="U124"/>
  <c r="N125"/>
  <c r="U125"/>
  <c r="N126"/>
  <c r="U126"/>
  <c r="N127"/>
  <c r="U127"/>
  <c r="N128"/>
  <c r="U128"/>
  <c r="N129"/>
  <c r="U129"/>
  <c r="N130"/>
  <c r="U130"/>
  <c r="N131"/>
  <c r="U131"/>
  <c r="N132"/>
  <c r="U132"/>
  <c r="N133"/>
  <c r="U133"/>
  <c r="N134"/>
  <c r="U134"/>
  <c r="U135"/>
  <c r="U136"/>
  <c r="L15" i="30"/>
  <c r="L17"/>
  <c r="L16" i="5" l="1"/>
  <c r="L6"/>
  <c r="B6" i="25"/>
  <c r="C6"/>
  <c r="D6"/>
  <c r="E6"/>
  <c r="F6"/>
  <c r="G6"/>
  <c r="B8"/>
  <c r="C8"/>
  <c r="D8"/>
  <c r="E8"/>
  <c r="F8"/>
  <c r="G8"/>
  <c r="B10"/>
  <c r="C10"/>
  <c r="D10"/>
  <c r="E10"/>
  <c r="F10"/>
  <c r="G10"/>
  <c r="B12"/>
  <c r="C12"/>
  <c r="D12"/>
  <c r="E12"/>
  <c r="F12"/>
  <c r="G12"/>
  <c r="B15"/>
  <c r="C15"/>
  <c r="D15"/>
  <c r="E15"/>
  <c r="F15"/>
  <c r="G15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2"/>
  <c r="C22"/>
  <c r="D22"/>
  <c r="E22"/>
  <c r="F22"/>
  <c r="G22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"/>
  <c r="C3"/>
  <c r="D3"/>
  <c r="E3"/>
  <c r="F3"/>
  <c r="G3"/>
  <c r="B6" i="28"/>
  <c r="C6"/>
  <c r="D6"/>
  <c r="E6"/>
  <c r="F6"/>
  <c r="G6"/>
  <c r="B8"/>
  <c r="C8"/>
  <c r="D8"/>
  <c r="E8"/>
  <c r="F8"/>
  <c r="G8"/>
  <c r="B10"/>
  <c r="C10"/>
  <c r="D10"/>
  <c r="E10"/>
  <c r="F10"/>
  <c r="G10"/>
  <c r="B12"/>
  <c r="C12"/>
  <c r="D12"/>
  <c r="E12"/>
  <c r="F12"/>
  <c r="G12"/>
  <c r="B15"/>
  <c r="C15"/>
  <c r="D15"/>
  <c r="E15"/>
  <c r="F15"/>
  <c r="G15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2"/>
  <c r="C22"/>
  <c r="D22"/>
  <c r="E22"/>
  <c r="F22"/>
  <c r="G22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"/>
  <c r="C3"/>
  <c r="D3"/>
  <c r="E3"/>
  <c r="F3"/>
  <c r="G3"/>
  <c r="B7" i="27"/>
  <c r="C7"/>
  <c r="D7"/>
  <c r="E7"/>
  <c r="F7"/>
  <c r="G7"/>
  <c r="B9"/>
  <c r="C9"/>
  <c r="D9"/>
  <c r="E9"/>
  <c r="F9"/>
  <c r="G9"/>
  <c r="B11"/>
  <c r="C11"/>
  <c r="D11"/>
  <c r="E11"/>
  <c r="F11"/>
  <c r="G11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1"/>
  <c r="C21"/>
  <c r="D21"/>
  <c r="E21"/>
  <c r="F21"/>
  <c r="G21"/>
  <c r="B23"/>
  <c r="C23"/>
  <c r="D23"/>
  <c r="E23"/>
  <c r="F23"/>
  <c r="G23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4"/>
  <c r="C4"/>
  <c r="D4"/>
  <c r="E4"/>
  <c r="F4"/>
  <c r="G4"/>
  <c r="B4" i="26"/>
  <c r="C4"/>
  <c r="D4"/>
  <c r="E4"/>
  <c r="F4"/>
  <c r="G4"/>
  <c r="B7"/>
  <c r="C7"/>
  <c r="D7"/>
  <c r="E7"/>
  <c r="F7"/>
  <c r="G7"/>
  <c r="B9"/>
  <c r="C9"/>
  <c r="D9"/>
  <c r="E9"/>
  <c r="F9"/>
  <c r="G9"/>
  <c r="B11"/>
  <c r="C11"/>
  <c r="D11"/>
  <c r="E11"/>
  <c r="F11"/>
  <c r="G11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1"/>
  <c r="C21"/>
  <c r="D21"/>
  <c r="E21"/>
  <c r="F21"/>
  <c r="G21"/>
  <c r="B23"/>
  <c r="C23"/>
  <c r="D23"/>
  <c r="E23"/>
  <c r="F23"/>
  <c r="G23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L101" i="5"/>
  <c r="L97"/>
  <c r="L96"/>
  <c r="L72"/>
  <c r="L68"/>
  <c r="L10"/>
  <c r="L9"/>
  <c r="HA7"/>
  <c r="H15" i="26" l="1"/>
  <c r="H8" i="28"/>
  <c r="H9" i="26"/>
  <c r="H29"/>
  <c r="H25"/>
  <c r="H21"/>
  <c r="H19"/>
  <c r="H13"/>
  <c r="H28" i="28"/>
  <c r="H26"/>
  <c r="H24"/>
  <c r="H22"/>
  <c r="H20"/>
  <c r="H16"/>
  <c r="H6"/>
  <c r="H3" i="25"/>
  <c r="H28"/>
  <c r="H26"/>
  <c r="H24"/>
  <c r="H22"/>
  <c r="H20"/>
  <c r="H16"/>
  <c r="H12"/>
  <c r="H8"/>
  <c r="H27" i="26"/>
  <c r="H23"/>
  <c r="H14"/>
  <c r="H11"/>
  <c r="H18" i="25"/>
  <c r="H18" i="28"/>
  <c r="H17" i="26"/>
  <c r="H12" i="28"/>
  <c r="L71" i="33"/>
  <c r="L85" i="30"/>
  <c r="L84" s="1"/>
  <c r="L110" i="33"/>
  <c r="L109" s="1"/>
  <c r="L128" i="30"/>
  <c r="L127" s="1"/>
  <c r="L111" i="33"/>
  <c r="L130" i="30"/>
  <c r="L41" i="33"/>
  <c r="L51" i="30"/>
  <c r="L29" i="33"/>
  <c r="L28" s="1"/>
  <c r="L34" i="30"/>
  <c r="L33" s="1"/>
  <c r="L121" i="33"/>
  <c r="L143" i="30"/>
  <c r="L12" i="33"/>
  <c r="L14" i="30"/>
  <c r="H15" i="28"/>
  <c r="H10"/>
  <c r="H15" i="25"/>
  <c r="H10"/>
  <c r="H6"/>
  <c r="H3" i="28"/>
  <c r="FB7" i="5"/>
  <c r="FC7"/>
  <c r="FD7"/>
  <c r="C7"/>
  <c r="D7"/>
  <c r="E7"/>
  <c r="F7"/>
  <c r="G7"/>
  <c r="H7"/>
  <c r="I7"/>
  <c r="M7"/>
  <c r="O7"/>
  <c r="P7"/>
  <c r="Q7"/>
  <c r="R7"/>
  <c r="S7"/>
  <c r="T7"/>
  <c r="V7"/>
  <c r="HB113"/>
  <c r="HC113"/>
  <c r="HD113"/>
  <c r="HE113"/>
  <c r="HK113"/>
  <c r="HF113"/>
  <c r="HG113"/>
  <c r="HH113"/>
  <c r="HI113"/>
  <c r="HJ113"/>
  <c r="HL113"/>
  <c r="HO113"/>
  <c r="HP113"/>
  <c r="HS113"/>
  <c r="HM113"/>
  <c r="HN113"/>
  <c r="HQ113"/>
  <c r="HR113"/>
  <c r="HT113"/>
  <c r="IM113"/>
  <c r="HU113"/>
  <c r="HV113"/>
  <c r="HW113"/>
  <c r="HX113"/>
  <c r="HY113"/>
  <c r="HZ113"/>
  <c r="IA113"/>
  <c r="IB113"/>
  <c r="IC113"/>
  <c r="ID113"/>
  <c r="IE113"/>
  <c r="IF113"/>
  <c r="IG113"/>
  <c r="IH113"/>
  <c r="II113"/>
  <c r="IJ113"/>
  <c r="IK113"/>
  <c r="IL113"/>
  <c r="BO116"/>
  <c r="BN116"/>
  <c r="BM116"/>
  <c r="BL116"/>
  <c r="BK116"/>
  <c r="BJ116"/>
  <c r="BI116"/>
  <c r="BH116"/>
  <c r="BG116"/>
  <c r="BF116"/>
  <c r="BE116"/>
  <c r="BD116"/>
  <c r="BC116"/>
  <c r="BB116"/>
  <c r="BA116"/>
  <c r="AG116"/>
  <c r="EB114"/>
  <c r="BO114"/>
  <c r="BN114"/>
  <c r="BM114"/>
  <c r="BL114"/>
  <c r="BK114"/>
  <c r="BJ114"/>
  <c r="BI114"/>
  <c r="BH114"/>
  <c r="BG114"/>
  <c r="BF114"/>
  <c r="BE114"/>
  <c r="BD114"/>
  <c r="BC114"/>
  <c r="BB114"/>
  <c r="BA114"/>
  <c r="AG114"/>
  <c r="GB113"/>
  <c r="EB113"/>
  <c r="DB113"/>
  <c r="CD113"/>
  <c r="BY113"/>
  <c r="BX113"/>
  <c r="BW113"/>
  <c r="BV113"/>
  <c r="BU113"/>
  <c r="BZ113"/>
  <c r="BT113"/>
  <c r="BS113"/>
  <c r="BR113"/>
  <c r="BQ113"/>
  <c r="BO113"/>
  <c r="BN113"/>
  <c r="BM113"/>
  <c r="BL113"/>
  <c r="BK113"/>
  <c r="BJ113"/>
  <c r="BI113"/>
  <c r="BH113"/>
  <c r="BG113"/>
  <c r="BF113"/>
  <c r="BE113"/>
  <c r="BD113"/>
  <c r="BC113"/>
  <c r="BB113"/>
  <c r="BA113"/>
  <c r="AG113"/>
  <c r="H112"/>
  <c r="H111"/>
  <c r="H110"/>
  <c r="H109"/>
  <c r="H107"/>
  <c r="D107"/>
  <c r="HA106"/>
  <c r="Q106"/>
  <c r="P106"/>
  <c r="O106"/>
  <c r="H106"/>
  <c r="D106"/>
  <c r="C106"/>
  <c r="HA105"/>
  <c r="V105" s="1"/>
  <c r="Q105"/>
  <c r="P105"/>
  <c r="N105" s="1"/>
  <c r="O105"/>
  <c r="M105"/>
  <c r="I105"/>
  <c r="H105"/>
  <c r="E105"/>
  <c r="D105"/>
  <c r="C105"/>
  <c r="HA104"/>
  <c r="V104" s="1"/>
  <c r="Q104"/>
  <c r="P104"/>
  <c r="N104" s="1"/>
  <c r="O104"/>
  <c r="M104"/>
  <c r="I104"/>
  <c r="H104"/>
  <c r="E104"/>
  <c r="D104"/>
  <c r="C104"/>
  <c r="HA103"/>
  <c r="V103" s="1"/>
  <c r="Q103"/>
  <c r="P103"/>
  <c r="O103"/>
  <c r="M103"/>
  <c r="I103"/>
  <c r="H103"/>
  <c r="E103"/>
  <c r="D103"/>
  <c r="C103"/>
  <c r="HA102"/>
  <c r="Q102"/>
  <c r="P102"/>
  <c r="O102"/>
  <c r="M102"/>
  <c r="I102"/>
  <c r="H102"/>
  <c r="E102"/>
  <c r="D102"/>
  <c r="C102"/>
  <c r="HA101"/>
  <c r="V101" s="1"/>
  <c r="Q101"/>
  <c r="P101"/>
  <c r="O101"/>
  <c r="M101"/>
  <c r="I101"/>
  <c r="H101"/>
  <c r="E101"/>
  <c r="D101"/>
  <c r="C101"/>
  <c r="HA100"/>
  <c r="V100" s="1"/>
  <c r="Q100"/>
  <c r="P100"/>
  <c r="O100"/>
  <c r="M100"/>
  <c r="I100"/>
  <c r="H100"/>
  <c r="E100"/>
  <c r="D100"/>
  <c r="C100"/>
  <c r="HA99"/>
  <c r="V99" s="1"/>
  <c r="Q99"/>
  <c r="P99"/>
  <c r="O99"/>
  <c r="M99"/>
  <c r="I99"/>
  <c r="H99"/>
  <c r="E99"/>
  <c r="D99"/>
  <c r="C99"/>
  <c r="HA98"/>
  <c r="V98" s="1"/>
  <c r="Q98"/>
  <c r="P98"/>
  <c r="O98"/>
  <c r="M98"/>
  <c r="I98"/>
  <c r="H98"/>
  <c r="E98"/>
  <c r="D98"/>
  <c r="C98"/>
  <c r="HA97"/>
  <c r="V97" s="1"/>
  <c r="Q97"/>
  <c r="P97"/>
  <c r="N97" s="1"/>
  <c r="O97"/>
  <c r="M97"/>
  <c r="I97"/>
  <c r="H97"/>
  <c r="E97"/>
  <c r="D97"/>
  <c r="C97"/>
  <c r="HA96"/>
  <c r="V96" s="1"/>
  <c r="Q96"/>
  <c r="P96"/>
  <c r="O96"/>
  <c r="M96"/>
  <c r="I96"/>
  <c r="H96"/>
  <c r="E96"/>
  <c r="D96"/>
  <c r="C96"/>
  <c r="HA95"/>
  <c r="V95" s="1"/>
  <c r="Q95"/>
  <c r="P95"/>
  <c r="N95" s="1"/>
  <c r="O95"/>
  <c r="M95"/>
  <c r="I95"/>
  <c r="H95"/>
  <c r="E95"/>
  <c r="D95"/>
  <c r="C95"/>
  <c r="HA94"/>
  <c r="V94" s="1"/>
  <c r="Q94"/>
  <c r="P94"/>
  <c r="N94" s="1"/>
  <c r="O94"/>
  <c r="M94"/>
  <c r="I94"/>
  <c r="H94"/>
  <c r="E94"/>
  <c r="D94"/>
  <c r="C94"/>
  <c r="HA93"/>
  <c r="V93" s="1"/>
  <c r="Q93"/>
  <c r="P93"/>
  <c r="N93" s="1"/>
  <c r="O93"/>
  <c r="M93"/>
  <c r="I93"/>
  <c r="H93"/>
  <c r="E93"/>
  <c r="D93"/>
  <c r="C93"/>
  <c r="J93" s="1"/>
  <c r="HA92"/>
  <c r="V92" s="1"/>
  <c r="Q92"/>
  <c r="P92"/>
  <c r="O92"/>
  <c r="M92"/>
  <c r="I92"/>
  <c r="H92"/>
  <c r="E92"/>
  <c r="D92"/>
  <c r="C92"/>
  <c r="HA91"/>
  <c r="V91" s="1"/>
  <c r="Q91"/>
  <c r="P91"/>
  <c r="N91" s="1"/>
  <c r="O91"/>
  <c r="M91"/>
  <c r="I91"/>
  <c r="H91"/>
  <c r="E91"/>
  <c r="D91"/>
  <c r="C91"/>
  <c r="HA90"/>
  <c r="V90" s="1"/>
  <c r="Q90"/>
  <c r="P90"/>
  <c r="N90" s="1"/>
  <c r="O90"/>
  <c r="M90"/>
  <c r="I90"/>
  <c r="H90"/>
  <c r="E90"/>
  <c r="D90"/>
  <c r="C90"/>
  <c r="HA89"/>
  <c r="V89" s="1"/>
  <c r="Q89"/>
  <c r="P89"/>
  <c r="N89" s="1"/>
  <c r="O89"/>
  <c r="M89"/>
  <c r="I89"/>
  <c r="H89"/>
  <c r="E89"/>
  <c r="D89"/>
  <c r="C89"/>
  <c r="HA88"/>
  <c r="V88" s="1"/>
  <c r="Q88"/>
  <c r="P88"/>
  <c r="N88" s="1"/>
  <c r="O88"/>
  <c r="M88"/>
  <c r="I88"/>
  <c r="H88"/>
  <c r="E88"/>
  <c r="D88"/>
  <c r="C88"/>
  <c r="HA87"/>
  <c r="V87" s="1"/>
  <c r="Q87"/>
  <c r="P87"/>
  <c r="N87" s="1"/>
  <c r="O87"/>
  <c r="M87"/>
  <c r="I87"/>
  <c r="H87"/>
  <c r="E87"/>
  <c r="D87"/>
  <c r="C87"/>
  <c r="HA86"/>
  <c r="V86" s="1"/>
  <c r="Q86"/>
  <c r="P86"/>
  <c r="N86" s="1"/>
  <c r="O86"/>
  <c r="M86"/>
  <c r="I86"/>
  <c r="H86"/>
  <c r="E86"/>
  <c r="D86"/>
  <c r="C86"/>
  <c r="HA85"/>
  <c r="Q85"/>
  <c r="P85"/>
  <c r="N85" s="1"/>
  <c r="O85"/>
  <c r="M85"/>
  <c r="I85"/>
  <c r="H85"/>
  <c r="E85"/>
  <c r="D85"/>
  <c r="C85"/>
  <c r="J85" s="1"/>
  <c r="HA84"/>
  <c r="V84" s="1"/>
  <c r="Q84"/>
  <c r="P84"/>
  <c r="O84"/>
  <c r="M84"/>
  <c r="I84"/>
  <c r="H84"/>
  <c r="E84"/>
  <c r="D84"/>
  <c r="C84"/>
  <c r="HA83"/>
  <c r="Q83"/>
  <c r="P83"/>
  <c r="N83" s="1"/>
  <c r="O83"/>
  <c r="M83"/>
  <c r="I83"/>
  <c r="H83"/>
  <c r="E83"/>
  <c r="D83"/>
  <c r="C83"/>
  <c r="HA82"/>
  <c r="V82" s="1"/>
  <c r="Q82"/>
  <c r="P82"/>
  <c r="N82" s="1"/>
  <c r="O82"/>
  <c r="M82"/>
  <c r="I82"/>
  <c r="H82"/>
  <c r="E82"/>
  <c r="D82"/>
  <c r="C82"/>
  <c r="HA81"/>
  <c r="V81" s="1"/>
  <c r="Q81"/>
  <c r="P81"/>
  <c r="N81" s="1"/>
  <c r="O81"/>
  <c r="M81"/>
  <c r="I81"/>
  <c r="H81"/>
  <c r="E81"/>
  <c r="D81"/>
  <c r="C81"/>
  <c r="HA80"/>
  <c r="V80" s="1"/>
  <c r="Q80"/>
  <c r="P80"/>
  <c r="N80" s="1"/>
  <c r="O80"/>
  <c r="M80"/>
  <c r="I80"/>
  <c r="H80"/>
  <c r="E80"/>
  <c r="D80"/>
  <c r="C80"/>
  <c r="HA79"/>
  <c r="V79" s="1"/>
  <c r="Q79"/>
  <c r="P79"/>
  <c r="N79" s="1"/>
  <c r="O79"/>
  <c r="M79"/>
  <c r="I79"/>
  <c r="H79"/>
  <c r="E79"/>
  <c r="D79"/>
  <c r="C79"/>
  <c r="HA78"/>
  <c r="Q78"/>
  <c r="P78"/>
  <c r="N78" s="1"/>
  <c r="O78"/>
  <c r="M78"/>
  <c r="I78"/>
  <c r="H78"/>
  <c r="E78"/>
  <c r="D78"/>
  <c r="C78"/>
  <c r="HA77"/>
  <c r="V77" s="1"/>
  <c r="Q77"/>
  <c r="P77"/>
  <c r="N77" s="1"/>
  <c r="O77"/>
  <c r="M77"/>
  <c r="I77"/>
  <c r="H77"/>
  <c r="E77"/>
  <c r="D77"/>
  <c r="C77"/>
  <c r="HA76"/>
  <c r="V76" s="1"/>
  <c r="Q76"/>
  <c r="P76"/>
  <c r="O76"/>
  <c r="M76"/>
  <c r="I76"/>
  <c r="H76"/>
  <c r="E76"/>
  <c r="D76"/>
  <c r="C76"/>
  <c r="HA75"/>
  <c r="V75" s="1"/>
  <c r="Q75"/>
  <c r="P75"/>
  <c r="N75" s="1"/>
  <c r="O75"/>
  <c r="M75"/>
  <c r="I75"/>
  <c r="H75"/>
  <c r="E75"/>
  <c r="D75"/>
  <c r="C75"/>
  <c r="HA74"/>
  <c r="V74" s="1"/>
  <c r="Q74"/>
  <c r="P74"/>
  <c r="N74" s="1"/>
  <c r="O74"/>
  <c r="M74"/>
  <c r="I74"/>
  <c r="H74"/>
  <c r="E74"/>
  <c r="D74"/>
  <c r="C74"/>
  <c r="HA73"/>
  <c r="V73" s="1"/>
  <c r="Q73"/>
  <c r="P73"/>
  <c r="N73" s="1"/>
  <c r="O73"/>
  <c r="M73"/>
  <c r="I73"/>
  <c r="H73"/>
  <c r="E73"/>
  <c r="D73"/>
  <c r="C73"/>
  <c r="HA72"/>
  <c r="V72" s="1"/>
  <c r="Q72"/>
  <c r="P72"/>
  <c r="N72" s="1"/>
  <c r="O72"/>
  <c r="M72"/>
  <c r="I72"/>
  <c r="H72"/>
  <c r="E72"/>
  <c r="D72"/>
  <c r="C72"/>
  <c r="HA71"/>
  <c r="Q71"/>
  <c r="P71"/>
  <c r="N71" s="1"/>
  <c r="O71"/>
  <c r="M71"/>
  <c r="I71"/>
  <c r="H71"/>
  <c r="E71"/>
  <c r="D71"/>
  <c r="C71"/>
  <c r="HA70"/>
  <c r="V70" s="1"/>
  <c r="Q70"/>
  <c r="P70"/>
  <c r="O70"/>
  <c r="M70"/>
  <c r="I70"/>
  <c r="H70"/>
  <c r="E70"/>
  <c r="D70"/>
  <c r="C70"/>
  <c r="HA69"/>
  <c r="V69" s="1"/>
  <c r="Q69"/>
  <c r="P69"/>
  <c r="O69"/>
  <c r="M69"/>
  <c r="I69"/>
  <c r="H69"/>
  <c r="E69"/>
  <c r="D69"/>
  <c r="C69"/>
  <c r="HA68"/>
  <c r="V68" s="1"/>
  <c r="Q68"/>
  <c r="P68"/>
  <c r="O68"/>
  <c r="M68"/>
  <c r="I68"/>
  <c r="H68"/>
  <c r="E68"/>
  <c r="D68"/>
  <c r="C68"/>
  <c r="HA67"/>
  <c r="V67" s="1"/>
  <c r="Q67"/>
  <c r="P67"/>
  <c r="O67"/>
  <c r="M67"/>
  <c r="I67"/>
  <c r="H67"/>
  <c r="E67"/>
  <c r="D67"/>
  <c r="C67"/>
  <c r="HA66"/>
  <c r="V66" s="1"/>
  <c r="Q66"/>
  <c r="P66"/>
  <c r="O66"/>
  <c r="M66"/>
  <c r="I66"/>
  <c r="H66"/>
  <c r="E66"/>
  <c r="D66"/>
  <c r="C66"/>
  <c r="HA65"/>
  <c r="Q65"/>
  <c r="P65"/>
  <c r="O65"/>
  <c r="M65"/>
  <c r="I65"/>
  <c r="H65"/>
  <c r="E65"/>
  <c r="D65"/>
  <c r="C65"/>
  <c r="HA64"/>
  <c r="V64" s="1"/>
  <c r="Q64"/>
  <c r="P64"/>
  <c r="P75" i="30" s="1"/>
  <c r="O64" i="5"/>
  <c r="M64"/>
  <c r="I64"/>
  <c r="H64"/>
  <c r="E64"/>
  <c r="D64"/>
  <c r="C64"/>
  <c r="HA63"/>
  <c r="V63" s="1"/>
  <c r="Q63"/>
  <c r="P63"/>
  <c r="N63" s="1"/>
  <c r="O63"/>
  <c r="M63"/>
  <c r="I63"/>
  <c r="H63"/>
  <c r="E63"/>
  <c r="D63"/>
  <c r="C63"/>
  <c r="HA62"/>
  <c r="V62" s="1"/>
  <c r="Q62"/>
  <c r="P62"/>
  <c r="O62"/>
  <c r="M62"/>
  <c r="I62"/>
  <c r="H62"/>
  <c r="E62"/>
  <c r="D62"/>
  <c r="C62"/>
  <c r="HA61"/>
  <c r="V61" s="1"/>
  <c r="Q61"/>
  <c r="P61"/>
  <c r="N61" s="1"/>
  <c r="O61"/>
  <c r="M61"/>
  <c r="I61"/>
  <c r="H61"/>
  <c r="E61"/>
  <c r="D61"/>
  <c r="C61"/>
  <c r="HA60"/>
  <c r="V60" s="1"/>
  <c r="Q60"/>
  <c r="Q71" i="30" s="1"/>
  <c r="P60" i="5"/>
  <c r="P71" i="30" s="1"/>
  <c r="O60" i="5"/>
  <c r="O71" i="30" s="1"/>
  <c r="M60" i="5"/>
  <c r="I60"/>
  <c r="H60"/>
  <c r="H71" i="30" s="1"/>
  <c r="E60" i="5"/>
  <c r="D60"/>
  <c r="C60"/>
  <c r="HA59"/>
  <c r="V59" s="1"/>
  <c r="Q59"/>
  <c r="P59"/>
  <c r="O59"/>
  <c r="M59"/>
  <c r="I59"/>
  <c r="H59"/>
  <c r="E59"/>
  <c r="D59"/>
  <c r="C59"/>
  <c r="HA58"/>
  <c r="V58" s="1"/>
  <c r="Q58"/>
  <c r="P58"/>
  <c r="O58"/>
  <c r="M58"/>
  <c r="I58"/>
  <c r="H58"/>
  <c r="E58"/>
  <c r="D58"/>
  <c r="C58"/>
  <c r="HA57"/>
  <c r="V57" s="1"/>
  <c r="Q57"/>
  <c r="P57"/>
  <c r="P58" i="33" s="1"/>
  <c r="O57" i="5"/>
  <c r="O58" i="33" s="1"/>
  <c r="M57" i="5"/>
  <c r="M58" i="33" s="1"/>
  <c r="I57" i="5"/>
  <c r="I58" i="33" s="1"/>
  <c r="H57" i="5"/>
  <c r="H58" i="33" s="1"/>
  <c r="E57" i="5"/>
  <c r="D57"/>
  <c r="D58" i="33" s="1"/>
  <c r="C57" i="5"/>
  <c r="C58" i="33" s="1"/>
  <c r="HA56" i="5"/>
  <c r="V56" s="1"/>
  <c r="Q56"/>
  <c r="Q57" i="33" s="1"/>
  <c r="P56" i="5"/>
  <c r="P57" i="33" s="1"/>
  <c r="O56" i="5"/>
  <c r="O57" i="33" s="1"/>
  <c r="M56" i="5"/>
  <c r="M57" i="33" s="1"/>
  <c r="I56" i="5"/>
  <c r="I57" i="33" s="1"/>
  <c r="H56" i="5"/>
  <c r="H57" i="33" s="1"/>
  <c r="E56" i="5"/>
  <c r="E57" i="33" s="1"/>
  <c r="D56" i="5"/>
  <c r="D57" i="33" s="1"/>
  <c r="C56" i="5"/>
  <c r="HA55"/>
  <c r="V55" s="1"/>
  <c r="Q55"/>
  <c r="Q56" i="33" s="1"/>
  <c r="P55" i="5"/>
  <c r="P56" i="33" s="1"/>
  <c r="O55" i="5"/>
  <c r="M55"/>
  <c r="M56" i="33" s="1"/>
  <c r="I55" i="5"/>
  <c r="I56" i="33" s="1"/>
  <c r="H55" i="5"/>
  <c r="E55"/>
  <c r="D55"/>
  <c r="D56" i="33" s="1"/>
  <c r="C55" i="5"/>
  <c r="C56" i="33" s="1"/>
  <c r="HA54" i="5"/>
  <c r="V54" s="1"/>
  <c r="Q54"/>
  <c r="Q55" i="33" s="1"/>
  <c r="P54" i="5"/>
  <c r="P55" i="33" s="1"/>
  <c r="O54" i="5"/>
  <c r="O55" i="33" s="1"/>
  <c r="M54" i="5"/>
  <c r="M55" i="33" s="1"/>
  <c r="I54" i="5"/>
  <c r="H54"/>
  <c r="H55" i="33" s="1"/>
  <c r="E54" i="5"/>
  <c r="D54"/>
  <c r="D55" i="33" s="1"/>
  <c r="C54" i="5"/>
  <c r="HA53"/>
  <c r="V53" s="1"/>
  <c r="Q53"/>
  <c r="P53"/>
  <c r="P54" i="33" s="1"/>
  <c r="O53" i="5"/>
  <c r="O54" i="33" s="1"/>
  <c r="M53" i="5"/>
  <c r="M54" i="33" s="1"/>
  <c r="I53" i="5"/>
  <c r="H53"/>
  <c r="E53"/>
  <c r="D53"/>
  <c r="D54" i="33" s="1"/>
  <c r="C53" i="5"/>
  <c r="C54" i="33" s="1"/>
  <c r="HA52" i="5"/>
  <c r="V52" s="1"/>
  <c r="Q52"/>
  <c r="P52"/>
  <c r="P53" i="33" s="1"/>
  <c r="O52" i="5"/>
  <c r="M52"/>
  <c r="M53" i="33" s="1"/>
  <c r="I52" i="5"/>
  <c r="I53" i="33" s="1"/>
  <c r="H52" i="5"/>
  <c r="H53" i="33" s="1"/>
  <c r="E52" i="5"/>
  <c r="D52"/>
  <c r="D53" i="33" s="1"/>
  <c r="C52" i="5"/>
  <c r="C53" i="33" s="1"/>
  <c r="HA51" i="5"/>
  <c r="V51" s="1"/>
  <c r="Q51"/>
  <c r="Q52" i="33" s="1"/>
  <c r="P51" i="5"/>
  <c r="P52" i="33" s="1"/>
  <c r="O51" i="5"/>
  <c r="M51"/>
  <c r="M52" i="33" s="1"/>
  <c r="I51" i="5"/>
  <c r="H51"/>
  <c r="E51"/>
  <c r="D51"/>
  <c r="D52" i="33" s="1"/>
  <c r="C51" i="5"/>
  <c r="C52" i="33" s="1"/>
  <c r="HA50" i="5"/>
  <c r="V50" s="1"/>
  <c r="Q50"/>
  <c r="P50"/>
  <c r="O50"/>
  <c r="M50"/>
  <c r="I50"/>
  <c r="H50"/>
  <c r="E50"/>
  <c r="D50"/>
  <c r="C50"/>
  <c r="HA18"/>
  <c r="V18" s="1"/>
  <c r="HA17"/>
  <c r="Q17"/>
  <c r="P17"/>
  <c r="O17"/>
  <c r="M17"/>
  <c r="I17"/>
  <c r="H17"/>
  <c r="E17"/>
  <c r="D17"/>
  <c r="C17"/>
  <c r="HA16"/>
  <c r="V16" s="1"/>
  <c r="Q16"/>
  <c r="Q45" i="30" s="1"/>
  <c r="P16" i="5"/>
  <c r="P45" i="30" s="1"/>
  <c r="P44" s="1"/>
  <c r="O16" i="5"/>
  <c r="M16"/>
  <c r="M45" i="30" s="1"/>
  <c r="M44" s="1"/>
  <c r="I16" i="5"/>
  <c r="H16"/>
  <c r="H45" i="30" s="1"/>
  <c r="E16" i="5"/>
  <c r="D16"/>
  <c r="D45" i="30" s="1"/>
  <c r="D44" s="1"/>
  <c r="C16" i="5"/>
  <c r="HA15"/>
  <c r="V15" s="1"/>
  <c r="Q15"/>
  <c r="P15"/>
  <c r="O15"/>
  <c r="M15"/>
  <c r="I15"/>
  <c r="H15"/>
  <c r="E15"/>
  <c r="D15"/>
  <c r="C15"/>
  <c r="HA14"/>
  <c r="Q14"/>
  <c r="P14"/>
  <c r="O14"/>
  <c r="M14"/>
  <c r="I14"/>
  <c r="H14"/>
  <c r="E14"/>
  <c r="D14"/>
  <c r="C14"/>
  <c r="HA13"/>
  <c r="Q13"/>
  <c r="P13"/>
  <c r="O13"/>
  <c r="M13"/>
  <c r="I13"/>
  <c r="H13"/>
  <c r="E13"/>
  <c r="D13"/>
  <c r="C13"/>
  <c r="HA12"/>
  <c r="V12" s="1"/>
  <c r="Q12"/>
  <c r="P12"/>
  <c r="O12"/>
  <c r="M12"/>
  <c r="I12"/>
  <c r="K29" s="1"/>
  <c r="H12"/>
  <c r="E12"/>
  <c r="D12"/>
  <c r="C12"/>
  <c r="HA11"/>
  <c r="Q11"/>
  <c r="P11"/>
  <c r="O11"/>
  <c r="M11"/>
  <c r="I11"/>
  <c r="H11"/>
  <c r="E11"/>
  <c r="D11"/>
  <c r="C11"/>
  <c r="HA10"/>
  <c r="V10" s="1"/>
  <c r="Q10"/>
  <c r="P10"/>
  <c r="O10"/>
  <c r="M10"/>
  <c r="I10"/>
  <c r="H10"/>
  <c r="E10"/>
  <c r="D10"/>
  <c r="C10"/>
  <c r="HA9"/>
  <c r="V9" s="1"/>
  <c r="Q9"/>
  <c r="P9"/>
  <c r="O9"/>
  <c r="M9"/>
  <c r="I9"/>
  <c r="K26" s="1"/>
  <c r="H9"/>
  <c r="E9"/>
  <c r="D9"/>
  <c r="C9"/>
  <c r="HA8"/>
  <c r="Q8"/>
  <c r="P8"/>
  <c r="O8"/>
  <c r="M8"/>
  <c r="I8"/>
  <c r="H8"/>
  <c r="E8"/>
  <c r="D8"/>
  <c r="C8"/>
  <c r="HA6"/>
  <c r="V6" s="1"/>
  <c r="Q6"/>
  <c r="P6"/>
  <c r="O6"/>
  <c r="M6"/>
  <c r="I6"/>
  <c r="H6"/>
  <c r="E6"/>
  <c r="D6"/>
  <c r="C6"/>
  <c r="HA5"/>
  <c r="V5" s="1"/>
  <c r="Q5"/>
  <c r="P5"/>
  <c r="P6" i="33" s="1"/>
  <c r="P5" s="1"/>
  <c r="O5" i="5"/>
  <c r="O6" i="33" s="1"/>
  <c r="O5" s="1"/>
  <c r="M5" i="5"/>
  <c r="M6" i="33" s="1"/>
  <c r="M5" s="1"/>
  <c r="I5" i="5"/>
  <c r="H5"/>
  <c r="E5"/>
  <c r="E6" i="33" s="1"/>
  <c r="E5" s="1"/>
  <c r="D5" i="5"/>
  <c r="D6" i="33" s="1"/>
  <c r="D5" s="1"/>
  <c r="C5" i="5"/>
  <c r="C6" i="33" s="1"/>
  <c r="C5" s="1"/>
  <c r="IS3" i="5"/>
  <c r="IR3"/>
  <c r="IQ3"/>
  <c r="IP3"/>
  <c r="IO3"/>
  <c r="IN3"/>
  <c r="IM3"/>
  <c r="IL3"/>
  <c r="IK3"/>
  <c r="IJ3"/>
  <c r="II3"/>
  <c r="IH3"/>
  <c r="IG3"/>
  <c r="IF3"/>
  <c r="IE3"/>
  <c r="HK3"/>
  <c r="GV3"/>
  <c r="GU3"/>
  <c r="GT3"/>
  <c r="GS3"/>
  <c r="GR3"/>
  <c r="GQ3"/>
  <c r="GP3"/>
  <c r="GO3"/>
  <c r="GN3"/>
  <c r="GM3"/>
  <c r="GL3"/>
  <c r="GK3"/>
  <c r="GJ3"/>
  <c r="GI3"/>
  <c r="GH3"/>
  <c r="FN3"/>
  <c r="DH3"/>
  <c r="DG3"/>
  <c r="EZ3" s="1"/>
  <c r="DF3"/>
  <c r="EY3" s="1"/>
  <c r="DE3"/>
  <c r="EX3" s="1"/>
  <c r="DD3"/>
  <c r="EW3" s="1"/>
  <c r="DC3"/>
  <c r="EV3" s="1"/>
  <c r="DB3"/>
  <c r="EU3" s="1"/>
  <c r="DA3"/>
  <c r="ET3" s="1"/>
  <c r="CZ3"/>
  <c r="ES3" s="1"/>
  <c r="CY3"/>
  <c r="ER3" s="1"/>
  <c r="CX3"/>
  <c r="EQ3" s="1"/>
  <c r="CW3"/>
  <c r="EP3" s="1"/>
  <c r="CV3"/>
  <c r="CU3"/>
  <c r="EN3" s="1"/>
  <c r="CT3"/>
  <c r="EM3" s="1"/>
  <c r="BZ3"/>
  <c r="DS3" s="1"/>
  <c r="IS2"/>
  <c r="IR2"/>
  <c r="IQ2"/>
  <c r="IP2"/>
  <c r="IO2"/>
  <c r="IN2"/>
  <c r="IM2"/>
  <c r="IL2"/>
  <c r="IK2"/>
  <c r="IJ2"/>
  <c r="II2"/>
  <c r="IH2"/>
  <c r="IG2"/>
  <c r="IF2"/>
  <c r="IE2"/>
  <c r="HK2"/>
  <c r="GV2"/>
  <c r="GU2"/>
  <c r="GT2"/>
  <c r="GS2"/>
  <c r="GR2"/>
  <c r="GQ2"/>
  <c r="GP2"/>
  <c r="GO2"/>
  <c r="GN2"/>
  <c r="GM2"/>
  <c r="GL2"/>
  <c r="GK2"/>
  <c r="GJ2"/>
  <c r="GI2"/>
  <c r="GH2"/>
  <c r="FN2"/>
  <c r="DH2"/>
  <c r="FA2" s="1"/>
  <c r="DG2"/>
  <c r="EZ2" s="1"/>
  <c r="DF2"/>
  <c r="EY2" s="1"/>
  <c r="DE2"/>
  <c r="EX2" s="1"/>
  <c r="DD2"/>
  <c r="EW2" s="1"/>
  <c r="DC2"/>
  <c r="EV2" s="1"/>
  <c r="DB2"/>
  <c r="EU2" s="1"/>
  <c r="DA2"/>
  <c r="ET2" s="1"/>
  <c r="CZ2"/>
  <c r="CY2"/>
  <c r="ER2" s="1"/>
  <c r="CX2"/>
  <c r="EQ2" s="1"/>
  <c r="CW2"/>
  <c r="EP2" s="1"/>
  <c r="CV2"/>
  <c r="EO2" s="1"/>
  <c r="CU2"/>
  <c r="EN2" s="1"/>
  <c r="CT2"/>
  <c r="EM2" s="1"/>
  <c r="BZ2"/>
  <c r="DS2" s="1"/>
  <c r="R106"/>
  <c r="S106"/>
  <c r="T106"/>
  <c r="B30" i="25"/>
  <c r="C30"/>
  <c r="D30"/>
  <c r="E30"/>
  <c r="F30"/>
  <c r="G30"/>
  <c r="B32"/>
  <c r="C32"/>
  <c r="D32"/>
  <c r="E32"/>
  <c r="F32"/>
  <c r="G32"/>
  <c r="B35"/>
  <c r="C35"/>
  <c r="D35"/>
  <c r="E35"/>
  <c r="F35"/>
  <c r="G35"/>
  <c r="B37"/>
  <c r="C37"/>
  <c r="D37"/>
  <c r="E37"/>
  <c r="F37"/>
  <c r="G37"/>
  <c r="B39"/>
  <c r="C39"/>
  <c r="D39"/>
  <c r="E39"/>
  <c r="F39"/>
  <c r="G39"/>
  <c r="B4"/>
  <c r="C4"/>
  <c r="D4"/>
  <c r="E4"/>
  <c r="F4"/>
  <c r="G4"/>
  <c r="B30" i="28"/>
  <c r="C30"/>
  <c r="D30"/>
  <c r="E30"/>
  <c r="F30"/>
  <c r="G30"/>
  <c r="B32"/>
  <c r="C32"/>
  <c r="D32"/>
  <c r="E32"/>
  <c r="F32"/>
  <c r="G32"/>
  <c r="B35"/>
  <c r="C35"/>
  <c r="D35"/>
  <c r="E35"/>
  <c r="F35"/>
  <c r="G35"/>
  <c r="B37"/>
  <c r="C37"/>
  <c r="D37"/>
  <c r="E37"/>
  <c r="F37"/>
  <c r="G37"/>
  <c r="B39"/>
  <c r="C39"/>
  <c r="D39"/>
  <c r="E39"/>
  <c r="F39"/>
  <c r="G39"/>
  <c r="B4"/>
  <c r="C4"/>
  <c r="D53" s="1"/>
  <c r="D4"/>
  <c r="E4"/>
  <c r="F4"/>
  <c r="G4"/>
  <c r="H45" i="27"/>
  <c r="B5"/>
  <c r="C5"/>
  <c r="D53" s="1"/>
  <c r="D5"/>
  <c r="F53" s="1"/>
  <c r="E5"/>
  <c r="F5"/>
  <c r="G5"/>
  <c r="B31"/>
  <c r="C31"/>
  <c r="E31"/>
  <c r="B33"/>
  <c r="C33"/>
  <c r="D33"/>
  <c r="E33"/>
  <c r="F33"/>
  <c r="G33"/>
  <c r="B34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" i="26"/>
  <c r="C5"/>
  <c r="D5"/>
  <c r="E5"/>
  <c r="F5"/>
  <c r="G5"/>
  <c r="B31"/>
  <c r="C31"/>
  <c r="E31"/>
  <c r="F31"/>
  <c r="G31"/>
  <c r="B33"/>
  <c r="C33"/>
  <c r="D33"/>
  <c r="E33"/>
  <c r="F33"/>
  <c r="G33"/>
  <c r="B34"/>
  <c r="H34" s="1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R79" i="5"/>
  <c r="S79"/>
  <c r="T79"/>
  <c r="R80"/>
  <c r="S80"/>
  <c r="T80"/>
  <c r="R81"/>
  <c r="S81"/>
  <c r="U81" s="1"/>
  <c r="T81"/>
  <c r="F79"/>
  <c r="G79"/>
  <c r="F80"/>
  <c r="G80"/>
  <c r="F81"/>
  <c r="G81"/>
  <c r="L89"/>
  <c r="L88"/>
  <c r="L87"/>
  <c r="L86"/>
  <c r="L82"/>
  <c r="L81"/>
  <c r="L80"/>
  <c r="L79"/>
  <c r="L78"/>
  <c r="L77"/>
  <c r="L76"/>
  <c r="L70"/>
  <c r="L67"/>
  <c r="L65"/>
  <c r="L45" i="30"/>
  <c r="L44" s="1"/>
  <c r="L15" i="5"/>
  <c r="L14"/>
  <c r="L13"/>
  <c r="L5"/>
  <c r="CR2"/>
  <c r="EK2" s="1"/>
  <c r="FB77"/>
  <c r="FC77"/>
  <c r="FD77"/>
  <c r="FB78"/>
  <c r="FC78"/>
  <c r="FD78"/>
  <c r="FB79"/>
  <c r="FC79"/>
  <c r="FD79"/>
  <c r="FB80"/>
  <c r="FC80"/>
  <c r="FD80"/>
  <c r="FB81"/>
  <c r="FC81"/>
  <c r="FD81"/>
  <c r="F78"/>
  <c r="G78"/>
  <c r="R78"/>
  <c r="S78"/>
  <c r="T78"/>
  <c r="F77"/>
  <c r="G77"/>
  <c r="R77"/>
  <c r="S77"/>
  <c r="T77"/>
  <c r="HJ3"/>
  <c r="AB116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DZ114"/>
  <c r="DY114"/>
  <c r="DV114"/>
  <c r="DU114"/>
  <c r="EA114"/>
  <c r="DX114"/>
  <c r="DW114"/>
  <c r="DT114"/>
  <c r="DR114"/>
  <c r="DQ114"/>
  <c r="DP114"/>
  <c r="DO114"/>
  <c r="DN114"/>
  <c r="DS114"/>
  <c r="DM114"/>
  <c r="DL114"/>
  <c r="DK114"/>
  <c r="DJ114"/>
  <c r="AZ114"/>
  <c r="AY114"/>
  <c r="AX114"/>
  <c r="AW114"/>
  <c r="AV114"/>
  <c r="AU114"/>
  <c r="AT114"/>
  <c r="AS114"/>
  <c r="AR114"/>
  <c r="AQ114"/>
  <c r="AP114"/>
  <c r="AN114"/>
  <c r="AM114"/>
  <c r="AJ114"/>
  <c r="AI114"/>
  <c r="AO114"/>
  <c r="AL114"/>
  <c r="AK114"/>
  <c r="AF114"/>
  <c r="AE114"/>
  <c r="AD114"/>
  <c r="AC114"/>
  <c r="AB114"/>
  <c r="AA114"/>
  <c r="Z114"/>
  <c r="Y114"/>
  <c r="X114"/>
  <c r="GC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DZ113"/>
  <c r="DY113"/>
  <c r="DV113"/>
  <c r="DU113"/>
  <c r="EA113"/>
  <c r="DX113"/>
  <c r="DW113"/>
  <c r="DT113"/>
  <c r="DR113"/>
  <c r="DQ113"/>
  <c r="DP113"/>
  <c r="DO113"/>
  <c r="DN113"/>
  <c r="DS113"/>
  <c r="DM113"/>
  <c r="DL113"/>
  <c r="DK113"/>
  <c r="DJ113"/>
  <c r="AZ113"/>
  <c r="AY113"/>
  <c r="AX113"/>
  <c r="AW113"/>
  <c r="AV113"/>
  <c r="AU113"/>
  <c r="AT113"/>
  <c r="AS113"/>
  <c r="AR113"/>
  <c r="AQ113"/>
  <c r="AP113"/>
  <c r="AN113"/>
  <c r="AM113"/>
  <c r="AJ113"/>
  <c r="AI113"/>
  <c r="AO113"/>
  <c r="AL113"/>
  <c r="AK113"/>
  <c r="AF113"/>
  <c r="AE113"/>
  <c r="AD113"/>
  <c r="AC113"/>
  <c r="AB113"/>
  <c r="AA113"/>
  <c r="Z113"/>
  <c r="Y113"/>
  <c r="X113"/>
  <c r="FD112"/>
  <c r="FC112"/>
  <c r="FB112"/>
  <c r="T112"/>
  <c r="S112"/>
  <c r="R112"/>
  <c r="FD111"/>
  <c r="FC111"/>
  <c r="FB111"/>
  <c r="T111"/>
  <c r="S111"/>
  <c r="R111"/>
  <c r="FD110"/>
  <c r="FC110"/>
  <c r="FB110"/>
  <c r="T110"/>
  <c r="S110"/>
  <c r="R110"/>
  <c r="FD109"/>
  <c r="FC109"/>
  <c r="FB109"/>
  <c r="T109"/>
  <c r="S109"/>
  <c r="R109"/>
  <c r="FD108"/>
  <c r="FC108"/>
  <c r="FB108"/>
  <c r="T108"/>
  <c r="S108"/>
  <c r="R108"/>
  <c r="FD107"/>
  <c r="FC107"/>
  <c r="FB107"/>
  <c r="T107"/>
  <c r="S107"/>
  <c r="R107"/>
  <c r="FD106"/>
  <c r="FC106"/>
  <c r="FB106"/>
  <c r="FD105"/>
  <c r="FC105"/>
  <c r="FB105"/>
  <c r="T105"/>
  <c r="S105"/>
  <c r="R105"/>
  <c r="G105"/>
  <c r="F105"/>
  <c r="FD104"/>
  <c r="FC104"/>
  <c r="FB104"/>
  <c r="T104"/>
  <c r="S104"/>
  <c r="R104"/>
  <c r="G104"/>
  <c r="F104"/>
  <c r="FD103"/>
  <c r="FC103"/>
  <c r="FB103"/>
  <c r="T103"/>
  <c r="S103"/>
  <c r="R103"/>
  <c r="G103"/>
  <c r="F103"/>
  <c r="FD102"/>
  <c r="FC102"/>
  <c r="FB102"/>
  <c r="T102"/>
  <c r="U102" s="1"/>
  <c r="S102"/>
  <c r="R102"/>
  <c r="G102"/>
  <c r="F102"/>
  <c r="FD101"/>
  <c r="FC101"/>
  <c r="FB101"/>
  <c r="T101"/>
  <c r="S101"/>
  <c r="R101"/>
  <c r="G101"/>
  <c r="F101"/>
  <c r="FD100"/>
  <c r="FC100"/>
  <c r="FB100"/>
  <c r="T100"/>
  <c r="S100"/>
  <c r="R100"/>
  <c r="G100"/>
  <c r="F100"/>
  <c r="FD99"/>
  <c r="FC99"/>
  <c r="FB99"/>
  <c r="T99"/>
  <c r="S99"/>
  <c r="R99"/>
  <c r="G99"/>
  <c r="F99"/>
  <c r="FD98"/>
  <c r="FC98"/>
  <c r="FB98"/>
  <c r="T98"/>
  <c r="S98"/>
  <c r="R98"/>
  <c r="G98"/>
  <c r="F98"/>
  <c r="FD97"/>
  <c r="FC97"/>
  <c r="FB97"/>
  <c r="T97"/>
  <c r="S97"/>
  <c r="R97"/>
  <c r="G97"/>
  <c r="F97"/>
  <c r="FD96"/>
  <c r="FC96"/>
  <c r="FB96"/>
  <c r="T96"/>
  <c r="S96"/>
  <c r="R96"/>
  <c r="G96"/>
  <c r="F96"/>
  <c r="FD95"/>
  <c r="FC95"/>
  <c r="FB95"/>
  <c r="T95"/>
  <c r="S95"/>
  <c r="R95"/>
  <c r="G95"/>
  <c r="F95"/>
  <c r="FD94"/>
  <c r="FC94"/>
  <c r="FB94"/>
  <c r="T94"/>
  <c r="S94"/>
  <c r="R94"/>
  <c r="G94"/>
  <c r="F94"/>
  <c r="FD93"/>
  <c r="FC93"/>
  <c r="FB93"/>
  <c r="T93"/>
  <c r="S93"/>
  <c r="R93"/>
  <c r="G93"/>
  <c r="F93"/>
  <c r="FD92"/>
  <c r="FC92"/>
  <c r="FB92"/>
  <c r="T92"/>
  <c r="S92"/>
  <c r="R92"/>
  <c r="G92"/>
  <c r="F92"/>
  <c r="FD91"/>
  <c r="FC91"/>
  <c r="FB91"/>
  <c r="T91"/>
  <c r="U91" s="1"/>
  <c r="S91"/>
  <c r="R91"/>
  <c r="G91"/>
  <c r="F91"/>
  <c r="FD90"/>
  <c r="FC90"/>
  <c r="FB90"/>
  <c r="T90"/>
  <c r="S90"/>
  <c r="R90"/>
  <c r="G90"/>
  <c r="F90"/>
  <c r="FD89"/>
  <c r="FC89"/>
  <c r="FB89"/>
  <c r="T89"/>
  <c r="S89"/>
  <c r="R89"/>
  <c r="G89"/>
  <c r="F89"/>
  <c r="FD88"/>
  <c r="FC88"/>
  <c r="FB88"/>
  <c r="T88"/>
  <c r="S88"/>
  <c r="R88"/>
  <c r="G88"/>
  <c r="F88"/>
  <c r="FD87"/>
  <c r="FC87"/>
  <c r="FB87"/>
  <c r="T87"/>
  <c r="S87"/>
  <c r="R87"/>
  <c r="G87"/>
  <c r="F87"/>
  <c r="FD86"/>
  <c r="FC86"/>
  <c r="FB86"/>
  <c r="T86"/>
  <c r="S86"/>
  <c r="R86"/>
  <c r="G86"/>
  <c r="F86"/>
  <c r="FD85"/>
  <c r="FC85"/>
  <c r="FB85"/>
  <c r="T85"/>
  <c r="S85"/>
  <c r="R85"/>
  <c r="G85"/>
  <c r="F85"/>
  <c r="FD84"/>
  <c r="FC84"/>
  <c r="FB84"/>
  <c r="T84"/>
  <c r="S84"/>
  <c r="R84"/>
  <c r="G84"/>
  <c r="F84"/>
  <c r="FD83"/>
  <c r="FC83"/>
  <c r="FB83"/>
  <c r="T83"/>
  <c r="S83"/>
  <c r="R83"/>
  <c r="G83"/>
  <c r="F83"/>
  <c r="FD82"/>
  <c r="FC82"/>
  <c r="FB82"/>
  <c r="T82"/>
  <c r="S82"/>
  <c r="R82"/>
  <c r="G82"/>
  <c r="F82"/>
  <c r="FD76"/>
  <c r="FC76"/>
  <c r="FB76"/>
  <c r="T76"/>
  <c r="S76"/>
  <c r="R76"/>
  <c r="G76"/>
  <c r="F76"/>
  <c r="FD75"/>
  <c r="FC75"/>
  <c r="FB75"/>
  <c r="T75"/>
  <c r="S75"/>
  <c r="R75"/>
  <c r="G75"/>
  <c r="F75"/>
  <c r="FD74"/>
  <c r="FC74"/>
  <c r="FB74"/>
  <c r="T74"/>
  <c r="S74"/>
  <c r="R74"/>
  <c r="G74"/>
  <c r="F74"/>
  <c r="FD73"/>
  <c r="FC73"/>
  <c r="FB73"/>
  <c r="T73"/>
  <c r="S73"/>
  <c r="R73"/>
  <c r="G73"/>
  <c r="F73"/>
  <c r="FD72"/>
  <c r="FC72"/>
  <c r="FB72"/>
  <c r="T72"/>
  <c r="S72"/>
  <c r="R72"/>
  <c r="G72"/>
  <c r="F72"/>
  <c r="FD71"/>
  <c r="FC71"/>
  <c r="FB71"/>
  <c r="T71"/>
  <c r="S71"/>
  <c r="R71"/>
  <c r="G71"/>
  <c r="F71"/>
  <c r="T70"/>
  <c r="S70"/>
  <c r="R70"/>
  <c r="G70"/>
  <c r="F70"/>
  <c r="FD69"/>
  <c r="FC69"/>
  <c r="FB69"/>
  <c r="T69"/>
  <c r="S69"/>
  <c r="R69"/>
  <c r="G69"/>
  <c r="F69"/>
  <c r="FD68"/>
  <c r="FC68"/>
  <c r="FB68"/>
  <c r="T68"/>
  <c r="S68"/>
  <c r="R68"/>
  <c r="G68"/>
  <c r="F68"/>
  <c r="FD67"/>
  <c r="FC67"/>
  <c r="FB67"/>
  <c r="T67"/>
  <c r="S67"/>
  <c r="R67"/>
  <c r="G67"/>
  <c r="F67"/>
  <c r="FD66"/>
  <c r="FC66"/>
  <c r="FB66"/>
  <c r="T66"/>
  <c r="S66"/>
  <c r="R66"/>
  <c r="G66"/>
  <c r="F66"/>
  <c r="FD65"/>
  <c r="FC65"/>
  <c r="FB65"/>
  <c r="T65"/>
  <c r="S65"/>
  <c r="R65"/>
  <c r="G65"/>
  <c r="F65"/>
  <c r="FD64"/>
  <c r="FC64"/>
  <c r="FB64"/>
  <c r="T64"/>
  <c r="S64"/>
  <c r="R64"/>
  <c r="G64"/>
  <c r="F64"/>
  <c r="FD63"/>
  <c r="FC63"/>
  <c r="FB63"/>
  <c r="T63"/>
  <c r="S63"/>
  <c r="R63"/>
  <c r="G63"/>
  <c r="F63"/>
  <c r="FD62"/>
  <c r="FC62"/>
  <c r="FB62"/>
  <c r="T62"/>
  <c r="S62"/>
  <c r="R62"/>
  <c r="G62"/>
  <c r="F62"/>
  <c r="FD61"/>
  <c r="FC61"/>
  <c r="FB61"/>
  <c r="T61"/>
  <c r="S61"/>
  <c r="R61"/>
  <c r="G61"/>
  <c r="F61"/>
  <c r="FD60"/>
  <c r="FC60"/>
  <c r="FB60"/>
  <c r="T60"/>
  <c r="T71" i="30" s="1"/>
  <c r="S60" i="5"/>
  <c r="S71" i="30" s="1"/>
  <c r="R60" i="5"/>
  <c r="G60"/>
  <c r="G71" i="30" s="1"/>
  <c r="F60" i="5"/>
  <c r="FD59"/>
  <c r="FC59"/>
  <c r="FB59"/>
  <c r="T59"/>
  <c r="S59"/>
  <c r="R59"/>
  <c r="G59"/>
  <c r="F59"/>
  <c r="FD58"/>
  <c r="FC58"/>
  <c r="FB58"/>
  <c r="T58"/>
  <c r="S58"/>
  <c r="R58"/>
  <c r="G58"/>
  <c r="F58"/>
  <c r="FD57"/>
  <c r="FC57"/>
  <c r="FB57"/>
  <c r="T57"/>
  <c r="S57"/>
  <c r="S58" i="33" s="1"/>
  <c r="R57" i="5"/>
  <c r="G57"/>
  <c r="F57"/>
  <c r="FD56"/>
  <c r="FC56"/>
  <c r="FB56"/>
  <c r="T56"/>
  <c r="S56"/>
  <c r="R56"/>
  <c r="G56"/>
  <c r="F56"/>
  <c r="FD55"/>
  <c r="FC55"/>
  <c r="FB55"/>
  <c r="T55"/>
  <c r="S55"/>
  <c r="U55" s="1"/>
  <c r="R55"/>
  <c r="G55"/>
  <c r="F55"/>
  <c r="FD54"/>
  <c r="FC54"/>
  <c r="FB54"/>
  <c r="T54"/>
  <c r="S54"/>
  <c r="R54"/>
  <c r="G54"/>
  <c r="F54"/>
  <c r="FD53"/>
  <c r="FC53"/>
  <c r="FB53"/>
  <c r="T53"/>
  <c r="T54" i="33" s="1"/>
  <c r="S53" i="5"/>
  <c r="R53"/>
  <c r="G53"/>
  <c r="F53"/>
  <c r="FD52"/>
  <c r="FC52"/>
  <c r="FB52"/>
  <c r="T52"/>
  <c r="S52"/>
  <c r="R52"/>
  <c r="G52"/>
  <c r="F52"/>
  <c r="FD51"/>
  <c r="FC51"/>
  <c r="FB51"/>
  <c r="T51"/>
  <c r="S51"/>
  <c r="R51"/>
  <c r="G51"/>
  <c r="G52" i="33" s="1"/>
  <c r="F51" i="5"/>
  <c r="FD50"/>
  <c r="FC50"/>
  <c r="FB50"/>
  <c r="T50"/>
  <c r="S50"/>
  <c r="R50"/>
  <c r="G50"/>
  <c r="F50"/>
  <c r="FD18"/>
  <c r="FC18"/>
  <c r="FB18"/>
  <c r="FD17"/>
  <c r="FC17"/>
  <c r="FB17"/>
  <c r="T17"/>
  <c r="S17"/>
  <c r="R17"/>
  <c r="G17"/>
  <c r="F17"/>
  <c r="FD16"/>
  <c r="FC16"/>
  <c r="FB16"/>
  <c r="T16"/>
  <c r="S16"/>
  <c r="R16"/>
  <c r="G16"/>
  <c r="F16"/>
  <c r="FD15"/>
  <c r="FC15"/>
  <c r="FB15"/>
  <c r="T15"/>
  <c r="S15"/>
  <c r="R15"/>
  <c r="G15"/>
  <c r="F15"/>
  <c r="FD14"/>
  <c r="FC14"/>
  <c r="FB14"/>
  <c r="T14"/>
  <c r="S14"/>
  <c r="R14"/>
  <c r="G14"/>
  <c r="F14"/>
  <c r="FD13"/>
  <c r="FC13"/>
  <c r="FB13"/>
  <c r="T13"/>
  <c r="S13"/>
  <c r="R13"/>
  <c r="G13"/>
  <c r="F13"/>
  <c r="FD12"/>
  <c r="FC12"/>
  <c r="FB12"/>
  <c r="T12"/>
  <c r="S12"/>
  <c r="R12"/>
  <c r="G12"/>
  <c r="F12"/>
  <c r="FD11"/>
  <c r="FC11"/>
  <c r="FB11"/>
  <c r="T11"/>
  <c r="S11"/>
  <c r="R11"/>
  <c r="G11"/>
  <c r="F11"/>
  <c r="FD10"/>
  <c r="FC10"/>
  <c r="FB10"/>
  <c r="T10"/>
  <c r="S10"/>
  <c r="R10"/>
  <c r="G10"/>
  <c r="F10"/>
  <c r="FD9"/>
  <c r="FC9"/>
  <c r="FB9"/>
  <c r="T9"/>
  <c r="S9"/>
  <c r="R9"/>
  <c r="G9"/>
  <c r="F9"/>
  <c r="FD8"/>
  <c r="FC8"/>
  <c r="FB8"/>
  <c r="T8"/>
  <c r="S8"/>
  <c r="R8"/>
  <c r="G8"/>
  <c r="F8"/>
  <c r="FD6"/>
  <c r="FC6"/>
  <c r="FB6"/>
  <c r="T6"/>
  <c r="T10" i="30" s="1"/>
  <c r="S6" i="5"/>
  <c r="S10" i="30" s="1"/>
  <c r="R6" i="5"/>
  <c r="G6"/>
  <c r="F6"/>
  <c r="FD5"/>
  <c r="FC5"/>
  <c r="FB5"/>
  <c r="T5"/>
  <c r="S5"/>
  <c r="R5"/>
  <c r="G5"/>
  <c r="G6" i="33" s="1"/>
  <c r="G5" s="1"/>
  <c r="F5" i="5"/>
  <c r="HF3"/>
  <c r="FI3"/>
  <c r="EO3"/>
  <c r="BU3"/>
  <c r="DN3" s="1"/>
  <c r="HF2"/>
  <c r="FI2"/>
  <c r="BU2"/>
  <c r="DN2" s="1"/>
  <c r="CT113"/>
  <c r="CW113"/>
  <c r="CY113"/>
  <c r="CG113"/>
  <c r="CU113"/>
  <c r="L85"/>
  <c r="L84"/>
  <c r="L83"/>
  <c r="B41" i="25"/>
  <c r="C41"/>
  <c r="D41"/>
  <c r="E41"/>
  <c r="F41"/>
  <c r="G41"/>
  <c r="B42"/>
  <c r="H42" s="1"/>
  <c r="C42"/>
  <c r="D42"/>
  <c r="E42"/>
  <c r="F42"/>
  <c r="G42"/>
  <c r="B43"/>
  <c r="C43"/>
  <c r="D43"/>
  <c r="E43"/>
  <c r="F43"/>
  <c r="G43"/>
  <c r="B44"/>
  <c r="C44"/>
  <c r="D44"/>
  <c r="E44"/>
  <c r="F44"/>
  <c r="G44"/>
  <c r="B41" i="28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1" i="26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H44" s="1"/>
  <c r="C44"/>
  <c r="D44"/>
  <c r="E44"/>
  <c r="F44"/>
  <c r="G44"/>
  <c r="CR3" i="5"/>
  <c r="EK3" s="1"/>
  <c r="CQ3"/>
  <c r="EJ3" s="1"/>
  <c r="CO3"/>
  <c r="EH3" s="1"/>
  <c r="CN3"/>
  <c r="EG3" s="1"/>
  <c r="CM3"/>
  <c r="EF3" s="1"/>
  <c r="CL3"/>
  <c r="EE3" s="1"/>
  <c r="CJ3"/>
  <c r="EC3" s="1"/>
  <c r="CI3"/>
  <c r="EB3" s="1"/>
  <c r="CG3"/>
  <c r="DZ3" s="1"/>
  <c r="CC3"/>
  <c r="DV3" s="1"/>
  <c r="CB3"/>
  <c r="DU3" s="1"/>
  <c r="CH3"/>
  <c r="EA3" s="1"/>
  <c r="CE3"/>
  <c r="DX3" s="1"/>
  <c r="ES2"/>
  <c r="CS2"/>
  <c r="EL2" s="1"/>
  <c r="CQ2"/>
  <c r="EJ2" s="1"/>
  <c r="CP2"/>
  <c r="EI2" s="1"/>
  <c r="CO2"/>
  <c r="EH2" s="1"/>
  <c r="CN2"/>
  <c r="EG2" s="1"/>
  <c r="CM2"/>
  <c r="EF2" s="1"/>
  <c r="CL2"/>
  <c r="EE2" s="1"/>
  <c r="CJ2"/>
  <c r="EC2" s="1"/>
  <c r="CI2"/>
  <c r="EB2" s="1"/>
  <c r="CG2"/>
  <c r="DZ2" s="1"/>
  <c r="CF2"/>
  <c r="DY2" s="1"/>
  <c r="CC2"/>
  <c r="DV2" s="1"/>
  <c r="CB2"/>
  <c r="DU2" s="1"/>
  <c r="CH2"/>
  <c r="EA2" s="1"/>
  <c r="CE2"/>
  <c r="DX2" s="1"/>
  <c r="CD2"/>
  <c r="DW2" s="1"/>
  <c r="CA2"/>
  <c r="DT2" s="1"/>
  <c r="H14" i="23"/>
  <c r="H14" i="27" s="1"/>
  <c r="H3" i="23"/>
  <c r="H5"/>
  <c r="H5" i="27" s="1"/>
  <c r="H7" i="23"/>
  <c r="H7" i="27" s="1"/>
  <c r="H9" i="23"/>
  <c r="H9" i="27" s="1"/>
  <c r="H11" i="23"/>
  <c r="H11" i="27" s="1"/>
  <c r="H16" i="23"/>
  <c r="H18"/>
  <c r="H20"/>
  <c r="H22"/>
  <c r="H25"/>
  <c r="H25" i="27" s="1"/>
  <c r="H27" i="23"/>
  <c r="H27" i="27" s="1"/>
  <c r="H29" i="23"/>
  <c r="H29" i="27" s="1"/>
  <c r="H31" i="23"/>
  <c r="H33"/>
  <c r="H33" i="27" s="1"/>
  <c r="H36" i="23"/>
  <c r="H36" i="27" s="1"/>
  <c r="H38" i="23"/>
  <c r="H38" i="27" s="1"/>
  <c r="H40" i="23"/>
  <c r="H40" i="27" s="1"/>
  <c r="H42" i="23"/>
  <c r="H42" i="27" s="1"/>
  <c r="H44" i="23"/>
  <c r="H44" i="27" s="1"/>
  <c r="H45" i="23"/>
  <c r="H46"/>
  <c r="H46" i="27" s="1"/>
  <c r="H47" i="23"/>
  <c r="H47" i="27" s="1"/>
  <c r="H48" i="23"/>
  <c r="H48" i="27" s="1"/>
  <c r="H49" i="23"/>
  <c r="H49" i="27" s="1"/>
  <c r="H50" i="23"/>
  <c r="H50" i="27" s="1"/>
  <c r="A42" i="17"/>
  <c r="A42" i="27" s="1"/>
  <c r="A38" i="17"/>
  <c r="A38" i="23" s="1"/>
  <c r="A36" i="17"/>
  <c r="A36" i="27" s="1"/>
  <c r="A33" i="17"/>
  <c r="A33" i="27" s="1"/>
  <c r="A29" i="17"/>
  <c r="A29" i="23" s="1"/>
  <c r="A27" i="17"/>
  <c r="A27" i="23" s="1"/>
  <c r="A25" i="17"/>
  <c r="A25" i="23" s="1"/>
  <c r="A22" i="17"/>
  <c r="A22" i="25" s="1"/>
  <c r="A20" i="17"/>
  <c r="A20" i="25" s="1"/>
  <c r="A16" i="17"/>
  <c r="A16" i="25" s="1"/>
  <c r="A9" i="17"/>
  <c r="A9" i="27" s="1"/>
  <c r="A5" i="17"/>
  <c r="A5" i="27" s="1"/>
  <c r="A3" i="17"/>
  <c r="A3" i="25" s="1"/>
  <c r="B45" i="26"/>
  <c r="C45"/>
  <c r="D45"/>
  <c r="E45"/>
  <c r="F45"/>
  <c r="G45"/>
  <c r="B46"/>
  <c r="C46"/>
  <c r="D46"/>
  <c r="E46"/>
  <c r="F46"/>
  <c r="G46"/>
  <c r="B47"/>
  <c r="H47" s="1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A45" i="17"/>
  <c r="A45" i="27" s="1"/>
  <c r="A46" i="17"/>
  <c r="A46" i="28" s="1"/>
  <c r="A47" i="17"/>
  <c r="A47" i="27" s="1"/>
  <c r="BQ3" i="5"/>
  <c r="A48" i="17" s="1"/>
  <c r="BR3" i="5"/>
  <c r="DK3" s="1"/>
  <c r="BS3"/>
  <c r="A50" i="17" s="1"/>
  <c r="A50" i="25" s="1"/>
  <c r="IT113" i="5"/>
  <c r="GT113"/>
  <c r="FQ113"/>
  <c r="HX3"/>
  <c r="GA3"/>
  <c r="HX2"/>
  <c r="GA2"/>
  <c r="A62" i="30"/>
  <c r="B62"/>
  <c r="A63"/>
  <c r="B63"/>
  <c r="A64"/>
  <c r="B64"/>
  <c r="A65"/>
  <c r="B65"/>
  <c r="A66"/>
  <c r="B66"/>
  <c r="A67"/>
  <c r="B67"/>
  <c r="A68"/>
  <c r="B68"/>
  <c r="B45" i="28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AT116" i="5"/>
  <c r="CK2"/>
  <c r="ED2" s="1"/>
  <c r="L73"/>
  <c r="L58"/>
  <c r="L57"/>
  <c r="L56"/>
  <c r="L55"/>
  <c r="L54"/>
  <c r="L53"/>
  <c r="L52"/>
  <c r="L62" i="30"/>
  <c r="L11" i="5"/>
  <c r="L16" i="30"/>
  <c r="B45" i="25"/>
  <c r="C45"/>
  <c r="D45"/>
  <c r="E45"/>
  <c r="F45"/>
  <c r="H45" s="1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H50" s="1"/>
  <c r="E50"/>
  <c r="F50"/>
  <c r="G50"/>
  <c r="AI116" i="5"/>
  <c r="GL113"/>
  <c r="FK113"/>
  <c r="HM3"/>
  <c r="FP3"/>
  <c r="HM2"/>
  <c r="FP2"/>
  <c r="H4" i="23"/>
  <c r="H4" i="27" s="1"/>
  <c r="H6" i="23"/>
  <c r="H8"/>
  <c r="H10"/>
  <c r="H12"/>
  <c r="H13"/>
  <c r="H13" i="27" s="1"/>
  <c r="H15" i="23"/>
  <c r="H15" i="27" s="1"/>
  <c r="H17" i="23"/>
  <c r="H17" i="27" s="1"/>
  <c r="H19" i="23"/>
  <c r="H19" i="27" s="1"/>
  <c r="H21" i="23"/>
  <c r="H21" i="27" s="1"/>
  <c r="H23" i="23"/>
  <c r="H23" i="27" s="1"/>
  <c r="H24" i="23"/>
  <c r="H26"/>
  <c r="H28"/>
  <c r="H30"/>
  <c r="H32"/>
  <c r="H34"/>
  <c r="H34" i="27" s="1"/>
  <c r="H35" i="23"/>
  <c r="H37"/>
  <c r="H39"/>
  <c r="H41"/>
  <c r="H41" i="27" s="1"/>
  <c r="H43" i="23"/>
  <c r="H43" i="27" s="1"/>
  <c r="B53" i="23"/>
  <c r="E56" s="1"/>
  <c r="D53"/>
  <c r="F53"/>
  <c r="L53"/>
  <c r="H53"/>
  <c r="J53"/>
  <c r="C56" s="1"/>
  <c r="H3" i="17"/>
  <c r="A4"/>
  <c r="H4"/>
  <c r="H5"/>
  <c r="A6"/>
  <c r="A6" i="25" s="1"/>
  <c r="H6" i="17"/>
  <c r="A7"/>
  <c r="A7" i="27" s="1"/>
  <c r="H7" i="17"/>
  <c r="A8"/>
  <c r="A8" i="25" s="1"/>
  <c r="H8" i="17"/>
  <c r="H9"/>
  <c r="A10"/>
  <c r="A10" i="25" s="1"/>
  <c r="H10" i="17"/>
  <c r="A11"/>
  <c r="A11" i="27" s="1"/>
  <c r="H11" i="17"/>
  <c r="A12"/>
  <c r="A12" i="25" s="1"/>
  <c r="H12" i="17"/>
  <c r="A13"/>
  <c r="A13" i="27" s="1"/>
  <c r="H13" i="17"/>
  <c r="A14"/>
  <c r="A14" i="27" s="1"/>
  <c r="H14" i="17"/>
  <c r="A15"/>
  <c r="H15"/>
  <c r="H16"/>
  <c r="A17"/>
  <c r="A17" i="27" s="1"/>
  <c r="H17" i="17"/>
  <c r="A18"/>
  <c r="A18" i="25" s="1"/>
  <c r="H18" i="17"/>
  <c r="A19"/>
  <c r="A19" i="27" s="1"/>
  <c r="H19" i="17"/>
  <c r="H20"/>
  <c r="A21"/>
  <c r="A21" i="27" s="1"/>
  <c r="H21" i="17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A23"/>
  <c r="A23" i="27" s="1"/>
  <c r="A24" i="17"/>
  <c r="A24" i="25" s="1"/>
  <c r="A26" i="17"/>
  <c r="A28"/>
  <c r="A30"/>
  <c r="A31"/>
  <c r="A31" i="27" s="1"/>
  <c r="A32" i="17"/>
  <c r="A32" i="25" s="1"/>
  <c r="A34" i="17"/>
  <c r="A34" i="27" s="1"/>
  <c r="A35" i="17"/>
  <c r="A35" i="25" s="1"/>
  <c r="A37" i="17"/>
  <c r="A37" i="25" s="1"/>
  <c r="A39" i="17"/>
  <c r="A39" i="28" s="1"/>
  <c r="A40" i="17"/>
  <c r="A40" i="27" s="1"/>
  <c r="A41" i="17"/>
  <c r="A41" i="27" s="1"/>
  <c r="A43" i="17"/>
  <c r="A43" i="27" s="1"/>
  <c r="A44" i="17"/>
  <c r="A44" i="27" s="1"/>
  <c r="H50" i="17"/>
  <c r="B53"/>
  <c r="D53"/>
  <c r="F53"/>
  <c r="H53"/>
  <c r="J53"/>
  <c r="L53"/>
  <c r="I1" i="5"/>
  <c r="K18" s="1"/>
  <c r="BQ2"/>
  <c r="DJ2" s="1"/>
  <c r="BR2"/>
  <c r="DK2" s="1"/>
  <c r="BS2"/>
  <c r="DL2" s="1"/>
  <c r="BT2"/>
  <c r="DM2" s="1"/>
  <c r="BV2"/>
  <c r="DO2" s="1"/>
  <c r="BW2"/>
  <c r="DP2" s="1"/>
  <c r="BX2"/>
  <c r="DQ2" s="1"/>
  <c r="BY2"/>
  <c r="DR2" s="1"/>
  <c r="FE2"/>
  <c r="FF2"/>
  <c r="FG2"/>
  <c r="FH2"/>
  <c r="FJ2"/>
  <c r="FK2"/>
  <c r="FL2"/>
  <c r="FM2"/>
  <c r="FO2"/>
  <c r="FR2"/>
  <c r="FS2"/>
  <c r="FV2"/>
  <c r="FQ2"/>
  <c r="FT2"/>
  <c r="FU2"/>
  <c r="FW2"/>
  <c r="FX2"/>
  <c r="FY2"/>
  <c r="FZ2"/>
  <c r="GB2"/>
  <c r="GC2"/>
  <c r="GD2"/>
  <c r="GE2"/>
  <c r="GF2"/>
  <c r="GG2"/>
  <c r="HB2"/>
  <c r="HC2"/>
  <c r="HD2"/>
  <c r="HE2"/>
  <c r="HG2"/>
  <c r="HH2"/>
  <c r="HI2"/>
  <c r="HJ2"/>
  <c r="HL2"/>
  <c r="HO2"/>
  <c r="HP2"/>
  <c r="HS2"/>
  <c r="HN2"/>
  <c r="HQ2"/>
  <c r="HR2"/>
  <c r="HT2"/>
  <c r="HU2"/>
  <c r="HV2"/>
  <c r="HW2"/>
  <c r="HY2"/>
  <c r="HZ2"/>
  <c r="IA2"/>
  <c r="IB2"/>
  <c r="IC2"/>
  <c r="ID2"/>
  <c r="BT3"/>
  <c r="DM3" s="1"/>
  <c r="BV3"/>
  <c r="DO3" s="1"/>
  <c r="BW3"/>
  <c r="DP3" s="1"/>
  <c r="BX3"/>
  <c r="DQ3" s="1"/>
  <c r="BY3"/>
  <c r="DR3" s="1"/>
  <c r="CA3"/>
  <c r="DT3" s="1"/>
  <c r="CD3"/>
  <c r="DW3" s="1"/>
  <c r="CF3"/>
  <c r="DY3" s="1"/>
  <c r="CK3"/>
  <c r="ED3" s="1"/>
  <c r="CP3"/>
  <c r="EI3" s="1"/>
  <c r="CS3"/>
  <c r="EL3" s="1"/>
  <c r="FA3"/>
  <c r="FE3"/>
  <c r="FF3"/>
  <c r="FG3"/>
  <c r="FH3"/>
  <c r="FJ3"/>
  <c r="FK3"/>
  <c r="FL3"/>
  <c r="FM3"/>
  <c r="FO3"/>
  <c r="FR3"/>
  <c r="FS3"/>
  <c r="FV3"/>
  <c r="FQ3"/>
  <c r="FT3"/>
  <c r="FU3"/>
  <c r="FW3"/>
  <c r="FX3"/>
  <c r="FY3"/>
  <c r="FZ3"/>
  <c r="GB3"/>
  <c r="GC3"/>
  <c r="GD3"/>
  <c r="GE3"/>
  <c r="GF3"/>
  <c r="GG3"/>
  <c r="HB3"/>
  <c r="HC3"/>
  <c r="HD3"/>
  <c r="HE3"/>
  <c r="HG3"/>
  <c r="HH3"/>
  <c r="HI3"/>
  <c r="HL3"/>
  <c r="HO3"/>
  <c r="HP3"/>
  <c r="HS3"/>
  <c r="HN3"/>
  <c r="HQ3"/>
  <c r="HR3"/>
  <c r="HT3"/>
  <c r="HU3"/>
  <c r="HV3"/>
  <c r="HW3"/>
  <c r="HY3"/>
  <c r="HZ3"/>
  <c r="IA3"/>
  <c r="IB3"/>
  <c r="IC3"/>
  <c r="L12"/>
  <c r="L59"/>
  <c r="L60"/>
  <c r="L61"/>
  <c r="L62"/>
  <c r="L63"/>
  <c r="L64"/>
  <c r="L66"/>
  <c r="L69"/>
  <c r="L71"/>
  <c r="L74"/>
  <c r="L75"/>
  <c r="L90"/>
  <c r="L91"/>
  <c r="L92"/>
  <c r="L93"/>
  <c r="L94"/>
  <c r="L95"/>
  <c r="L98"/>
  <c r="L99"/>
  <c r="L100"/>
  <c r="L102"/>
  <c r="L104"/>
  <c r="L105"/>
  <c r="DD113"/>
  <c r="DG113"/>
  <c r="DH113"/>
  <c r="FE113"/>
  <c r="FF113"/>
  <c r="FG113"/>
  <c r="FH113"/>
  <c r="FN113"/>
  <c r="FI113"/>
  <c r="FJ113"/>
  <c r="FL113"/>
  <c r="FM113"/>
  <c r="FO113"/>
  <c r="FR113"/>
  <c r="FS113"/>
  <c r="FV113"/>
  <c r="FP113"/>
  <c r="FT113"/>
  <c r="FU113"/>
  <c r="FW113"/>
  <c r="FX113"/>
  <c r="FY113"/>
  <c r="FZ113"/>
  <c r="GA113"/>
  <c r="GD113"/>
  <c r="GE113"/>
  <c r="GF113"/>
  <c r="GG113"/>
  <c r="GH113"/>
  <c r="GI113"/>
  <c r="GJ113"/>
  <c r="GK113"/>
  <c r="GM113"/>
  <c r="GN113"/>
  <c r="GO113"/>
  <c r="GP113"/>
  <c r="GQ113"/>
  <c r="GR113"/>
  <c r="GS113"/>
  <c r="GU113"/>
  <c r="GV113"/>
  <c r="GW113"/>
  <c r="GX113"/>
  <c r="GY113"/>
  <c r="GZ113"/>
  <c r="IN113"/>
  <c r="IO113"/>
  <c r="IP113"/>
  <c r="IQ113"/>
  <c r="IR113"/>
  <c r="IS113"/>
  <c r="IU113"/>
  <c r="IV113"/>
  <c r="X116"/>
  <c r="Y116"/>
  <c r="Z116"/>
  <c r="AA116"/>
  <c r="AC116"/>
  <c r="AD116"/>
  <c r="AE116"/>
  <c r="AF116"/>
  <c r="AK116"/>
  <c r="AL116"/>
  <c r="AO116"/>
  <c r="AJ116"/>
  <c r="AM116"/>
  <c r="AN116"/>
  <c r="AP116"/>
  <c r="AQ116"/>
  <c r="AR116"/>
  <c r="AS116"/>
  <c r="AU116"/>
  <c r="AV116"/>
  <c r="AW116"/>
  <c r="AX116"/>
  <c r="AY116"/>
  <c r="AZ116"/>
  <c r="C146" i="30"/>
  <c r="D146"/>
  <c r="E146"/>
  <c r="F146"/>
  <c r="G146"/>
  <c r="H146"/>
  <c r="I146"/>
  <c r="L146"/>
  <c r="M146"/>
  <c r="O146"/>
  <c r="P146"/>
  <c r="Q146"/>
  <c r="R146"/>
  <c r="S146"/>
  <c r="T146"/>
  <c r="C147"/>
  <c r="D147"/>
  <c r="E147"/>
  <c r="F147"/>
  <c r="G147"/>
  <c r="H147"/>
  <c r="I147"/>
  <c r="L147"/>
  <c r="M147"/>
  <c r="O147"/>
  <c r="P147"/>
  <c r="Q147"/>
  <c r="R147"/>
  <c r="S147"/>
  <c r="T147"/>
  <c r="C148"/>
  <c r="D148"/>
  <c r="E148"/>
  <c r="F148"/>
  <c r="G148"/>
  <c r="H148"/>
  <c r="I148"/>
  <c r="L148"/>
  <c r="M148"/>
  <c r="O148"/>
  <c r="P148"/>
  <c r="Q148"/>
  <c r="R148"/>
  <c r="S148"/>
  <c r="T148"/>
  <c r="V146"/>
  <c r="C149"/>
  <c r="D149"/>
  <c r="E149"/>
  <c r="F149"/>
  <c r="G149"/>
  <c r="H149"/>
  <c r="I149"/>
  <c r="L149"/>
  <c r="M149"/>
  <c r="O149"/>
  <c r="P149"/>
  <c r="Q149"/>
  <c r="R149"/>
  <c r="S149"/>
  <c r="T149"/>
  <c r="V147"/>
  <c r="C150"/>
  <c r="D150"/>
  <c r="E150"/>
  <c r="F150"/>
  <c r="G150"/>
  <c r="H150"/>
  <c r="I150"/>
  <c r="L150"/>
  <c r="M150"/>
  <c r="O150"/>
  <c r="P150"/>
  <c r="Q150"/>
  <c r="R150"/>
  <c r="S150"/>
  <c r="T150"/>
  <c r="V148"/>
  <c r="C151"/>
  <c r="D151"/>
  <c r="E151"/>
  <c r="F151"/>
  <c r="G151"/>
  <c r="H151"/>
  <c r="I151"/>
  <c r="L151"/>
  <c r="M151"/>
  <c r="O151"/>
  <c r="P151"/>
  <c r="Q151"/>
  <c r="R151"/>
  <c r="S151"/>
  <c r="T151"/>
  <c r="V149"/>
  <c r="C152"/>
  <c r="D152"/>
  <c r="E152"/>
  <c r="F152"/>
  <c r="G152"/>
  <c r="H152"/>
  <c r="I152"/>
  <c r="L152"/>
  <c r="M152"/>
  <c r="O152"/>
  <c r="P152"/>
  <c r="Q152"/>
  <c r="R152"/>
  <c r="S152"/>
  <c r="T152"/>
  <c r="V150"/>
  <c r="C153"/>
  <c r="D153"/>
  <c r="E153"/>
  <c r="F153"/>
  <c r="G153"/>
  <c r="H153"/>
  <c r="I153"/>
  <c r="L153"/>
  <c r="M153"/>
  <c r="O153"/>
  <c r="P153"/>
  <c r="Q153"/>
  <c r="R153"/>
  <c r="S153"/>
  <c r="T153"/>
  <c r="V151"/>
  <c r="C154"/>
  <c r="D154"/>
  <c r="E154"/>
  <c r="F154"/>
  <c r="G154"/>
  <c r="H154"/>
  <c r="I154"/>
  <c r="L154"/>
  <c r="M154"/>
  <c r="O154"/>
  <c r="P154"/>
  <c r="Q154"/>
  <c r="R154"/>
  <c r="S154"/>
  <c r="T154"/>
  <c r="V152"/>
  <c r="C155"/>
  <c r="D155"/>
  <c r="E155"/>
  <c r="F155"/>
  <c r="G155"/>
  <c r="H155"/>
  <c r="I155"/>
  <c r="L155"/>
  <c r="M155"/>
  <c r="O155"/>
  <c r="P155"/>
  <c r="Q155"/>
  <c r="R155"/>
  <c r="S155"/>
  <c r="T155"/>
  <c r="V153"/>
  <c r="C156"/>
  <c r="D156"/>
  <c r="E156"/>
  <c r="F156"/>
  <c r="G156"/>
  <c r="H156"/>
  <c r="I156"/>
  <c r="L156"/>
  <c r="M156"/>
  <c r="O156"/>
  <c r="P156"/>
  <c r="Q156"/>
  <c r="R156"/>
  <c r="S156"/>
  <c r="T156"/>
  <c r="V154"/>
  <c r="D157"/>
  <c r="H157"/>
  <c r="R157"/>
  <c r="S157"/>
  <c r="T157"/>
  <c r="V155"/>
  <c r="D158"/>
  <c r="H158"/>
  <c r="R158"/>
  <c r="S158"/>
  <c r="T158"/>
  <c r="V156"/>
  <c r="R159"/>
  <c r="S159"/>
  <c r="T159"/>
  <c r="V157"/>
  <c r="H160"/>
  <c r="R160"/>
  <c r="S160"/>
  <c r="T160"/>
  <c r="V158"/>
  <c r="H161"/>
  <c r="R161"/>
  <c r="S161"/>
  <c r="T161"/>
  <c r="V159"/>
  <c r="H162"/>
  <c r="R162"/>
  <c r="S162"/>
  <c r="T162"/>
  <c r="V160"/>
  <c r="V161"/>
  <c r="V162"/>
  <c r="DE113" i="5"/>
  <c r="DC113"/>
  <c r="CR113"/>
  <c r="CJ113"/>
  <c r="CX113"/>
  <c r="CS113"/>
  <c r="CQ113"/>
  <c r="CO113"/>
  <c r="CM113"/>
  <c r="CK113"/>
  <c r="CI113"/>
  <c r="CL113"/>
  <c r="CP113"/>
  <c r="CN113"/>
  <c r="CH113"/>
  <c r="DF113"/>
  <c r="CZ113"/>
  <c r="CC113"/>
  <c r="CA113"/>
  <c r="CF113"/>
  <c r="DA113"/>
  <c r="CB113"/>
  <c r="CE113"/>
  <c r="CV113"/>
  <c r="N153" i="30"/>
  <c r="J17" i="5"/>
  <c r="J67"/>
  <c r="J71"/>
  <c r="N92"/>
  <c r="N84"/>
  <c r="N76"/>
  <c r="O68" i="30"/>
  <c r="Q66"/>
  <c r="O64"/>
  <c r="I63"/>
  <c r="Q62"/>
  <c r="D6"/>
  <c r="D5" s="1"/>
  <c r="N98" i="5"/>
  <c r="O67" i="30"/>
  <c r="Q65"/>
  <c r="V85" i="5"/>
  <c r="Q67" i="30"/>
  <c r="D65"/>
  <c r="V83" i="5"/>
  <c r="V106"/>
  <c r="V110"/>
  <c r="C66" i="30"/>
  <c r="V8" i="5"/>
  <c r="V13"/>
  <c r="V65"/>
  <c r="V108"/>
  <c r="V112"/>
  <c r="C64" i="30"/>
  <c r="V11" i="5"/>
  <c r="V78"/>
  <c r="M65" i="30"/>
  <c r="V14" i="5"/>
  <c r="V17"/>
  <c r="V71"/>
  <c r="V102"/>
  <c r="V107"/>
  <c r="V109"/>
  <c r="V111"/>
  <c r="E67" i="30"/>
  <c r="C63"/>
  <c r="J96" i="5"/>
  <c r="J97"/>
  <c r="J64"/>
  <c r="J70"/>
  <c r="J58"/>
  <c r="I68" i="30"/>
  <c r="J72" i="5"/>
  <c r="J74"/>
  <c r="J82"/>
  <c r="J78"/>
  <c r="J75"/>
  <c r="J79"/>
  <c r="J83"/>
  <c r="J73"/>
  <c r="J77"/>
  <c r="J81"/>
  <c r="J86"/>
  <c r="J88"/>
  <c r="J90"/>
  <c r="J92"/>
  <c r="J94"/>
  <c r="J102"/>
  <c r="J104"/>
  <c r="J100"/>
  <c r="J7"/>
  <c r="J91"/>
  <c r="J54"/>
  <c r="J56"/>
  <c r="I66" i="30"/>
  <c r="J63" i="5"/>
  <c r="J52"/>
  <c r="J62"/>
  <c r="J60"/>
  <c r="J71" i="30" s="1"/>
  <c r="J53" i="5"/>
  <c r="J76"/>
  <c r="J87"/>
  <c r="J95"/>
  <c r="J84"/>
  <c r="J101"/>
  <c r="J59"/>
  <c r="J99"/>
  <c r="J69"/>
  <c r="J98"/>
  <c r="J55"/>
  <c r="J61"/>
  <c r="H49" i="25" l="1"/>
  <c r="J53" i="27"/>
  <c r="B53" i="25"/>
  <c r="A45" i="28"/>
  <c r="B53" i="27"/>
  <c r="U69" i="5"/>
  <c r="N10"/>
  <c r="N14"/>
  <c r="N12"/>
  <c r="P6" i="30"/>
  <c r="P5" s="1"/>
  <c r="M6"/>
  <c r="M5" s="1"/>
  <c r="N103" i="5"/>
  <c r="N96"/>
  <c r="N70"/>
  <c r="G56" i="23"/>
  <c r="N51" i="5"/>
  <c r="P62" i="30"/>
  <c r="M67"/>
  <c r="P68"/>
  <c r="G62"/>
  <c r="N55" i="5"/>
  <c r="N66" i="30" s="1"/>
  <c r="D62"/>
  <c r="D64"/>
  <c r="M66"/>
  <c r="D68"/>
  <c r="N53" i="5"/>
  <c r="P63" i="30"/>
  <c r="D67"/>
  <c r="A38" i="27"/>
  <c r="K78" i="5"/>
  <c r="N102"/>
  <c r="N99"/>
  <c r="N101"/>
  <c r="N121" i="33" s="1"/>
  <c r="S68" i="30"/>
  <c r="J6" i="5"/>
  <c r="J8" i="33" s="1"/>
  <c r="J14" i="5"/>
  <c r="J34" i="33" s="1"/>
  <c r="J33" s="1"/>
  <c r="A47" i="23"/>
  <c r="K73" i="5"/>
  <c r="K97"/>
  <c r="K130" i="30" s="1"/>
  <c r="N57" i="5"/>
  <c r="N58" i="33" s="1"/>
  <c r="C6" i="30"/>
  <c r="C5" s="1"/>
  <c r="K57" i="5"/>
  <c r="K58" i="33" s="1"/>
  <c r="A22" i="23"/>
  <c r="K70" i="5"/>
  <c r="K93" i="30" s="1"/>
  <c r="K92" s="1"/>
  <c r="A49" i="17"/>
  <c r="A49" i="27" s="1"/>
  <c r="N60" i="5"/>
  <c r="N71" i="30" s="1"/>
  <c r="K83" i="5"/>
  <c r="N52"/>
  <c r="N63" i="30" s="1"/>
  <c r="N54" i="5"/>
  <c r="N55" i="33" s="1"/>
  <c r="M62" i="30"/>
  <c r="M63"/>
  <c r="P64"/>
  <c r="P65"/>
  <c r="P66"/>
  <c r="P67"/>
  <c r="H63"/>
  <c r="H67"/>
  <c r="H65"/>
  <c r="H68"/>
  <c r="N56" i="5"/>
  <c r="N57" i="33" s="1"/>
  <c r="D63" i="30"/>
  <c r="M64"/>
  <c r="D66"/>
  <c r="M68"/>
  <c r="E6"/>
  <c r="E5" s="1"/>
  <c r="O6"/>
  <c r="O5" s="1"/>
  <c r="A39" i="23"/>
  <c r="A14"/>
  <c r="U8" i="5"/>
  <c r="U15" i="33" s="1"/>
  <c r="U14" s="1"/>
  <c r="U17" i="5"/>
  <c r="U52" i="30" s="1"/>
  <c r="U51" i="5"/>
  <c r="U52" i="33" s="1"/>
  <c r="U56" i="5"/>
  <c r="U57" i="33" s="1"/>
  <c r="U58" i="5"/>
  <c r="U59"/>
  <c r="U61"/>
  <c r="U62"/>
  <c r="U64"/>
  <c r="U60" i="33" s="1"/>
  <c r="U59" s="1"/>
  <c r="U68" i="5"/>
  <c r="U85" i="30" s="1"/>
  <c r="U84" s="1"/>
  <c r="U71" i="5"/>
  <c r="U73"/>
  <c r="U82"/>
  <c r="U87"/>
  <c r="U89"/>
  <c r="U90"/>
  <c r="U92"/>
  <c r="U93"/>
  <c r="U95"/>
  <c r="U97"/>
  <c r="U111" i="33" s="1"/>
  <c r="U98" i="5"/>
  <c r="U113" i="33" s="1"/>
  <c r="U99" i="5"/>
  <c r="U117" i="33" s="1"/>
  <c r="U100" i="5"/>
  <c r="U135" i="30" s="1"/>
  <c r="U110" i="5"/>
  <c r="U78"/>
  <c r="U79"/>
  <c r="N9"/>
  <c r="N15"/>
  <c r="N40" i="33" s="1"/>
  <c r="N39" s="1"/>
  <c r="N17" i="5"/>
  <c r="N42" i="33" s="1"/>
  <c r="N64" i="5"/>
  <c r="N70" i="30" s="1"/>
  <c r="N69" s="1"/>
  <c r="N65" i="5"/>
  <c r="N62" i="33" s="1"/>
  <c r="N61" s="1"/>
  <c r="N66" i="5"/>
  <c r="N80" i="30" s="1"/>
  <c r="N79" s="1"/>
  <c r="N67" i="5"/>
  <c r="N83" i="30" s="1"/>
  <c r="N68" i="5"/>
  <c r="N71" i="33" s="1"/>
  <c r="N69" i="5"/>
  <c r="N73" i="33" s="1"/>
  <c r="N72" s="1"/>
  <c r="J66" i="5"/>
  <c r="J80" i="30" s="1"/>
  <c r="N8" i="5"/>
  <c r="N15" i="33" s="1"/>
  <c r="N14" s="1"/>
  <c r="J65" i="5"/>
  <c r="J62" i="33" s="1"/>
  <c r="N13" i="5"/>
  <c r="N38" i="30" s="1"/>
  <c r="N37" s="1"/>
  <c r="K60" i="5"/>
  <c r="K71" i="30" s="1"/>
  <c r="K7" i="5"/>
  <c r="L24" s="1"/>
  <c r="K63"/>
  <c r="K81" i="30" s="1"/>
  <c r="K96" i="5"/>
  <c r="K110" i="33" s="1"/>
  <c r="K109" s="1"/>
  <c r="K81" i="5"/>
  <c r="K6"/>
  <c r="L23" s="1"/>
  <c r="K100"/>
  <c r="K135" i="30" s="1"/>
  <c r="K75" i="5"/>
  <c r="K66"/>
  <c r="K80" i="30" s="1"/>
  <c r="K72" i="5"/>
  <c r="K54"/>
  <c r="K80"/>
  <c r="K94"/>
  <c r="K89"/>
  <c r="K51"/>
  <c r="K62" i="30" s="1"/>
  <c r="K99" i="5"/>
  <c r="K114" i="33" s="1"/>
  <c r="K86" i="5"/>
  <c r="K101"/>
  <c r="K121" i="33" s="1"/>
  <c r="K62" i="5"/>
  <c r="K91"/>
  <c r="K15"/>
  <c r="L32" s="1"/>
  <c r="K88"/>
  <c r="H4" i="28"/>
  <c r="A7" i="23"/>
  <c r="A43"/>
  <c r="A42"/>
  <c r="A43" i="25"/>
  <c r="A42" i="28"/>
  <c r="A37"/>
  <c r="A34" i="26"/>
  <c r="DJ3" i="5"/>
  <c r="A34" i="23"/>
  <c r="A18"/>
  <c r="A9"/>
  <c r="T64" i="30"/>
  <c r="K5" i="5"/>
  <c r="L22" s="1"/>
  <c r="K98"/>
  <c r="K132" i="30" s="1"/>
  <c r="K55" i="5"/>
  <c r="K56" i="33" s="1"/>
  <c r="K58" i="5"/>
  <c r="A35" i="28"/>
  <c r="K74" i="5"/>
  <c r="K82"/>
  <c r="K90"/>
  <c r="K17"/>
  <c r="L34" s="1"/>
  <c r="K105"/>
  <c r="K93"/>
  <c r="K85"/>
  <c r="K77"/>
  <c r="K67"/>
  <c r="K83" i="30" s="1"/>
  <c r="K53" i="5"/>
  <c r="K54" i="33" s="1"/>
  <c r="K104" i="5"/>
  <c r="A38" i="26"/>
  <c r="K71" i="5"/>
  <c r="K9"/>
  <c r="L26" s="1"/>
  <c r="K59"/>
  <c r="K79"/>
  <c r="K87"/>
  <c r="K95"/>
  <c r="K103"/>
  <c r="K68"/>
  <c r="K71" i="33" s="1"/>
  <c r="K102" i="5"/>
  <c r="K92"/>
  <c r="K84"/>
  <c r="K76"/>
  <c r="K61"/>
  <c r="A5" i="26"/>
  <c r="A10" i="23"/>
  <c r="A41" i="25"/>
  <c r="G6" i="30"/>
  <c r="G5" s="1"/>
  <c r="U112" i="5"/>
  <c r="U137" i="30"/>
  <c r="U133"/>
  <c r="V73" i="33"/>
  <c r="V72" s="1"/>
  <c r="V88" i="30"/>
  <c r="V87" s="1"/>
  <c r="V68"/>
  <c r="V58" i="33"/>
  <c r="V42"/>
  <c r="V52" i="30"/>
  <c r="V25"/>
  <c r="V24" s="1"/>
  <c r="V23" i="33"/>
  <c r="V38" i="30"/>
  <c r="V37" s="1"/>
  <c r="V32" i="33"/>
  <c r="V31" s="1"/>
  <c r="T6" i="30"/>
  <c r="T5" s="1"/>
  <c r="T6" i="33"/>
  <c r="F12"/>
  <c r="F14" i="30"/>
  <c r="U70"/>
  <c r="V135"/>
  <c r="V134" s="1"/>
  <c r="V116" i="33"/>
  <c r="V115" s="1"/>
  <c r="V111"/>
  <c r="V130" i="30"/>
  <c r="V71" i="33"/>
  <c r="V85" i="30"/>
  <c r="V84" s="1"/>
  <c r="V67"/>
  <c r="V57" i="33"/>
  <c r="V40"/>
  <c r="V39" s="1"/>
  <c r="V49" i="30"/>
  <c r="V48" s="1"/>
  <c r="V93"/>
  <c r="V92" s="1"/>
  <c r="V76" i="33"/>
  <c r="V75" s="1"/>
  <c r="V132" i="30"/>
  <c r="V113" i="33"/>
  <c r="U130" i="30"/>
  <c r="U88"/>
  <c r="U87" s="1"/>
  <c r="U73" i="33"/>
  <c r="U72" s="1"/>
  <c r="U116"/>
  <c r="F6" i="30"/>
  <c r="F5" s="1"/>
  <c r="F6" i="33"/>
  <c r="F5" s="1"/>
  <c r="S6" i="30"/>
  <c r="S5" s="1"/>
  <c r="S6" i="33"/>
  <c r="F15"/>
  <c r="F14" s="1"/>
  <c r="F17" i="30"/>
  <c r="F16" s="1"/>
  <c r="R15" i="33"/>
  <c r="R14" s="1"/>
  <c r="R17" i="30"/>
  <c r="R16" s="1"/>
  <c r="T15" i="33"/>
  <c r="T14" s="1"/>
  <c r="T17" i="30"/>
  <c r="R30" i="33"/>
  <c r="R35" i="30"/>
  <c r="U10" i="5"/>
  <c r="T30" i="33"/>
  <c r="T35" i="30"/>
  <c r="R25"/>
  <c r="R24" s="1"/>
  <c r="R23" i="33"/>
  <c r="S23"/>
  <c r="S25" i="30"/>
  <c r="S24" s="1"/>
  <c r="T23" i="33"/>
  <c r="T25" i="30"/>
  <c r="T24" s="1"/>
  <c r="R38"/>
  <c r="R37" s="1"/>
  <c r="R32" i="33"/>
  <c r="R31" s="1"/>
  <c r="T32"/>
  <c r="T31" s="1"/>
  <c r="T38" i="30"/>
  <c r="T37" s="1"/>
  <c r="F41"/>
  <c r="F40" s="1"/>
  <c r="F34" i="33"/>
  <c r="F33" s="1"/>
  <c r="R40"/>
  <c r="R39" s="1"/>
  <c r="R49" i="30"/>
  <c r="R48" s="1"/>
  <c r="T40" i="33"/>
  <c r="T39" s="1"/>
  <c r="T49" i="30"/>
  <c r="T48" s="1"/>
  <c r="F45"/>
  <c r="F44" s="1"/>
  <c r="F41" i="33"/>
  <c r="F34" i="30"/>
  <c r="F33" s="1"/>
  <c r="F29" i="33"/>
  <c r="F28" s="1"/>
  <c r="F51" i="30"/>
  <c r="R45"/>
  <c r="R41" i="33"/>
  <c r="R34" i="30"/>
  <c r="R29" i="33"/>
  <c r="R51" i="30"/>
  <c r="T45"/>
  <c r="T41" i="33"/>
  <c r="T34" i="30"/>
  <c r="T29" i="33"/>
  <c r="T51" i="30"/>
  <c r="F42" i="33"/>
  <c r="F52" i="30"/>
  <c r="R42" i="33"/>
  <c r="R52" i="30"/>
  <c r="T42" i="33"/>
  <c r="T52" i="30"/>
  <c r="S60" i="33"/>
  <c r="S59" s="1"/>
  <c r="S70" i="30"/>
  <c r="S67" i="33"/>
  <c r="S66" s="1"/>
  <c r="S80" i="30"/>
  <c r="S79" s="1"/>
  <c r="S83"/>
  <c r="S69" i="33"/>
  <c r="S88" i="30"/>
  <c r="S87" s="1"/>
  <c r="S73" i="33"/>
  <c r="S72" s="1"/>
  <c r="G76"/>
  <c r="G75" s="1"/>
  <c r="G93" i="30"/>
  <c r="G92" s="1"/>
  <c r="R111" i="33"/>
  <c r="R130" i="30"/>
  <c r="T111" i="33"/>
  <c r="T130" i="30"/>
  <c r="R132"/>
  <c r="R113" i="33"/>
  <c r="T132" i="30"/>
  <c r="T113" i="33"/>
  <c r="R114"/>
  <c r="R133" i="30"/>
  <c r="T114" i="33"/>
  <c r="T133" i="30"/>
  <c r="R135"/>
  <c r="R134" s="1"/>
  <c r="R116" i="33"/>
  <c r="R115" s="1"/>
  <c r="T135" i="30"/>
  <c r="T134" s="1"/>
  <c r="T116" i="33"/>
  <c r="T115" s="1"/>
  <c r="R121"/>
  <c r="R143" i="30"/>
  <c r="T121" i="33"/>
  <c r="T143" i="30"/>
  <c r="Q35"/>
  <c r="Q30" i="33"/>
  <c r="V13"/>
  <c r="V15" i="30"/>
  <c r="S13" i="33"/>
  <c r="S15" i="30"/>
  <c r="G13" i="33"/>
  <c r="G15" i="30"/>
  <c r="U5" i="5"/>
  <c r="U6" i="33" s="1"/>
  <c r="A43" i="26"/>
  <c r="A19" i="23"/>
  <c r="S69" i="30"/>
  <c r="U108" i="5"/>
  <c r="U109"/>
  <c r="U111"/>
  <c r="U42" i="33"/>
  <c r="V121"/>
  <c r="V143" i="30"/>
  <c r="V114" i="33"/>
  <c r="V133" i="30"/>
  <c r="V69" i="33"/>
  <c r="V83" i="30"/>
  <c r="V41"/>
  <c r="V40" s="1"/>
  <c r="V34" i="33"/>
  <c r="V33" s="1"/>
  <c r="V15"/>
  <c r="V14" s="1"/>
  <c r="V17" i="30"/>
  <c r="V16" s="1"/>
  <c r="U132"/>
  <c r="R6"/>
  <c r="R5" s="1"/>
  <c r="R6" i="33"/>
  <c r="R5" s="1"/>
  <c r="G14" i="30"/>
  <c r="G12" i="33"/>
  <c r="G15"/>
  <c r="G14" s="1"/>
  <c r="G17" i="30"/>
  <c r="G16" s="1"/>
  <c r="S15" i="33"/>
  <c r="S14" s="1"/>
  <c r="S17" i="30"/>
  <c r="S16" s="1"/>
  <c r="S35"/>
  <c r="S30" i="33"/>
  <c r="S32"/>
  <c r="S31" s="1"/>
  <c r="S38" i="30"/>
  <c r="S37" s="1"/>
  <c r="G34" i="33"/>
  <c r="G33" s="1"/>
  <c r="G41" i="30"/>
  <c r="G40" s="1"/>
  <c r="S40" i="33"/>
  <c r="S39" s="1"/>
  <c r="S49" i="30"/>
  <c r="S48" s="1"/>
  <c r="G45"/>
  <c r="G44" s="1"/>
  <c r="G29" i="33"/>
  <c r="G28" s="1"/>
  <c r="G51" i="30"/>
  <c r="G34"/>
  <c r="G33" s="1"/>
  <c r="G41" i="33"/>
  <c r="S45" i="30"/>
  <c r="S29" i="33"/>
  <c r="S51" i="30"/>
  <c r="S41" i="33"/>
  <c r="S34" i="30"/>
  <c r="G42" i="33"/>
  <c r="G52" i="30"/>
  <c r="S42" i="33"/>
  <c r="S52" i="30"/>
  <c r="R70"/>
  <c r="R69" s="1"/>
  <c r="R60" i="33"/>
  <c r="R59" s="1"/>
  <c r="T75" i="30"/>
  <c r="T70"/>
  <c r="T69" s="1"/>
  <c r="T63" i="33"/>
  <c r="T60"/>
  <c r="T59" s="1"/>
  <c r="R67"/>
  <c r="R66" s="1"/>
  <c r="R80" i="30"/>
  <c r="R79" s="1"/>
  <c r="T67" i="33"/>
  <c r="T66" s="1"/>
  <c r="T80" i="30"/>
  <c r="T79" s="1"/>
  <c r="R69" i="33"/>
  <c r="R83" i="30"/>
  <c r="T69" i="33"/>
  <c r="T83" i="30"/>
  <c r="R73" i="33"/>
  <c r="R72" s="1"/>
  <c r="R88" i="30"/>
  <c r="R87" s="1"/>
  <c r="T73" i="33"/>
  <c r="T72" s="1"/>
  <c r="T88" i="30"/>
  <c r="T87" s="1"/>
  <c r="F93"/>
  <c r="F92" s="1"/>
  <c r="F76" i="33"/>
  <c r="F75" s="1"/>
  <c r="S130" i="30"/>
  <c r="S111" i="33"/>
  <c r="S113"/>
  <c r="S132" i="30"/>
  <c r="S133"/>
  <c r="S114" i="33"/>
  <c r="S116"/>
  <c r="S115" s="1"/>
  <c r="S135" i="30"/>
  <c r="S134" s="1"/>
  <c r="S121" i="33"/>
  <c r="S143" i="30"/>
  <c r="V6"/>
  <c r="V5" s="1"/>
  <c r="V6" i="33"/>
  <c r="V5" s="1"/>
  <c r="T13"/>
  <c r="T15" i="30"/>
  <c r="R13" i="33"/>
  <c r="R15" i="30"/>
  <c r="F13" i="33"/>
  <c r="F15" i="30"/>
  <c r="H39" i="25"/>
  <c r="B56" i="17"/>
  <c r="V41" i="33"/>
  <c r="V51" i="30"/>
  <c r="V34"/>
  <c r="V33" s="1"/>
  <c r="V29" i="33"/>
  <c r="V28" s="1"/>
  <c r="V45" i="30"/>
  <c r="V44" s="1"/>
  <c r="F62" i="33"/>
  <c r="F61" s="1"/>
  <c r="F73" i="30"/>
  <c r="F72" s="1"/>
  <c r="G62" i="33"/>
  <c r="G61" s="1"/>
  <c r="G73" i="30"/>
  <c r="G72" s="1"/>
  <c r="F23" i="33"/>
  <c r="F25" i="30"/>
  <c r="F24" s="1"/>
  <c r="G23" i="33"/>
  <c r="G25" i="30"/>
  <c r="G24" s="1"/>
  <c r="S12" i="33"/>
  <c r="S8"/>
  <c r="S14" i="30"/>
  <c r="R14"/>
  <c r="R12" i="33"/>
  <c r="T16" i="30"/>
  <c r="T14"/>
  <c r="T12" i="33"/>
  <c r="T8"/>
  <c r="R76"/>
  <c r="R75" s="1"/>
  <c r="R93" i="30"/>
  <c r="R92" s="1"/>
  <c r="T76" i="33"/>
  <c r="T75" s="1"/>
  <c r="T93" i="30"/>
  <c r="T92" s="1"/>
  <c r="S76" i="33"/>
  <c r="S75" s="1"/>
  <c r="S93" i="30"/>
  <c r="S92" s="1"/>
  <c r="R62" i="33"/>
  <c r="R61" s="1"/>
  <c r="R73" i="30"/>
  <c r="R72" s="1"/>
  <c r="T62" i="33"/>
  <c r="T73" i="30"/>
  <c r="U65" i="5"/>
  <c r="S62" i="33"/>
  <c r="S61" s="1"/>
  <c r="S73" i="30"/>
  <c r="S72" s="1"/>
  <c r="A11" i="23"/>
  <c r="A39" i="25"/>
  <c r="A46" i="23"/>
  <c r="A41" i="26"/>
  <c r="A44" i="25"/>
  <c r="A20" i="23"/>
  <c r="A35"/>
  <c r="A44" i="26"/>
  <c r="A3" i="23"/>
  <c r="F130" i="30"/>
  <c r="F111" i="33"/>
  <c r="G111"/>
  <c r="G130" i="30"/>
  <c r="F113" i="33"/>
  <c r="F132" i="30"/>
  <c r="G132"/>
  <c r="G113" i="33"/>
  <c r="G60"/>
  <c r="G59" s="1"/>
  <c r="G70" i="30"/>
  <c r="G69" s="1"/>
  <c r="F70"/>
  <c r="F69" s="1"/>
  <c r="F60" i="33"/>
  <c r="F59" s="1"/>
  <c r="G88" i="30"/>
  <c r="G87" s="1"/>
  <c r="G73" i="33"/>
  <c r="G72" s="1"/>
  <c r="F73"/>
  <c r="F72" s="1"/>
  <c r="F88" i="30"/>
  <c r="F87" s="1"/>
  <c r="F32" i="33"/>
  <c r="F31" s="1"/>
  <c r="F38" i="30"/>
  <c r="F37" s="1"/>
  <c r="G32" i="33"/>
  <c r="G31" s="1"/>
  <c r="G38" i="30"/>
  <c r="G37" s="1"/>
  <c r="S85"/>
  <c r="S84" s="1"/>
  <c r="S71" i="33"/>
  <c r="U71"/>
  <c r="R71"/>
  <c r="R85" i="30"/>
  <c r="R84" s="1"/>
  <c r="T71" i="33"/>
  <c r="T85" i="30"/>
  <c r="T84" s="1"/>
  <c r="R128"/>
  <c r="R127" s="1"/>
  <c r="R110" i="33"/>
  <c r="R109" s="1"/>
  <c r="T128" i="30"/>
  <c r="T127" s="1"/>
  <c r="T110" i="33"/>
  <c r="T109" s="1"/>
  <c r="U96" i="5"/>
  <c r="S110" i="33"/>
  <c r="S109" s="1"/>
  <c r="S128" i="30"/>
  <c r="S127" s="1"/>
  <c r="R41"/>
  <c r="R40" s="1"/>
  <c r="R34" i="33"/>
  <c r="R33" s="1"/>
  <c r="T41" i="30"/>
  <c r="T40" s="1"/>
  <c r="T34" i="33"/>
  <c r="T33" s="1"/>
  <c r="S34"/>
  <c r="S33" s="1"/>
  <c r="S41" i="30"/>
  <c r="S40" s="1"/>
  <c r="V80"/>
  <c r="V79" s="1"/>
  <c r="V67" i="33"/>
  <c r="V66" s="1"/>
  <c r="HA113" i="5"/>
  <c r="V113" s="1"/>
  <c r="V110" i="33"/>
  <c r="V109" s="1"/>
  <c r="V128" i="30"/>
  <c r="V127" s="1"/>
  <c r="V62" i="33"/>
  <c r="V61" s="1"/>
  <c r="V73" i="30"/>
  <c r="V72" s="1"/>
  <c r="V60" i="33"/>
  <c r="V59" s="1"/>
  <c r="V70" i="30"/>
  <c r="V14"/>
  <c r="V12" i="33"/>
  <c r="G85" i="30"/>
  <c r="G84" s="1"/>
  <c r="G71" i="33"/>
  <c r="F71"/>
  <c r="F85" i="30"/>
  <c r="F84" s="1"/>
  <c r="F110" i="33"/>
  <c r="F109" s="1"/>
  <c r="F128" i="30"/>
  <c r="F127" s="1"/>
  <c r="G110" i="33"/>
  <c r="G109" s="1"/>
  <c r="G128" i="30"/>
  <c r="G127" s="1"/>
  <c r="G67" i="33"/>
  <c r="G66" s="1"/>
  <c r="G80" i="30"/>
  <c r="G79" s="1"/>
  <c r="F80"/>
  <c r="F79" s="1"/>
  <c r="F67" i="33"/>
  <c r="F66" s="1"/>
  <c r="G83" i="30"/>
  <c r="G69" i="33"/>
  <c r="F69"/>
  <c r="F83" i="30"/>
  <c r="F143"/>
  <c r="F121" i="33"/>
  <c r="G121"/>
  <c r="G143" i="30"/>
  <c r="F40" i="33"/>
  <c r="F39" s="1"/>
  <c r="F49" i="30"/>
  <c r="F48" s="1"/>
  <c r="G40" i="33"/>
  <c r="G39" s="1"/>
  <c r="G49" i="30"/>
  <c r="G48" s="1"/>
  <c r="F133"/>
  <c r="F114" i="33"/>
  <c r="G114"/>
  <c r="G133" i="30"/>
  <c r="F135"/>
  <c r="F134" s="1"/>
  <c r="F116" i="33"/>
  <c r="F115" s="1"/>
  <c r="G116"/>
  <c r="G115" s="1"/>
  <c r="G135" i="30"/>
  <c r="G134" s="1"/>
  <c r="J137"/>
  <c r="J117" i="33"/>
  <c r="J114"/>
  <c r="J133" i="30"/>
  <c r="J121" i="33"/>
  <c r="J143" i="30"/>
  <c r="J81"/>
  <c r="J68" i="33"/>
  <c r="J76"/>
  <c r="J75" s="1"/>
  <c r="J93" i="30"/>
  <c r="J92" s="1"/>
  <c r="J75"/>
  <c r="J63" i="33"/>
  <c r="J60"/>
  <c r="J59" s="1"/>
  <c r="J70" i="30"/>
  <c r="J69" s="1"/>
  <c r="J110" i="33"/>
  <c r="J109" s="1"/>
  <c r="J128" i="30"/>
  <c r="J127" s="1"/>
  <c r="J42" i="33"/>
  <c r="J52" i="30"/>
  <c r="I6"/>
  <c r="I5" s="1"/>
  <c r="K22" i="5"/>
  <c r="I6" i="33"/>
  <c r="I5" s="1"/>
  <c r="C14" i="30"/>
  <c r="C12" i="33"/>
  <c r="E12"/>
  <c r="E14" i="30"/>
  <c r="I12" i="33"/>
  <c r="I14" i="30"/>
  <c r="K23" i="5"/>
  <c r="C15" i="33"/>
  <c r="C14" s="1"/>
  <c r="C17" i="30"/>
  <c r="C16" s="1"/>
  <c r="E15" i="33"/>
  <c r="E14" s="1"/>
  <c r="E17" i="30"/>
  <c r="E16" s="1"/>
  <c r="I15" i="33"/>
  <c r="I14" s="1"/>
  <c r="K25" i="5"/>
  <c r="I17" i="30"/>
  <c r="I16" s="1"/>
  <c r="J10" i="5"/>
  <c r="K27"/>
  <c r="C23" i="33"/>
  <c r="C25" i="30"/>
  <c r="C24" s="1"/>
  <c r="E25"/>
  <c r="E24" s="1"/>
  <c r="E23" i="33"/>
  <c r="I25" i="30"/>
  <c r="I24" s="1"/>
  <c r="I23" i="33"/>
  <c r="K28" i="5"/>
  <c r="C32" i="33"/>
  <c r="C31" s="1"/>
  <c r="C38" i="30"/>
  <c r="C37" s="1"/>
  <c r="E32" i="33"/>
  <c r="E31" s="1"/>
  <c r="E38" i="30"/>
  <c r="E37" s="1"/>
  <c r="I32" i="33"/>
  <c r="I31" s="1"/>
  <c r="I38" i="30"/>
  <c r="I37" s="1"/>
  <c r="K30" i="5"/>
  <c r="C34" i="33"/>
  <c r="C33" s="1"/>
  <c r="C41" i="30"/>
  <c r="C40" s="1"/>
  <c r="E34" i="33"/>
  <c r="E33" s="1"/>
  <c r="E41" i="30"/>
  <c r="E40" s="1"/>
  <c r="I34" i="33"/>
  <c r="I33" s="1"/>
  <c r="I41" i="30"/>
  <c r="I40" s="1"/>
  <c r="K31" i="5"/>
  <c r="C49" i="30"/>
  <c r="C48" s="1"/>
  <c r="C40" i="33"/>
  <c r="C39" s="1"/>
  <c r="E40"/>
  <c r="E39" s="1"/>
  <c r="E49" i="30"/>
  <c r="E48" s="1"/>
  <c r="I40" i="33"/>
  <c r="I39" s="1"/>
  <c r="I49" i="30"/>
  <c r="I48" s="1"/>
  <c r="K32" i="5"/>
  <c r="C41" i="33"/>
  <c r="C29"/>
  <c r="C28" s="1"/>
  <c r="C45" i="30"/>
  <c r="C44" s="1"/>
  <c r="C34"/>
  <c r="C33" s="1"/>
  <c r="C51"/>
  <c r="E45"/>
  <c r="E44" s="1"/>
  <c r="E51"/>
  <c r="E29" i="33"/>
  <c r="E28" s="1"/>
  <c r="E34" i="30"/>
  <c r="E33" s="1"/>
  <c r="E41" i="33"/>
  <c r="I45" i="30"/>
  <c r="I44" s="1"/>
  <c r="I51"/>
  <c r="I41" i="33"/>
  <c r="I29"/>
  <c r="I28" s="1"/>
  <c r="I34" i="30"/>
  <c r="I33" s="1"/>
  <c r="K33" i="5"/>
  <c r="C42" i="33"/>
  <c r="C52" i="30"/>
  <c r="E42" i="33"/>
  <c r="E52" i="30"/>
  <c r="I42" i="33"/>
  <c r="I52" i="30"/>
  <c r="K34" i="5"/>
  <c r="H60" i="33"/>
  <c r="H59" s="1"/>
  <c r="H70" i="30"/>
  <c r="H69" s="1"/>
  <c r="H62" i="33"/>
  <c r="H61" s="1"/>
  <c r="H73" i="30"/>
  <c r="H72" s="1"/>
  <c r="H67" i="33"/>
  <c r="H66" s="1"/>
  <c r="H80" i="30"/>
  <c r="H79" s="1"/>
  <c r="H69" i="33"/>
  <c r="H83" i="30"/>
  <c r="H71" i="33"/>
  <c r="H85" i="30"/>
  <c r="H84" s="1"/>
  <c r="H73" i="33"/>
  <c r="H72" s="1"/>
  <c r="H88" i="30"/>
  <c r="H87" s="1"/>
  <c r="H76" i="33"/>
  <c r="H75" s="1"/>
  <c r="H93" i="30"/>
  <c r="H92" s="1"/>
  <c r="C110" i="33"/>
  <c r="C109" s="1"/>
  <c r="C128" i="30"/>
  <c r="C127" s="1"/>
  <c r="E128"/>
  <c r="E127" s="1"/>
  <c r="E110" i="33"/>
  <c r="E109" s="1"/>
  <c r="I128" i="30"/>
  <c r="I127" s="1"/>
  <c r="I110" i="33"/>
  <c r="I109" s="1"/>
  <c r="C111"/>
  <c r="C130" i="30"/>
  <c r="E130"/>
  <c r="E111" i="33"/>
  <c r="I111"/>
  <c r="I130" i="30"/>
  <c r="C113" i="33"/>
  <c r="C132" i="30"/>
  <c r="E132"/>
  <c r="E113" i="33"/>
  <c r="I113"/>
  <c r="I132" i="30"/>
  <c r="C114" i="33"/>
  <c r="C133" i="30"/>
  <c r="E114" i="33"/>
  <c r="E133" i="30"/>
  <c r="I133"/>
  <c r="I114" i="33"/>
  <c r="C116"/>
  <c r="C115" s="1"/>
  <c r="C135" i="30"/>
  <c r="C134" s="1"/>
  <c r="E135"/>
  <c r="E134" s="1"/>
  <c r="E116" i="33"/>
  <c r="E115" s="1"/>
  <c r="I116"/>
  <c r="I115" s="1"/>
  <c r="I135" i="30"/>
  <c r="I134" s="1"/>
  <c r="C121" i="33"/>
  <c r="C143" i="30"/>
  <c r="E143"/>
  <c r="E121" i="33"/>
  <c r="I121"/>
  <c r="I143" i="30"/>
  <c r="I13" i="33"/>
  <c r="I15" i="30"/>
  <c r="K24" i="5"/>
  <c r="E13" i="33"/>
  <c r="E15" i="30"/>
  <c r="C13" i="33"/>
  <c r="C15" i="30"/>
  <c r="J113" i="33"/>
  <c r="J132" i="30"/>
  <c r="J73" i="33"/>
  <c r="J72" s="1"/>
  <c r="J88" i="30"/>
  <c r="J87" s="1"/>
  <c r="J13" i="33"/>
  <c r="J15" i="30"/>
  <c r="J116" i="33"/>
  <c r="J135" i="30"/>
  <c r="J111" i="33"/>
  <c r="J130" i="30"/>
  <c r="J69" i="33"/>
  <c r="J83" i="30"/>
  <c r="H6"/>
  <c r="H5" s="1"/>
  <c r="H6" i="33"/>
  <c r="H5" s="1"/>
  <c r="H14" i="30"/>
  <c r="H12" i="33"/>
  <c r="H15"/>
  <c r="H14" s="1"/>
  <c r="H17" i="30"/>
  <c r="H16" s="1"/>
  <c r="H30" i="33"/>
  <c r="H35" i="30"/>
  <c r="H23" i="33"/>
  <c r="H25" i="30"/>
  <c r="H24" s="1"/>
  <c r="H32" i="33"/>
  <c r="H31" s="1"/>
  <c r="H38" i="30"/>
  <c r="H37" s="1"/>
  <c r="H41"/>
  <c r="H40" s="1"/>
  <c r="H34" i="33"/>
  <c r="H33" s="1"/>
  <c r="H49" i="30"/>
  <c r="H48" s="1"/>
  <c r="H40" i="33"/>
  <c r="H39" s="1"/>
  <c r="H41"/>
  <c r="H29"/>
  <c r="H28" s="1"/>
  <c r="H34" i="30"/>
  <c r="H51"/>
  <c r="H52"/>
  <c r="H42" i="33"/>
  <c r="C60"/>
  <c r="C59" s="1"/>
  <c r="C70" i="30"/>
  <c r="C69" s="1"/>
  <c r="E60" i="33"/>
  <c r="E59" s="1"/>
  <c r="E70" i="30"/>
  <c r="E69" s="1"/>
  <c r="I60" i="33"/>
  <c r="I59" s="1"/>
  <c r="I70" i="30"/>
  <c r="I69" s="1"/>
  <c r="C62" i="33"/>
  <c r="C61" s="1"/>
  <c r="C73" i="30"/>
  <c r="C72" s="1"/>
  <c r="E62" i="33"/>
  <c r="E61" s="1"/>
  <c r="E73" i="30"/>
  <c r="E72" s="1"/>
  <c r="I62" i="33"/>
  <c r="I61" s="1"/>
  <c r="I73" i="30"/>
  <c r="I72" s="1"/>
  <c r="C67" i="33"/>
  <c r="C66" s="1"/>
  <c r="C80" i="30"/>
  <c r="C79" s="1"/>
  <c r="E67" i="33"/>
  <c r="E66" s="1"/>
  <c r="E80" i="30"/>
  <c r="E79" s="1"/>
  <c r="I67" i="33"/>
  <c r="I66" s="1"/>
  <c r="I80" i="30"/>
  <c r="I79" s="1"/>
  <c r="C69" i="33"/>
  <c r="C83" i="30"/>
  <c r="E83"/>
  <c r="E69" i="33"/>
  <c r="I83" i="30"/>
  <c r="I69" i="33"/>
  <c r="C71"/>
  <c r="C85" i="30"/>
  <c r="C84" s="1"/>
  <c r="E85"/>
  <c r="E84" s="1"/>
  <c r="E71" i="33"/>
  <c r="I85" i="30"/>
  <c r="I84" s="1"/>
  <c r="I71" i="33"/>
  <c r="C73"/>
  <c r="C72" s="1"/>
  <c r="C88" i="30"/>
  <c r="C87" s="1"/>
  <c r="E88"/>
  <c r="E87" s="1"/>
  <c r="E73" i="33"/>
  <c r="E72" s="1"/>
  <c r="I88" i="30"/>
  <c r="I87" s="1"/>
  <c r="I73" i="33"/>
  <c r="I72" s="1"/>
  <c r="C76"/>
  <c r="C75" s="1"/>
  <c r="C93" i="30"/>
  <c r="C92" s="1"/>
  <c r="E93"/>
  <c r="E92" s="1"/>
  <c r="E76" i="33"/>
  <c r="E75" s="1"/>
  <c r="I93" i="30"/>
  <c r="I92" s="1"/>
  <c r="I76" i="33"/>
  <c r="I75" s="1"/>
  <c r="H110"/>
  <c r="H109" s="1"/>
  <c r="H128" i="30"/>
  <c r="H127" s="1"/>
  <c r="H111" i="33"/>
  <c r="H130" i="30"/>
  <c r="H113" i="33"/>
  <c r="H132" i="30"/>
  <c r="H114" i="33"/>
  <c r="H133" i="30"/>
  <c r="H116" i="33"/>
  <c r="H115" s="1"/>
  <c r="H135" i="30"/>
  <c r="H134" s="1"/>
  <c r="H121" i="33"/>
  <c r="H143" i="30"/>
  <c r="H13" i="33"/>
  <c r="H15" i="30"/>
  <c r="U106" i="5"/>
  <c r="A44" i="28"/>
  <c r="D15" i="33"/>
  <c r="D14" s="1"/>
  <c r="D17" i="30"/>
  <c r="D16" s="1"/>
  <c r="M15" i="33"/>
  <c r="M14" s="1"/>
  <c r="M17" i="30"/>
  <c r="M16" s="1"/>
  <c r="P15" i="33"/>
  <c r="P14" s="1"/>
  <c r="P17" i="30"/>
  <c r="P16" s="1"/>
  <c r="O15" i="33"/>
  <c r="O14" s="1"/>
  <c r="O17" i="30"/>
  <c r="O16" s="1"/>
  <c r="Q15" i="33"/>
  <c r="Q14" s="1"/>
  <c r="Q17" i="30"/>
  <c r="Q16" s="1"/>
  <c r="Q13" i="33"/>
  <c r="Q15" i="30"/>
  <c r="O13" i="33"/>
  <c r="O15" i="30"/>
  <c r="P13" i="33"/>
  <c r="P15" i="30"/>
  <c r="M13" i="33"/>
  <c r="M15" i="30"/>
  <c r="D13" i="33"/>
  <c r="D15" i="30"/>
  <c r="N7" i="5"/>
  <c r="D42" i="33"/>
  <c r="D52" i="30"/>
  <c r="M42" i="33"/>
  <c r="M52" i="30"/>
  <c r="P42" i="33"/>
  <c r="P52" i="30"/>
  <c r="O42" i="33"/>
  <c r="O52" i="30"/>
  <c r="Q42" i="33"/>
  <c r="Q52" i="30"/>
  <c r="U67"/>
  <c r="N68"/>
  <c r="J66"/>
  <c r="J56" i="33"/>
  <c r="J65" i="30"/>
  <c r="J55" i="33"/>
  <c r="N62" i="30"/>
  <c r="N52" i="33"/>
  <c r="V66" i="30"/>
  <c r="V56" i="33"/>
  <c r="V63" i="30"/>
  <c r="V53" i="33"/>
  <c r="V64" i="30"/>
  <c r="V54" i="33"/>
  <c r="V62" i="30"/>
  <c r="V52" i="33"/>
  <c r="N67" i="30"/>
  <c r="U66"/>
  <c r="U56" i="33"/>
  <c r="G53" i="30"/>
  <c r="G43" i="33"/>
  <c r="S53" i="30"/>
  <c r="S46"/>
  <c r="S43" i="33"/>
  <c r="G44"/>
  <c r="G54" i="30"/>
  <c r="S44" i="33"/>
  <c r="S54" i="30"/>
  <c r="S62"/>
  <c r="S52" i="33"/>
  <c r="G63" i="30"/>
  <c r="G53" i="33"/>
  <c r="S63" i="30"/>
  <c r="S53" i="33"/>
  <c r="G64" i="30"/>
  <c r="G54" i="33"/>
  <c r="S64" i="30"/>
  <c r="S54" i="33"/>
  <c r="G65" i="30"/>
  <c r="G55" i="33"/>
  <c r="S65" i="30"/>
  <c r="S55" i="33"/>
  <c r="G66" i="30"/>
  <c r="G56" i="33"/>
  <c r="S66" i="30"/>
  <c r="S56" i="33"/>
  <c r="G67" i="30"/>
  <c r="G57" i="33"/>
  <c r="S67" i="30"/>
  <c r="S57" i="33"/>
  <c r="G68" i="30"/>
  <c r="G58" i="33"/>
  <c r="C53" i="30"/>
  <c r="C43" i="33"/>
  <c r="E53" i="30"/>
  <c r="E43" i="33"/>
  <c r="I53" i="30"/>
  <c r="I43" i="33"/>
  <c r="O53" i="30"/>
  <c r="O43" i="33"/>
  <c r="Q53" i="30"/>
  <c r="Q46"/>
  <c r="Q44" s="1"/>
  <c r="Q43" i="33"/>
  <c r="C54" i="30"/>
  <c r="C44" i="33"/>
  <c r="E54" i="30"/>
  <c r="E44" i="33"/>
  <c r="I54" i="30"/>
  <c r="I44" i="33"/>
  <c r="E62" i="30"/>
  <c r="E52" i="33"/>
  <c r="I62" i="30"/>
  <c r="I52" i="33"/>
  <c r="O62" i="30"/>
  <c r="O52" i="33"/>
  <c r="E63" i="30"/>
  <c r="E53" i="33"/>
  <c r="O63" i="30"/>
  <c r="O53" i="33"/>
  <c r="Q63" i="30"/>
  <c r="Q53" i="33"/>
  <c r="E64" i="30"/>
  <c r="E54" i="33"/>
  <c r="I64" i="30"/>
  <c r="I54" i="33"/>
  <c r="Q64" i="30"/>
  <c r="Q54" i="33"/>
  <c r="C65" i="30"/>
  <c r="C55" i="33"/>
  <c r="E65" i="30"/>
  <c r="E55" i="33"/>
  <c r="I65" i="30"/>
  <c r="I55" i="33"/>
  <c r="H66" i="30"/>
  <c r="H56" i="33"/>
  <c r="O65" i="30"/>
  <c r="J64"/>
  <c r="J54" i="33"/>
  <c r="J63" i="30"/>
  <c r="J53" i="33"/>
  <c r="N56"/>
  <c r="J67" i="30"/>
  <c r="J57" i="33"/>
  <c r="N53"/>
  <c r="N65" i="30"/>
  <c r="V65"/>
  <c r="V55" i="33"/>
  <c r="V54" i="30"/>
  <c r="V44" i="33"/>
  <c r="V43"/>
  <c r="V53" i="30"/>
  <c r="N64"/>
  <c r="N54" i="33"/>
  <c r="U53" i="30"/>
  <c r="U46"/>
  <c r="U43" i="33"/>
  <c r="F43"/>
  <c r="F53" i="30"/>
  <c r="R43" i="33"/>
  <c r="R53" i="30"/>
  <c r="R46"/>
  <c r="T43" i="33"/>
  <c r="T53" i="30"/>
  <c r="T46"/>
  <c r="F44" i="33"/>
  <c r="F54" i="30"/>
  <c r="R54"/>
  <c r="R44" i="33"/>
  <c r="T54" i="30"/>
  <c r="T44" i="33"/>
  <c r="F62" i="30"/>
  <c r="F52" i="33"/>
  <c r="R62" i="30"/>
  <c r="R52" i="33"/>
  <c r="T62" i="30"/>
  <c r="T52" i="33"/>
  <c r="F63" i="30"/>
  <c r="F53" i="33"/>
  <c r="R63" i="30"/>
  <c r="R53" i="33"/>
  <c r="T63" i="30"/>
  <c r="T53" i="33"/>
  <c r="F64" i="30"/>
  <c r="F54" i="33"/>
  <c r="R64" i="30"/>
  <c r="R54" i="33"/>
  <c r="F65" i="30"/>
  <c r="F55" i="33"/>
  <c r="R65" i="30"/>
  <c r="R55" i="33"/>
  <c r="T65" i="30"/>
  <c r="T55" i="33"/>
  <c r="F66" i="30"/>
  <c r="F56" i="33"/>
  <c r="R66" i="30"/>
  <c r="R56" i="33"/>
  <c r="T66" i="30"/>
  <c r="T56" i="33"/>
  <c r="F67" i="30"/>
  <c r="F57" i="33"/>
  <c r="R67" i="30"/>
  <c r="R57" i="33"/>
  <c r="T67" i="30"/>
  <c r="T57" i="33"/>
  <c r="F68" i="30"/>
  <c r="F58" i="33"/>
  <c r="R68" i="30"/>
  <c r="R58" i="33"/>
  <c r="T68" i="30"/>
  <c r="T58" i="33"/>
  <c r="D43"/>
  <c r="D53" i="30"/>
  <c r="H43" i="33"/>
  <c r="H46" i="30"/>
  <c r="H44" s="1"/>
  <c r="H53"/>
  <c r="M53"/>
  <c r="M43" i="33"/>
  <c r="P43"/>
  <c r="P53" i="30"/>
  <c r="H54"/>
  <c r="H44" i="33"/>
  <c r="H62" i="30"/>
  <c r="H52" i="33"/>
  <c r="H64" i="30"/>
  <c r="H54" i="33"/>
  <c r="E66" i="30"/>
  <c r="E56" i="33"/>
  <c r="O66" i="30"/>
  <c r="O56" i="33"/>
  <c r="C67" i="30"/>
  <c r="C57" i="33"/>
  <c r="E68" i="30"/>
  <c r="E58" i="33"/>
  <c r="Q68" i="30"/>
  <c r="Q58" i="33"/>
  <c r="A24" i="23"/>
  <c r="A42" i="25"/>
  <c r="A42" i="26"/>
  <c r="A37" i="23"/>
  <c r="A40" i="26"/>
  <c r="A45"/>
  <c r="A31"/>
  <c r="A40" i="23"/>
  <c r="A45"/>
  <c r="A6"/>
  <c r="A17"/>
  <c r="A43" i="28"/>
  <c r="A45" i="25"/>
  <c r="A47" i="28"/>
  <c r="A16" i="23"/>
  <c r="O121" i="33"/>
  <c r="O143" i="30"/>
  <c r="Q121" i="33"/>
  <c r="Q143" i="30"/>
  <c r="D121" i="33"/>
  <c r="D143" i="30"/>
  <c r="M121" i="33"/>
  <c r="M143" i="30"/>
  <c r="P121" i="33"/>
  <c r="P143" i="30"/>
  <c r="O135"/>
  <c r="O134" s="1"/>
  <c r="O116" i="33"/>
  <c r="O115" s="1"/>
  <c r="Q135" i="30"/>
  <c r="Q134" s="1"/>
  <c r="Q116" i="33"/>
  <c r="Q115" s="1"/>
  <c r="D116"/>
  <c r="D115" s="1"/>
  <c r="D135" i="30"/>
  <c r="D134" s="1"/>
  <c r="M135"/>
  <c r="M134" s="1"/>
  <c r="M116" i="33"/>
  <c r="M115" s="1"/>
  <c r="P116"/>
  <c r="P115" s="1"/>
  <c r="P135" i="30"/>
  <c r="P134" s="1"/>
  <c r="N114" i="33"/>
  <c r="N133" i="30"/>
  <c r="O133"/>
  <c r="O114" i="33"/>
  <c r="Q133" i="30"/>
  <c r="Q114" i="33"/>
  <c r="D114"/>
  <c r="D133" i="30"/>
  <c r="M133"/>
  <c r="M114" i="33"/>
  <c r="P114"/>
  <c r="P133" i="30"/>
  <c r="N113" i="33"/>
  <c r="N132" i="30"/>
  <c r="O132"/>
  <c r="O113" i="33"/>
  <c r="Q132" i="30"/>
  <c r="Q113" i="33"/>
  <c r="D113"/>
  <c r="D132" i="30"/>
  <c r="M132"/>
  <c r="M113" i="33"/>
  <c r="P113"/>
  <c r="P132" i="30"/>
  <c r="N111" i="33"/>
  <c r="N130" i="30"/>
  <c r="O130"/>
  <c r="O111" i="33"/>
  <c r="Q130" i="30"/>
  <c r="Q111" i="33"/>
  <c r="D111"/>
  <c r="D130" i="30"/>
  <c r="M130"/>
  <c r="M111" i="33"/>
  <c r="P111"/>
  <c r="P130" i="30"/>
  <c r="N110" i="33"/>
  <c r="N109" s="1"/>
  <c r="N128" i="30"/>
  <c r="N127" s="1"/>
  <c r="O110" i="33"/>
  <c r="O109" s="1"/>
  <c r="O128" i="30"/>
  <c r="O127" s="1"/>
  <c r="Q110" i="33"/>
  <c r="Q109" s="1"/>
  <c r="Q128" i="30"/>
  <c r="Q127" s="1"/>
  <c r="D110" i="33"/>
  <c r="D109" s="1"/>
  <c r="D128" i="30"/>
  <c r="D127" s="1"/>
  <c r="M110" i="33"/>
  <c r="M109" s="1"/>
  <c r="M128" i="30"/>
  <c r="M127" s="1"/>
  <c r="P110" i="33"/>
  <c r="P109" s="1"/>
  <c r="P128" i="30"/>
  <c r="P127" s="1"/>
  <c r="N76" i="33"/>
  <c r="N75" s="1"/>
  <c r="N93" i="30"/>
  <c r="N92" s="1"/>
  <c r="D76" i="33"/>
  <c r="D75" s="1"/>
  <c r="D93" i="30"/>
  <c r="D92" s="1"/>
  <c r="M76" i="33"/>
  <c r="M75" s="1"/>
  <c r="M93" i="30"/>
  <c r="M92" s="1"/>
  <c r="P76" i="33"/>
  <c r="P75" s="1"/>
  <c r="P93" i="30"/>
  <c r="P92" s="1"/>
  <c r="O76" i="33"/>
  <c r="O75" s="1"/>
  <c r="O93" i="30"/>
  <c r="O92" s="1"/>
  <c r="Q76" i="33"/>
  <c r="Q75" s="1"/>
  <c r="Q93" i="30"/>
  <c r="Q92" s="1"/>
  <c r="N88"/>
  <c r="N87" s="1"/>
  <c r="D73" i="33"/>
  <c r="D72" s="1"/>
  <c r="D88" i="30"/>
  <c r="D87" s="1"/>
  <c r="M73" i="33"/>
  <c r="M72" s="1"/>
  <c r="M88" i="30"/>
  <c r="M87" s="1"/>
  <c r="P73" i="33"/>
  <c r="P72" s="1"/>
  <c r="P88" i="30"/>
  <c r="P87" s="1"/>
  <c r="O73" i="33"/>
  <c r="O72" s="1"/>
  <c r="O88" i="30"/>
  <c r="O87" s="1"/>
  <c r="Q73" i="33"/>
  <c r="Q72" s="1"/>
  <c r="Q88" i="30"/>
  <c r="Q87" s="1"/>
  <c r="N85"/>
  <c r="N84" s="1"/>
  <c r="D71" i="33"/>
  <c r="D85" i="30"/>
  <c r="D84" s="1"/>
  <c r="M71" i="33"/>
  <c r="M85" i="30"/>
  <c r="M84" s="1"/>
  <c r="P71" i="33"/>
  <c r="P85" i="30"/>
  <c r="P84" s="1"/>
  <c r="O71" i="33"/>
  <c r="O85" i="30"/>
  <c r="O84" s="1"/>
  <c r="Q71" i="33"/>
  <c r="Q85" i="30"/>
  <c r="Q84" s="1"/>
  <c r="N69" i="33"/>
  <c r="D69"/>
  <c r="D83" i="30"/>
  <c r="M69" i="33"/>
  <c r="M83" i="30"/>
  <c r="P69" i="33"/>
  <c r="P83" i="30"/>
  <c r="O69" i="33"/>
  <c r="O83" i="30"/>
  <c r="Q69" i="33"/>
  <c r="Q83" i="30"/>
  <c r="N67" i="33"/>
  <c r="N66" s="1"/>
  <c r="D80" i="30"/>
  <c r="D79" s="1"/>
  <c r="D67" i="33"/>
  <c r="D66" s="1"/>
  <c r="M67"/>
  <c r="M66" s="1"/>
  <c r="M80" i="30"/>
  <c r="M79" s="1"/>
  <c r="P80"/>
  <c r="P79" s="1"/>
  <c r="P67" i="33"/>
  <c r="P66" s="1"/>
  <c r="O67"/>
  <c r="O66" s="1"/>
  <c r="O80" i="30"/>
  <c r="O79" s="1"/>
  <c r="Q67" i="33"/>
  <c r="Q66" s="1"/>
  <c r="Q80" i="30"/>
  <c r="Q79" s="1"/>
  <c r="D73"/>
  <c r="D72" s="1"/>
  <c r="D62" i="33"/>
  <c r="D61" s="1"/>
  <c r="M62"/>
  <c r="M61" s="1"/>
  <c r="M73" i="30"/>
  <c r="M72" s="1"/>
  <c r="P73"/>
  <c r="P62" i="33"/>
  <c r="P72" i="30"/>
  <c r="O62" i="33"/>
  <c r="O73" i="30"/>
  <c r="Q62" i="33"/>
  <c r="Q61" s="1"/>
  <c r="Q73" i="30"/>
  <c r="Q72" s="1"/>
  <c r="D70"/>
  <c r="D69" s="1"/>
  <c r="D60" i="33"/>
  <c r="D59" s="1"/>
  <c r="M60"/>
  <c r="M59" s="1"/>
  <c r="M70" i="30"/>
  <c r="M69" s="1"/>
  <c r="P63" i="33"/>
  <c r="P70" i="30"/>
  <c r="P69" s="1"/>
  <c r="P60" i="33"/>
  <c r="P59" s="1"/>
  <c r="N60"/>
  <c r="N59" s="1"/>
  <c r="O75" i="30"/>
  <c r="O60" i="33"/>
  <c r="O59" s="1"/>
  <c r="O70" i="30"/>
  <c r="O63" i="33"/>
  <c r="Q60"/>
  <c r="Q59" s="1"/>
  <c r="Q70" i="30"/>
  <c r="Q69" s="1"/>
  <c r="O69"/>
  <c r="O44" i="33"/>
  <c r="O54" i="30"/>
  <c r="Q44" i="33"/>
  <c r="Q54" i="30"/>
  <c r="D54"/>
  <c r="D44" i="33"/>
  <c r="M44"/>
  <c r="M54" i="30"/>
  <c r="N50" i="5"/>
  <c r="P54" i="30"/>
  <c r="P44" i="33"/>
  <c r="O45" i="30"/>
  <c r="O44" s="1"/>
  <c r="O51"/>
  <c r="O34"/>
  <c r="O33" s="1"/>
  <c r="O41" i="33"/>
  <c r="O29"/>
  <c r="O28" s="1"/>
  <c r="Q51" i="30"/>
  <c r="Q34"/>
  <c r="Q41" i="33"/>
  <c r="Q29"/>
  <c r="Q28" s="1"/>
  <c r="D41"/>
  <c r="D29"/>
  <c r="D28" s="1"/>
  <c r="D51" i="30"/>
  <c r="D34"/>
  <c r="D33" s="1"/>
  <c r="M51"/>
  <c r="M34"/>
  <c r="M33" s="1"/>
  <c r="M41" i="33"/>
  <c r="M29"/>
  <c r="M28" s="1"/>
  <c r="P41"/>
  <c r="P29"/>
  <c r="P28" s="1"/>
  <c r="P51" i="30"/>
  <c r="P34"/>
  <c r="P33" s="1"/>
  <c r="N49"/>
  <c r="N48" s="1"/>
  <c r="O40" i="33"/>
  <c r="O39" s="1"/>
  <c r="O49" i="30"/>
  <c r="O48" s="1"/>
  <c r="Q40" i="33"/>
  <c r="Q39" s="1"/>
  <c r="Q49" i="30"/>
  <c r="Q48" s="1"/>
  <c r="D49"/>
  <c r="D48" s="1"/>
  <c r="D40" i="33"/>
  <c r="D39" s="1"/>
  <c r="M40"/>
  <c r="M39" s="1"/>
  <c r="M49" i="30"/>
  <c r="M48" s="1"/>
  <c r="P49"/>
  <c r="P48" s="1"/>
  <c r="P40" i="33"/>
  <c r="P39" s="1"/>
  <c r="O34"/>
  <c r="O33" s="1"/>
  <c r="O41" i="30"/>
  <c r="O40" s="1"/>
  <c r="Q34" i="33"/>
  <c r="Q33" s="1"/>
  <c r="Q41" i="30"/>
  <c r="Q40" s="1"/>
  <c r="N41"/>
  <c r="N40" s="1"/>
  <c r="N34" i="33"/>
  <c r="N33" s="1"/>
  <c r="D41" i="30"/>
  <c r="D40" s="1"/>
  <c r="D34" i="33"/>
  <c r="D33" s="1"/>
  <c r="M34"/>
  <c r="M33" s="1"/>
  <c r="M41" i="30"/>
  <c r="M40" s="1"/>
  <c r="P41"/>
  <c r="P40" s="1"/>
  <c r="P34" i="33"/>
  <c r="P33" s="1"/>
  <c r="O32"/>
  <c r="O31" s="1"/>
  <c r="O38" i="30"/>
  <c r="O37" s="1"/>
  <c r="Q32" i="33"/>
  <c r="Q31" s="1"/>
  <c r="Q38" i="30"/>
  <c r="Q37" s="1"/>
  <c r="D38"/>
  <c r="D37" s="1"/>
  <c r="D32" i="33"/>
  <c r="D31" s="1"/>
  <c r="M32"/>
  <c r="M31" s="1"/>
  <c r="M38" i="30"/>
  <c r="M37" s="1"/>
  <c r="P38"/>
  <c r="P37" s="1"/>
  <c r="P32" i="33"/>
  <c r="P31" s="1"/>
  <c r="O25" i="30"/>
  <c r="O24" s="1"/>
  <c r="O23" i="33"/>
  <c r="Q25" i="30"/>
  <c r="Q24" s="1"/>
  <c r="Q23" i="33"/>
  <c r="D23"/>
  <c r="D25" i="30"/>
  <c r="D24" s="1"/>
  <c r="M25"/>
  <c r="M24" s="1"/>
  <c r="M23" i="33"/>
  <c r="P23"/>
  <c r="P25" i="30"/>
  <c r="P24" s="1"/>
  <c r="O14"/>
  <c r="O12" i="33"/>
  <c r="Q14" i="30"/>
  <c r="Q12" i="33"/>
  <c r="D12"/>
  <c r="D14" i="30"/>
  <c r="M14"/>
  <c r="M12" i="33"/>
  <c r="P12"/>
  <c r="P14" i="30"/>
  <c r="Q6"/>
  <c r="Q5" s="1"/>
  <c r="Q6" i="33"/>
  <c r="Q5" s="1"/>
  <c r="K46" i="30"/>
  <c r="K43" i="33"/>
  <c r="K53" i="30"/>
  <c r="K68" i="33"/>
  <c r="K128" i="30"/>
  <c r="K127" s="1"/>
  <c r="K52" i="33"/>
  <c r="L114"/>
  <c r="L133" i="30"/>
  <c r="L67" i="33"/>
  <c r="L66" s="1"/>
  <c r="L80" i="30"/>
  <c r="L79" s="1"/>
  <c r="L54"/>
  <c r="L44" i="33"/>
  <c r="L63" i="30"/>
  <c r="L53" i="33"/>
  <c r="L65" i="30"/>
  <c r="L55" i="33"/>
  <c r="L67" i="30"/>
  <c r="L57" i="33"/>
  <c r="L38" i="30"/>
  <c r="L37" s="1"/>
  <c r="L32" i="33"/>
  <c r="L31" s="1"/>
  <c r="L40"/>
  <c r="L39" s="1"/>
  <c r="L49" i="30"/>
  <c r="L48" s="1"/>
  <c r="L52"/>
  <c r="L42" i="33"/>
  <c r="L62"/>
  <c r="L61" s="1"/>
  <c r="L73" i="30"/>
  <c r="L72" s="1"/>
  <c r="L76" i="33"/>
  <c r="L75" s="1"/>
  <c r="L93" i="30"/>
  <c r="L92" s="1"/>
  <c r="K68"/>
  <c r="L135"/>
  <c r="L134" s="1"/>
  <c r="L116" i="33"/>
  <c r="L115" s="1"/>
  <c r="L113"/>
  <c r="L132" i="30"/>
  <c r="L73" i="33"/>
  <c r="L72" s="1"/>
  <c r="L70" s="1"/>
  <c r="L88" i="30"/>
  <c r="L87" s="1"/>
  <c r="L60" i="33"/>
  <c r="L59" s="1"/>
  <c r="L70" i="30"/>
  <c r="L69" s="1"/>
  <c r="L23" i="33"/>
  <c r="L25" i="30"/>
  <c r="L24" s="1"/>
  <c r="L64"/>
  <c r="L54" i="33"/>
  <c r="L66" i="30"/>
  <c r="L56" i="33"/>
  <c r="L68" i="30"/>
  <c r="L58" i="33"/>
  <c r="L6" i="30"/>
  <c r="L5" s="1"/>
  <c r="L6" i="33"/>
  <c r="L5" s="1"/>
  <c r="L41" i="30"/>
  <c r="L40" s="1"/>
  <c r="L34" i="33"/>
  <c r="L33" s="1"/>
  <c r="L43"/>
  <c r="L53" i="30"/>
  <c r="L69" i="33"/>
  <c r="L83" i="30"/>
  <c r="K64" i="5"/>
  <c r="H41" i="28"/>
  <c r="H39"/>
  <c r="H53" i="25"/>
  <c r="A15"/>
  <c r="A15" i="27"/>
  <c r="A4"/>
  <c r="A4" i="25"/>
  <c r="H48"/>
  <c r="H50" i="28"/>
  <c r="H47"/>
  <c r="H45"/>
  <c r="H50" i="26"/>
  <c r="F53" i="28"/>
  <c r="B53"/>
  <c r="H35" i="25"/>
  <c r="U146" i="30"/>
  <c r="N152"/>
  <c r="U162"/>
  <c r="U161"/>
  <c r="U160"/>
  <c r="U159"/>
  <c r="U157"/>
  <c r="N156"/>
  <c r="U154"/>
  <c r="U149"/>
  <c r="U72" i="5"/>
  <c r="U74"/>
  <c r="U75"/>
  <c r="U76"/>
  <c r="FB113"/>
  <c r="FD113"/>
  <c r="U70"/>
  <c r="U84"/>
  <c r="U85"/>
  <c r="U88"/>
  <c r="N150" i="30"/>
  <c r="U147"/>
  <c r="N147"/>
  <c r="U151"/>
  <c r="U148"/>
  <c r="U158"/>
  <c r="U156"/>
  <c r="U155"/>
  <c r="N155"/>
  <c r="N154"/>
  <c r="U153"/>
  <c r="U152"/>
  <c r="N151"/>
  <c r="U150"/>
  <c r="N149"/>
  <c r="N148"/>
  <c r="N146"/>
  <c r="C56" i="17"/>
  <c r="N53"/>
  <c r="E53" s="1"/>
  <c r="G56"/>
  <c r="F56"/>
  <c r="K10" i="5"/>
  <c r="L27" s="1"/>
  <c r="J5"/>
  <c r="R113"/>
  <c r="FC113"/>
  <c r="N58"/>
  <c r="N59"/>
  <c r="U63"/>
  <c r="J57"/>
  <c r="U9"/>
  <c r="N5"/>
  <c r="U105"/>
  <c r="U103"/>
  <c r="U104"/>
  <c r="U107"/>
  <c r="U50"/>
  <c r="U57"/>
  <c r="A30" i="25"/>
  <c r="A26"/>
  <c r="A26" i="28"/>
  <c r="A23" i="26"/>
  <c r="A21"/>
  <c r="A15" i="28"/>
  <c r="A15" i="26"/>
  <c r="A14"/>
  <c r="A13" i="23"/>
  <c r="A13" i="26"/>
  <c r="A12" i="28"/>
  <c r="A11" i="26"/>
  <c r="A10" i="28"/>
  <c r="A4" i="26"/>
  <c r="A3" i="28"/>
  <c r="A9" i="26"/>
  <c r="A20" i="28"/>
  <c r="A25" i="27"/>
  <c r="A25" i="26"/>
  <c r="A29" i="27"/>
  <c r="A29" i="26"/>
  <c r="A28" i="25"/>
  <c r="A28" i="28"/>
  <c r="A24"/>
  <c r="A19" i="26"/>
  <c r="A18" i="28"/>
  <c r="A17" i="26"/>
  <c r="A8" i="28"/>
  <c r="A7" i="26"/>
  <c r="A6" i="28"/>
  <c r="A5" i="23"/>
  <c r="A16" i="28"/>
  <c r="A22"/>
  <c r="A27" i="27"/>
  <c r="A27" i="26"/>
  <c r="H53" i="27"/>
  <c r="H31" i="26"/>
  <c r="U83" i="5"/>
  <c r="U94"/>
  <c r="U7"/>
  <c r="U13"/>
  <c r="U77"/>
  <c r="U80"/>
  <c r="N62"/>
  <c r="N100"/>
  <c r="H49" i="28"/>
  <c r="H48"/>
  <c r="H46"/>
  <c r="H42" i="26"/>
  <c r="H41"/>
  <c r="H43" i="25"/>
  <c r="H41"/>
  <c r="H38" i="26"/>
  <c r="H35" i="28"/>
  <c r="H4" i="25"/>
  <c r="A30" i="28"/>
  <c r="A46" i="25"/>
  <c r="A12" i="23"/>
  <c r="A46" i="27"/>
  <c r="A46" i="26"/>
  <c r="A15" i="23"/>
  <c r="A32" i="28"/>
  <c r="A4"/>
  <c r="A8" i="23"/>
  <c r="A21"/>
  <c r="A32"/>
  <c r="A36" i="26"/>
  <c r="A44" i="23"/>
  <c r="A41" i="28"/>
  <c r="A41" i="23"/>
  <c r="H47" i="25"/>
  <c r="F53"/>
  <c r="H46"/>
  <c r="H49" i="26"/>
  <c r="H48"/>
  <c r="H46"/>
  <c r="H45"/>
  <c r="H43"/>
  <c r="H44" i="28"/>
  <c r="H43"/>
  <c r="H42"/>
  <c r="J53"/>
  <c r="J53" i="25"/>
  <c r="H44"/>
  <c r="J53" i="26"/>
  <c r="F53"/>
  <c r="B53"/>
  <c r="H5"/>
  <c r="L53" i="27"/>
  <c r="H53" i="28"/>
  <c r="K13" i="5"/>
  <c r="L30" s="1"/>
  <c r="K50"/>
  <c r="K52"/>
  <c r="K56"/>
  <c r="K69"/>
  <c r="F56" i="23"/>
  <c r="L53" i="25"/>
  <c r="E56" i="17"/>
  <c r="L53" i="26"/>
  <c r="H53"/>
  <c r="L53" i="28"/>
  <c r="G113" i="5"/>
  <c r="F113"/>
  <c r="J51"/>
  <c r="J103"/>
  <c r="J105"/>
  <c r="J9"/>
  <c r="K65"/>
  <c r="J50"/>
  <c r="E113"/>
  <c r="J68"/>
  <c r="C113"/>
  <c r="C62" i="30"/>
  <c r="J8" i="5"/>
  <c r="J11"/>
  <c r="K11"/>
  <c r="L28" s="1"/>
  <c r="J16"/>
  <c r="K8"/>
  <c r="L25" s="1"/>
  <c r="K14"/>
  <c r="L31" s="1"/>
  <c r="C68" i="30"/>
  <c r="J13" i="5"/>
  <c r="I67" i="30"/>
  <c r="J80" i="5"/>
  <c r="J89"/>
  <c r="J12"/>
  <c r="N11"/>
  <c r="J10" i="30"/>
  <c r="A50" i="23"/>
  <c r="A50" i="28"/>
  <c r="A50" i="26"/>
  <c r="A50" i="27"/>
  <c r="A48" i="23"/>
  <c r="A48" i="25"/>
  <c r="A48" i="26"/>
  <c r="A48" i="28"/>
  <c r="V71" i="30"/>
  <c r="A48" i="27"/>
  <c r="N53"/>
  <c r="D53" i="26"/>
  <c r="H36"/>
  <c r="H7"/>
  <c r="H32" i="28"/>
  <c r="H32" i="25"/>
  <c r="DL3" i="5"/>
  <c r="D113"/>
  <c r="U53"/>
  <c r="K16"/>
  <c r="L33" s="1"/>
  <c r="K12"/>
  <c r="L29" s="1"/>
  <c r="T113"/>
  <c r="H113"/>
  <c r="S113"/>
  <c r="A47" i="25"/>
  <c r="A36" i="23"/>
  <c r="A33" i="26"/>
  <c r="U60" i="5"/>
  <c r="U71" i="30" s="1"/>
  <c r="A33" i="23"/>
  <c r="U16" i="5"/>
  <c r="U52"/>
  <c r="U67"/>
  <c r="U6"/>
  <c r="U54"/>
  <c r="I113"/>
  <c r="U11"/>
  <c r="B56" i="23"/>
  <c r="N53"/>
  <c r="N6" i="5"/>
  <c r="U15"/>
  <c r="N16"/>
  <c r="U12"/>
  <c r="D53" i="25"/>
  <c r="A4" i="23"/>
  <c r="A23"/>
  <c r="U14" i="5"/>
  <c r="A30" i="23"/>
  <c r="A26"/>
  <c r="A28"/>
  <c r="A47" i="26"/>
  <c r="A31" i="23"/>
  <c r="U66" i="5"/>
  <c r="U86"/>
  <c r="U101"/>
  <c r="H40" i="26"/>
  <c r="H33"/>
  <c r="H37" i="28"/>
  <c r="H30"/>
  <c r="H37" i="25"/>
  <c r="H30"/>
  <c r="J15" i="5"/>
  <c r="I53" i="27" l="1"/>
  <c r="H33" i="30"/>
  <c r="V70" i="33"/>
  <c r="S28"/>
  <c r="T33" i="30"/>
  <c r="K6"/>
  <c r="J12" i="33"/>
  <c r="K76"/>
  <c r="K75" s="1"/>
  <c r="J73" i="30"/>
  <c r="J72" s="1"/>
  <c r="J67" i="33"/>
  <c r="J66" s="1"/>
  <c r="J41" i="30"/>
  <c r="J40" s="1"/>
  <c r="Q70" i="33"/>
  <c r="O70"/>
  <c r="M70"/>
  <c r="D70"/>
  <c r="A49" i="25"/>
  <c r="U6" i="30"/>
  <c r="A49" i="28"/>
  <c r="K64" i="30"/>
  <c r="K133"/>
  <c r="K111" i="33"/>
  <c r="Q33" i="30"/>
  <c r="N73"/>
  <c r="N72" s="1"/>
  <c r="N143"/>
  <c r="U62"/>
  <c r="J14"/>
  <c r="J115" i="33"/>
  <c r="U17" i="30"/>
  <c r="U16" s="1"/>
  <c r="A49" i="23"/>
  <c r="A49" i="26"/>
  <c r="K137" i="30"/>
  <c r="K134" s="1"/>
  <c r="K13" i="33"/>
  <c r="K12"/>
  <c r="N32"/>
  <c r="N31" s="1"/>
  <c r="N17" i="30"/>
  <c r="S70" i="33"/>
  <c r="O72" i="30"/>
  <c r="O61" i="33"/>
  <c r="N52" i="30"/>
  <c r="N70" i="33"/>
  <c r="T70"/>
  <c r="T61"/>
  <c r="U114"/>
  <c r="K117"/>
  <c r="K15" i="30"/>
  <c r="K8" i="33"/>
  <c r="K143" i="30"/>
  <c r="K66"/>
  <c r="S44"/>
  <c r="V69"/>
  <c r="K49"/>
  <c r="K48" s="1"/>
  <c r="T72"/>
  <c r="R70" i="33"/>
  <c r="T28"/>
  <c r="C53" i="17"/>
  <c r="G53"/>
  <c r="K116" i="33"/>
  <c r="K85" i="30"/>
  <c r="K84" s="1"/>
  <c r="K42" i="33"/>
  <c r="P70"/>
  <c r="P61"/>
  <c r="K55"/>
  <c r="K65" i="30"/>
  <c r="K67" i="33"/>
  <c r="K66" s="1"/>
  <c r="K69"/>
  <c r="K14" i="30"/>
  <c r="K113" i="33"/>
  <c r="K40"/>
  <c r="K39" s="1"/>
  <c r="K10" i="30"/>
  <c r="R44"/>
  <c r="U69"/>
  <c r="K52"/>
  <c r="K6" i="33"/>
  <c r="T44" i="30"/>
  <c r="J61" i="33"/>
  <c r="F70"/>
  <c r="U70"/>
  <c r="T5"/>
  <c r="S5"/>
  <c r="R33" i="30"/>
  <c r="U115" i="33"/>
  <c r="U67"/>
  <c r="U66" s="1"/>
  <c r="U80" i="30"/>
  <c r="U79" s="1"/>
  <c r="U13" i="33"/>
  <c r="U15" i="30"/>
  <c r="J79"/>
  <c r="S33"/>
  <c r="R28" i="33"/>
  <c r="U134" i="30"/>
  <c r="U121" i="33"/>
  <c r="U143" i="30"/>
  <c r="U49"/>
  <c r="U48" s="1"/>
  <c r="U40" i="33"/>
  <c r="U39" s="1"/>
  <c r="U23"/>
  <c r="U25" i="30"/>
  <c r="U24" s="1"/>
  <c r="U83"/>
  <c r="U69" i="33"/>
  <c r="U45" i="30"/>
  <c r="U44" s="1"/>
  <c r="U29" i="33"/>
  <c r="U51" i="30"/>
  <c r="U41" i="33"/>
  <c r="U34" i="30"/>
  <c r="U32" i="33"/>
  <c r="U31" s="1"/>
  <c r="U38" i="30"/>
  <c r="U37" s="1"/>
  <c r="U35"/>
  <c r="U30" i="33"/>
  <c r="U12"/>
  <c r="U8"/>
  <c r="U5" s="1"/>
  <c r="U14" i="30"/>
  <c r="U76" i="33"/>
  <c r="U75" s="1"/>
  <c r="U93" i="30"/>
  <c r="U92" s="1"/>
  <c r="U62" i="33"/>
  <c r="U61" s="1"/>
  <c r="U73" i="30"/>
  <c r="U72" s="1"/>
  <c r="G70" i="33"/>
  <c r="U110"/>
  <c r="U109" s="1"/>
  <c r="U128" i="30"/>
  <c r="U127" s="1"/>
  <c r="U34" i="33"/>
  <c r="U33" s="1"/>
  <c r="U41" i="30"/>
  <c r="U40" s="1"/>
  <c r="J15" i="33"/>
  <c r="J14" s="1"/>
  <c r="J17" i="30"/>
  <c r="J16" s="1"/>
  <c r="J35"/>
  <c r="J30" i="33"/>
  <c r="K79" i="30"/>
  <c r="C70" i="33"/>
  <c r="J134" i="30"/>
  <c r="J49"/>
  <c r="J48" s="1"/>
  <c r="J40" i="33"/>
  <c r="J39" s="1"/>
  <c r="J38" i="30"/>
  <c r="J37" s="1"/>
  <c r="J32" i="33"/>
  <c r="J31" s="1"/>
  <c r="J45" i="30"/>
  <c r="J41" i="33"/>
  <c r="J29"/>
  <c r="J34" i="30"/>
  <c r="J51"/>
  <c r="J25" i="33"/>
  <c r="J22" s="1"/>
  <c r="J23"/>
  <c r="J25" i="30"/>
  <c r="J71" i="33"/>
  <c r="J70" s="1"/>
  <c r="J85" i="30"/>
  <c r="J84" s="1"/>
  <c r="J6"/>
  <c r="J5" s="1"/>
  <c r="J6" i="33"/>
  <c r="J5" s="1"/>
  <c r="I70"/>
  <c r="E70"/>
  <c r="H70"/>
  <c r="N13"/>
  <c r="N15" i="30"/>
  <c r="J43" i="33"/>
  <c r="J53" i="30"/>
  <c r="J46"/>
  <c r="U65"/>
  <c r="U55" i="33"/>
  <c r="U63" i="30"/>
  <c r="U53" i="33"/>
  <c r="J54" i="30"/>
  <c r="J44" i="33"/>
  <c r="U68" i="30"/>
  <c r="U58" i="33"/>
  <c r="J68" i="30"/>
  <c r="J58" i="33"/>
  <c r="U64" i="30"/>
  <c r="U54" i="33"/>
  <c r="J62" i="30"/>
  <c r="J52" i="33"/>
  <c r="N43"/>
  <c r="N53" i="30"/>
  <c r="U44" i="33"/>
  <c r="U54" i="30"/>
  <c r="N116" i="33"/>
  <c r="N115" s="1"/>
  <c r="N135" i="30"/>
  <c r="N134" s="1"/>
  <c r="N54"/>
  <c r="N44" i="33"/>
  <c r="N45" i="30"/>
  <c r="N44" s="1"/>
  <c r="N41" i="33"/>
  <c r="N29"/>
  <c r="N28" s="1"/>
  <c r="N51" i="30"/>
  <c r="N34"/>
  <c r="N33" s="1"/>
  <c r="N23" i="33"/>
  <c r="N25" i="30"/>
  <c r="N24" s="1"/>
  <c r="N16"/>
  <c r="N12" i="33"/>
  <c r="N14" i="30"/>
  <c r="N6"/>
  <c r="N5" s="1"/>
  <c r="N6" i="33"/>
  <c r="N5" s="1"/>
  <c r="K34"/>
  <c r="K33" s="1"/>
  <c r="K41" i="30"/>
  <c r="K40" s="1"/>
  <c r="K88"/>
  <c r="K87" s="1"/>
  <c r="K73" i="33"/>
  <c r="K72" s="1"/>
  <c r="K70" s="1"/>
  <c r="K63" i="30"/>
  <c r="K53" i="33"/>
  <c r="K32"/>
  <c r="K31" s="1"/>
  <c r="K38" i="30"/>
  <c r="K37" s="1"/>
  <c r="K30" i="33"/>
  <c r="K35" i="30"/>
  <c r="K75"/>
  <c r="K63" i="33"/>
  <c r="K60"/>
  <c r="K59" s="1"/>
  <c r="K70" i="30"/>
  <c r="K69" s="1"/>
  <c r="K45"/>
  <c r="K44" s="1"/>
  <c r="K29" i="33"/>
  <c r="K34" i="30"/>
  <c r="K41" i="33"/>
  <c r="K51" i="30"/>
  <c r="K15" i="33"/>
  <c r="K14" s="1"/>
  <c r="K17" i="30"/>
  <c r="K16" s="1"/>
  <c r="K23" i="33"/>
  <c r="K25" i="30"/>
  <c r="K25" i="33"/>
  <c r="K22" s="1"/>
  <c r="K73" i="30"/>
  <c r="K62" i="33"/>
  <c r="K67" i="30"/>
  <c r="K57" i="33"/>
  <c r="K54" i="30"/>
  <c r="K44" i="33"/>
  <c r="M53" i="17"/>
  <c r="K53"/>
  <c r="I53"/>
  <c r="J29" i="30"/>
  <c r="N53" i="28"/>
  <c r="M53" s="1"/>
  <c r="N53" i="25"/>
  <c r="C53" s="1"/>
  <c r="C53" i="27"/>
  <c r="N53" i="26"/>
  <c r="C53" s="1"/>
  <c r="K29" i="30"/>
  <c r="G53" i="23"/>
  <c r="E53"/>
  <c r="M53"/>
  <c r="C53"/>
  <c r="I53"/>
  <c r="U10" i="30"/>
  <c r="U5" s="1"/>
  <c r="G53" i="27"/>
  <c r="K53"/>
  <c r="E53"/>
  <c r="M53"/>
  <c r="K53" i="23"/>
  <c r="U113" i="5"/>
  <c r="K5" i="30" l="1"/>
  <c r="J24"/>
  <c r="K24"/>
  <c r="K115" i="33"/>
  <c r="K5"/>
  <c r="J44" i="30"/>
  <c r="U33"/>
  <c r="U28" i="33"/>
  <c r="J33" i="30"/>
  <c r="E53" i="28"/>
  <c r="J28" i="33"/>
  <c r="K28"/>
  <c r="K61"/>
  <c r="K33" i="30"/>
  <c r="K72"/>
  <c r="K53" i="28"/>
  <c r="C53"/>
  <c r="I53"/>
  <c r="G53"/>
  <c r="G53" i="26"/>
  <c r="G53" i="25"/>
  <c r="E53"/>
  <c r="I53"/>
  <c r="M53"/>
  <c r="K53"/>
  <c r="E53" i="26"/>
  <c r="M53"/>
  <c r="I53"/>
  <c r="K53"/>
</calcChain>
</file>

<file path=xl/sharedStrings.xml><?xml version="1.0" encoding="utf-8"?>
<sst xmlns="http://schemas.openxmlformats.org/spreadsheetml/2006/main" count="1857" uniqueCount="242">
  <si>
    <t>No convocat per</t>
  </si>
  <si>
    <t>jugats</t>
  </si>
  <si>
    <t>titular</t>
  </si>
  <si>
    <t>sencers</t>
  </si>
  <si>
    <t>substituït</t>
  </si>
  <si>
    <t>entra</t>
  </si>
  <si>
    <t>sancionat</t>
  </si>
  <si>
    <t>minuts</t>
  </si>
  <si>
    <t>Convocatòries</t>
  </si>
  <si>
    <t xml:space="preserve">Convocat </t>
  </si>
  <si>
    <t>No convocat</t>
  </si>
  <si>
    <t>Decisió tècnica</t>
  </si>
  <si>
    <t>Lesió</t>
  </si>
  <si>
    <t>Sanció</t>
  </si>
  <si>
    <t>grogues</t>
  </si>
  <si>
    <t>doble groga</t>
  </si>
  <si>
    <t>roja directa</t>
  </si>
  <si>
    <t>expulsions</t>
  </si>
  <si>
    <t>gols</t>
  </si>
  <si>
    <t>Portero</t>
  </si>
  <si>
    <t>VICENT DOLZ</t>
  </si>
  <si>
    <t>17-18</t>
  </si>
  <si>
    <t>16-17</t>
  </si>
  <si>
    <t>14-15</t>
  </si>
  <si>
    <t>Central</t>
  </si>
  <si>
    <t>3 temp</t>
  </si>
  <si>
    <t>Mediapunta</t>
  </si>
  <si>
    <t>Delantero</t>
  </si>
  <si>
    <t>Entrenador</t>
  </si>
  <si>
    <t>2º Entre</t>
  </si>
  <si>
    <t>Delegado</t>
  </si>
  <si>
    <t>TARGETES</t>
  </si>
  <si>
    <t>GOLES</t>
  </si>
  <si>
    <t>mitjana</t>
  </si>
  <si>
    <t>Percentatge</t>
  </si>
  <si>
    <t>SUBSTITUCIONS</t>
  </si>
  <si>
    <t>GROGUES</t>
  </si>
  <si>
    <t xml:space="preserve"> DOBLE GROGA</t>
  </si>
  <si>
    <t>ROJA DIRECTA</t>
  </si>
  <si>
    <t>TITULAR</t>
  </si>
  <si>
    <t>MINUTS</t>
  </si>
  <si>
    <t>-</t>
  </si>
  <si>
    <t>B</t>
  </si>
  <si>
    <t xml:space="preserve">Titular </t>
  </si>
  <si>
    <t>Convocat</t>
  </si>
  <si>
    <t>Penalti parado</t>
  </si>
  <si>
    <t>Penalti encajado</t>
  </si>
  <si>
    <t>Vicent Dolz</t>
  </si>
  <si>
    <t>Penalti marcado</t>
  </si>
  <si>
    <t>Penalti fallado</t>
  </si>
  <si>
    <t>1ª part</t>
  </si>
  <si>
    <t>2ª part</t>
  </si>
  <si>
    <t>1-15</t>
  </si>
  <si>
    <t>16-30</t>
  </si>
  <si>
    <t>31-45</t>
  </si>
  <si>
    <t>46-60</t>
  </si>
  <si>
    <t>61-75</t>
  </si>
  <si>
    <t>76-90</t>
  </si>
  <si>
    <t xml:space="preserve">J. </t>
  </si>
  <si>
    <t>GOLS MARCATS</t>
  </si>
  <si>
    <t>TOTAL</t>
  </si>
  <si>
    <t>Minuts 0-15</t>
  </si>
  <si>
    <t>Minuts 16-30</t>
  </si>
  <si>
    <t>Minuts 31-45</t>
  </si>
  <si>
    <t>Minuts 46-60</t>
  </si>
  <si>
    <t>Minuts 61-75</t>
  </si>
  <si>
    <t>Minuts 76-90</t>
  </si>
  <si>
    <t>Primera part</t>
  </si>
  <si>
    <t>Segona part</t>
  </si>
  <si>
    <t>1r terç de cada part</t>
  </si>
  <si>
    <t>2n terç de cada part</t>
  </si>
  <si>
    <t>3r terç de cada part</t>
  </si>
  <si>
    <t>GOLS ENCAIXATS</t>
  </si>
  <si>
    <t>GOLS MARCATS A CASA</t>
  </si>
  <si>
    <t>GOLS ENCAIXATS A CASA</t>
  </si>
  <si>
    <t>GOLS ENCAIXATS FORA</t>
  </si>
  <si>
    <t>U.E. ALZIRA</t>
  </si>
  <si>
    <t>1a convocatòria 07-01-2018</t>
  </si>
  <si>
    <t>Mediocentro</t>
  </si>
  <si>
    <t>DOLZ</t>
  </si>
  <si>
    <t>TORRADO</t>
  </si>
  <si>
    <t>ABEL</t>
  </si>
  <si>
    <t>18-19</t>
  </si>
  <si>
    <t>15-16</t>
  </si>
  <si>
    <t>Lat.Int. Der.</t>
  </si>
  <si>
    <t>Torrado</t>
  </si>
  <si>
    <t>Abel</t>
  </si>
  <si>
    <t>Gols</t>
  </si>
  <si>
    <t>Interior</t>
  </si>
  <si>
    <t>Debut en 1r equip 07-04-2019</t>
  </si>
  <si>
    <t>19-20</t>
  </si>
  <si>
    <t>DANI MARTÍNEZ</t>
  </si>
  <si>
    <t>ISAAC</t>
  </si>
  <si>
    <t>BOIX</t>
  </si>
  <si>
    <t>GUZMÁN</t>
  </si>
  <si>
    <t>SANTI</t>
  </si>
  <si>
    <t>MAURO</t>
  </si>
  <si>
    <t>Eldense</t>
  </si>
  <si>
    <t>Silla</t>
  </si>
  <si>
    <t>Intercity</t>
  </si>
  <si>
    <t>At. Saguntino</t>
  </si>
  <si>
    <t>L</t>
  </si>
  <si>
    <t>Boix</t>
  </si>
  <si>
    <t>Mauro</t>
  </si>
  <si>
    <t>At. Saguntino (C. Fed)</t>
  </si>
  <si>
    <t>1-0</t>
  </si>
  <si>
    <t>3-4</t>
  </si>
  <si>
    <t>Roda (C. Fed)</t>
  </si>
  <si>
    <t>19-20 C. Fed.</t>
  </si>
  <si>
    <t>Dani Martínez</t>
  </si>
  <si>
    <t>Central-lat.Dret</t>
  </si>
  <si>
    <t>Guzmán</t>
  </si>
  <si>
    <t>Santi</t>
  </si>
  <si>
    <t>P. 100 j. 31</t>
  </si>
  <si>
    <t>PS</t>
  </si>
  <si>
    <t>Convocó 17</t>
  </si>
  <si>
    <t>Play off Semis</t>
  </si>
  <si>
    <t>PAWEL</t>
  </si>
  <si>
    <t>RAMÍREZ</t>
  </si>
  <si>
    <t>KAISER</t>
  </si>
  <si>
    <t>ROAN</t>
  </si>
  <si>
    <t>SESÉ</t>
  </si>
  <si>
    <t>SAVALL</t>
  </si>
  <si>
    <t>SOLER</t>
  </si>
  <si>
    <t>BELI</t>
  </si>
  <si>
    <t>GOMIS</t>
  </si>
  <si>
    <t>MARCOS</t>
  </si>
  <si>
    <t>QUINTANA</t>
  </si>
  <si>
    <t>ADRI</t>
  </si>
  <si>
    <t>CONTELL</t>
  </si>
  <si>
    <t>GERMÁN</t>
  </si>
  <si>
    <t>LIDÓN</t>
  </si>
  <si>
    <t>PABLO JIMÉNEZ</t>
  </si>
  <si>
    <t>SERGIO GONZÁLEZ</t>
  </si>
  <si>
    <t>DANI PONZ</t>
  </si>
  <si>
    <t>TONI HERNÁNDEZ</t>
  </si>
  <si>
    <t>RAMÓN TRAPERO</t>
  </si>
  <si>
    <t>TONI CORREAS</t>
  </si>
  <si>
    <t>Vilamarxant</t>
  </si>
  <si>
    <t>0-3</t>
  </si>
  <si>
    <t>Descansa</t>
  </si>
  <si>
    <t>Recambios Colón</t>
  </si>
  <si>
    <t>Torrent</t>
  </si>
  <si>
    <t>Acero</t>
  </si>
  <si>
    <t>Vila-real C</t>
  </si>
  <si>
    <t>Roda</t>
  </si>
  <si>
    <t>Paterna</t>
  </si>
  <si>
    <t>Benicarló</t>
  </si>
  <si>
    <t>1-1</t>
  </si>
  <si>
    <t>0-2</t>
  </si>
  <si>
    <t>4-1</t>
  </si>
  <si>
    <t>T</t>
  </si>
  <si>
    <t>C</t>
  </si>
  <si>
    <t>CHATO</t>
  </si>
  <si>
    <t>NA</t>
  </si>
  <si>
    <t>S</t>
  </si>
  <si>
    <t>I</t>
  </si>
  <si>
    <t>E</t>
  </si>
  <si>
    <t>Gol</t>
  </si>
  <si>
    <t>R</t>
  </si>
  <si>
    <t>20-21</t>
  </si>
  <si>
    <t>20-21 C. Fed.</t>
  </si>
  <si>
    <t>1 temp</t>
  </si>
  <si>
    <t>6 Temp</t>
  </si>
  <si>
    <t>Kaiser</t>
  </si>
  <si>
    <t>Gomis</t>
  </si>
  <si>
    <t>Lat.-Int. esq.</t>
  </si>
  <si>
    <t>Central-lat.dret</t>
  </si>
  <si>
    <t xml:space="preserve">Medio def. </t>
  </si>
  <si>
    <t>Extr. der.</t>
  </si>
  <si>
    <t>5 temp</t>
  </si>
  <si>
    <t>Quintana</t>
  </si>
  <si>
    <t>Extr. dret</t>
  </si>
  <si>
    <t>Beli</t>
  </si>
  <si>
    <t>Marcos</t>
  </si>
  <si>
    <t>Soler</t>
  </si>
  <si>
    <t>Adri</t>
  </si>
  <si>
    <t>4 temp.</t>
  </si>
  <si>
    <t>15-16 C. Fed.</t>
  </si>
  <si>
    <t>CLASSIFICACIÓ GOLS EN LLIGA</t>
  </si>
  <si>
    <t>Valero</t>
  </si>
  <si>
    <t>Layunta</t>
  </si>
  <si>
    <t>Edu López</t>
  </si>
  <si>
    <t>Cazaurang</t>
  </si>
  <si>
    <t>Queremón</t>
  </si>
  <si>
    <t>Romero</t>
  </si>
  <si>
    <t>Óscar Mínguez</t>
  </si>
  <si>
    <t>Barón</t>
  </si>
  <si>
    <t>Villar-Chatarra</t>
  </si>
  <si>
    <t>C.Fed</t>
  </si>
  <si>
    <t>Total</t>
  </si>
  <si>
    <t>2-0</t>
  </si>
  <si>
    <t>JORDI MÉNDEZ</t>
  </si>
  <si>
    <t>MIKI</t>
  </si>
  <si>
    <t>NACHO MUÑOZ</t>
  </si>
  <si>
    <t>Extr. Izq.</t>
  </si>
  <si>
    <t>DT</t>
  </si>
  <si>
    <t>2 temp</t>
  </si>
  <si>
    <t>Alzira 2, Roda 0</t>
  </si>
  <si>
    <t>Alzira 1, Paterna 0</t>
  </si>
  <si>
    <t>Alzira 2, Benigànim 0</t>
  </si>
  <si>
    <t>Alzira 3, Vilamarxant 0</t>
  </si>
  <si>
    <t>Alzira 1, Novelda 0</t>
  </si>
  <si>
    <t>Alzira 1, Hércules B 0</t>
  </si>
  <si>
    <t>Alzira 2, Olímpic 0</t>
  </si>
  <si>
    <t>Alzira 1, Silla 1</t>
  </si>
  <si>
    <t>Alzira 2, Benicarló 0</t>
  </si>
  <si>
    <t>Alzira 2, Torrent 0</t>
  </si>
  <si>
    <t>Alzira 2, Vilamarxant 0</t>
  </si>
  <si>
    <t>Ratxa en Luis Suñer Picó</t>
  </si>
  <si>
    <t>Alzira 3, At. Saguntino 1</t>
  </si>
  <si>
    <t>Alzira 3, Acero 2</t>
  </si>
  <si>
    <t>3-2</t>
  </si>
  <si>
    <t>0-0</t>
  </si>
  <si>
    <t>Beli J. 17 (Acero)</t>
  </si>
  <si>
    <t>Adri J. 12 (Vilamarx)</t>
  </si>
  <si>
    <t>Beli J. 11 (Benicarló)</t>
  </si>
  <si>
    <t>Beli J. 7 (Vila-real)</t>
  </si>
  <si>
    <t>Beli J. 18 (Roda)</t>
  </si>
  <si>
    <t>Para Zagalà</t>
  </si>
  <si>
    <t>Pawel J. 18 (Roda)</t>
  </si>
  <si>
    <t>Para</t>
  </si>
  <si>
    <t>Pawel J. 19 (Saguntino)</t>
  </si>
  <si>
    <t>P. 125 4t partit de 2a fase</t>
  </si>
  <si>
    <t>Elx Il·licitano</t>
  </si>
  <si>
    <t>1-2</t>
  </si>
  <si>
    <t>2-1</t>
  </si>
  <si>
    <t>Germán j. 2 2ª F (Tano)</t>
  </si>
  <si>
    <t>i</t>
  </si>
  <si>
    <t xml:space="preserve">Eldense </t>
  </si>
  <si>
    <t>Alzira</t>
  </si>
  <si>
    <t>Saguntino</t>
  </si>
  <si>
    <t>Ilicitano</t>
  </si>
  <si>
    <t>1ª fase</t>
  </si>
  <si>
    <t>2ª fase</t>
  </si>
  <si>
    <t>Benigànim</t>
  </si>
  <si>
    <t>Jove Español</t>
  </si>
  <si>
    <t>Olímpic</t>
  </si>
  <si>
    <t>Rec. Colón</t>
  </si>
  <si>
    <t>P. 125  3a jornada</t>
  </si>
  <si>
    <t>p. 150 3a jornada</t>
  </si>
  <si>
    <t>p. 150 16a jornada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</si>
</sst>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u/>
      <sz val="11"/>
      <color indexed="12"/>
      <name val="Calibri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name val="Baskerville Old Face"/>
      <family val="1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66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ck">
        <color indexed="8"/>
      </bottom>
      <diagonal/>
    </border>
    <border>
      <left style="double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43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textRotation="9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5" xfId="0" applyBorder="1"/>
    <xf numFmtId="0" fontId="8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5" fillId="0" borderId="22" xfId="0" applyFont="1" applyFill="1" applyBorder="1" applyAlignment="1">
      <alignment horizontal="center" textRotation="90"/>
    </xf>
    <xf numFmtId="0" fontId="5" fillId="0" borderId="31" xfId="0" applyFont="1" applyFill="1" applyBorder="1" applyAlignment="1">
      <alignment horizontal="center" textRotation="90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5" fillId="0" borderId="39" xfId="0" applyFont="1" applyFill="1" applyBorder="1" applyAlignment="1">
      <alignment horizontal="center" textRotation="90"/>
    </xf>
    <xf numFmtId="0" fontId="5" fillId="0" borderId="33" xfId="0" applyFont="1" applyFill="1" applyBorder="1" applyAlignment="1">
      <alignment horizontal="center" textRotation="90"/>
    </xf>
    <xf numFmtId="0" fontId="5" fillId="0" borderId="34" xfId="0" applyFont="1" applyFill="1" applyBorder="1" applyAlignment="1">
      <alignment horizontal="center" textRotation="90"/>
    </xf>
    <xf numFmtId="0" fontId="0" fillId="0" borderId="40" xfId="0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 textRotation="90"/>
    </xf>
    <xf numFmtId="0" fontId="3" fillId="0" borderId="41" xfId="0" applyFont="1" applyFill="1" applyBorder="1" applyAlignment="1">
      <alignment horizontal="center" vertical="top" textRotation="90"/>
    </xf>
    <xf numFmtId="0" fontId="0" fillId="0" borderId="0" xfId="0" applyAlignment="1">
      <alignment horizontal="center" vertical="center"/>
    </xf>
    <xf numFmtId="0" fontId="12" fillId="3" borderId="0" xfId="0" applyFont="1" applyFill="1" applyBorder="1" applyAlignment="1">
      <alignment horizontal="center" vertical="top" textRotation="90"/>
    </xf>
    <xf numFmtId="0" fontId="12" fillId="4" borderId="0" xfId="0" applyFont="1" applyFill="1" applyBorder="1" applyAlignment="1">
      <alignment horizontal="center" vertical="top" textRotation="90"/>
    </xf>
    <xf numFmtId="49" fontId="3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42" xfId="0" applyNumberFormat="1" applyFill="1" applyBorder="1" applyAlignment="1">
      <alignment horizontal="center" vertical="center" textRotation="90"/>
    </xf>
    <xf numFmtId="49" fontId="0" fillId="0" borderId="43" xfId="0" applyNumberForma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1" fillId="6" borderId="0" xfId="0" applyFont="1" applyFill="1" applyBorder="1" applyAlignment="1">
      <alignment horizontal="center" vertical="top" textRotation="90"/>
    </xf>
    <xf numFmtId="0" fontId="3" fillId="0" borderId="45" xfId="0" applyFont="1" applyFill="1" applyBorder="1" applyAlignment="1">
      <alignment horizontal="center" vertical="center"/>
    </xf>
    <xf numFmtId="0" fontId="2" fillId="5" borderId="46" xfId="2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6" xfId="2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textRotation="90"/>
    </xf>
    <xf numFmtId="0" fontId="2" fillId="0" borderId="0" xfId="0" applyFont="1" applyFill="1" applyBorder="1" applyAlignment="1">
      <alignment horizontal="left" textRotation="90"/>
    </xf>
    <xf numFmtId="49" fontId="2" fillId="0" borderId="0" xfId="0" applyNumberFormat="1" applyFont="1" applyFill="1" applyBorder="1" applyAlignment="1">
      <alignment horizontal="left" textRotation="90"/>
    </xf>
    <xf numFmtId="49" fontId="3" fillId="0" borderId="0" xfId="0" applyNumberFormat="1" applyFont="1" applyFill="1" applyBorder="1" applyAlignment="1">
      <alignment horizontal="left" textRotation="90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90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top" textRotation="90"/>
    </xf>
    <xf numFmtId="0" fontId="3" fillId="3" borderId="40" xfId="0" applyFont="1" applyFill="1" applyBorder="1" applyAlignment="1">
      <alignment horizontal="center" vertical="top" textRotation="90"/>
    </xf>
    <xf numFmtId="0" fontId="20" fillId="0" borderId="0" xfId="0" applyFont="1" applyFill="1" applyAlignment="1">
      <alignment horizontal="center" vertical="center"/>
    </xf>
    <xf numFmtId="49" fontId="20" fillId="0" borderId="43" xfId="0" applyNumberFormat="1" applyFont="1" applyFill="1" applyBorder="1" applyAlignment="1">
      <alignment horizontal="center" vertical="center" textRotation="90"/>
    </xf>
    <xf numFmtId="0" fontId="20" fillId="6" borderId="29" xfId="0" applyFont="1" applyFill="1" applyBorder="1" applyAlignment="1">
      <alignment horizontal="center" vertical="center"/>
    </xf>
    <xf numFmtId="1" fontId="20" fillId="6" borderId="4" xfId="0" quotePrefix="1" applyNumberFormat="1" applyFont="1" applyFill="1" applyBorder="1" applyAlignment="1">
      <alignment horizontal="center" vertical="center"/>
    </xf>
    <xf numFmtId="1" fontId="20" fillId="6" borderId="31" xfId="0" quotePrefix="1" applyNumberFormat="1" applyFont="1" applyFill="1" applyBorder="1" applyAlignment="1">
      <alignment horizontal="center" vertical="center"/>
    </xf>
    <xf numFmtId="1" fontId="20" fillId="6" borderId="47" xfId="0" quotePrefix="1" applyNumberFormat="1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top" textRotation="90"/>
    </xf>
    <xf numFmtId="0" fontId="2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textRotation="90"/>
    </xf>
    <xf numFmtId="0" fontId="5" fillId="0" borderId="0" xfId="0" applyFont="1" applyFill="1" applyBorder="1" applyAlignment="1">
      <alignment horizontal="left" textRotation="90"/>
    </xf>
    <xf numFmtId="0" fontId="8" fillId="0" borderId="0" xfId="0" applyFont="1"/>
    <xf numFmtId="0" fontId="3" fillId="0" borderId="0" xfId="0" applyFont="1"/>
    <xf numFmtId="0" fontId="2" fillId="0" borderId="0" xfId="0" applyFont="1"/>
    <xf numFmtId="49" fontId="8" fillId="0" borderId="0" xfId="0" applyNumberFormat="1" applyFont="1" applyFill="1" applyBorder="1"/>
    <xf numFmtId="49" fontId="0" fillId="0" borderId="0" xfId="0" applyNumberFormat="1" applyFill="1" applyBorder="1"/>
    <xf numFmtId="49" fontId="8" fillId="0" borderId="15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2" fillId="0" borderId="0" xfId="0" applyNumberFormat="1" applyFont="1" applyFill="1" applyBorder="1"/>
    <xf numFmtId="0" fontId="2" fillId="5" borderId="48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textRotation="90"/>
    </xf>
    <xf numFmtId="0" fontId="2" fillId="0" borderId="49" xfId="0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  <xf numFmtId="49" fontId="2" fillId="0" borderId="18" xfId="0" applyNumberFormat="1" applyFont="1" applyFill="1" applyBorder="1" applyAlignment="1">
      <alignment horizontal="center" textRotation="90"/>
    </xf>
    <xf numFmtId="49" fontId="3" fillId="0" borderId="4" xfId="0" applyNumberFormat="1" applyFont="1" applyFill="1" applyBorder="1" applyAlignment="1">
      <alignment horizontal="center" textRotation="90"/>
    </xf>
    <xf numFmtId="49" fontId="0" fillId="0" borderId="42" xfId="0" applyNumberFormat="1" applyFill="1" applyBorder="1" applyAlignment="1">
      <alignment vertical="center" textRotation="90"/>
    </xf>
    <xf numFmtId="49" fontId="0" fillId="0" borderId="43" xfId="0" applyNumberFormat="1" applyFill="1" applyBorder="1" applyAlignment="1">
      <alignment vertical="center" textRotation="90"/>
    </xf>
    <xf numFmtId="49" fontId="0" fillId="0" borderId="50" xfId="0" applyNumberFormat="1" applyFill="1" applyBorder="1" applyAlignment="1">
      <alignment vertical="center" textRotation="90"/>
    </xf>
    <xf numFmtId="49" fontId="0" fillId="0" borderId="51" xfId="0" applyNumberFormat="1" applyFill="1" applyBorder="1" applyAlignment="1">
      <alignment vertical="center" textRotation="90"/>
    </xf>
    <xf numFmtId="49" fontId="2" fillId="0" borderId="6" xfId="0" applyNumberFormat="1" applyFont="1" applyFill="1" applyBorder="1" applyAlignment="1">
      <alignment vertical="center" textRotation="90"/>
    </xf>
    <xf numFmtId="49" fontId="2" fillId="0" borderId="5" xfId="0" applyNumberFormat="1" applyFont="1" applyFill="1" applyBorder="1" applyAlignment="1">
      <alignment vertical="center" textRotation="90"/>
    </xf>
    <xf numFmtId="49" fontId="2" fillId="0" borderId="52" xfId="0" applyNumberFormat="1" applyFont="1" applyFill="1" applyBorder="1" applyAlignment="1">
      <alignment vertical="center" textRotation="90"/>
    </xf>
    <xf numFmtId="49" fontId="2" fillId="0" borderId="7" xfId="0" applyNumberFormat="1" applyFont="1" applyFill="1" applyBorder="1" applyAlignment="1">
      <alignment vertical="center" textRotation="90"/>
    </xf>
    <xf numFmtId="49" fontId="0" fillId="0" borderId="9" xfId="0" applyNumberFormat="1" applyFill="1" applyBorder="1" applyAlignment="1">
      <alignment vertical="center" textRotation="90"/>
    </xf>
    <xf numFmtId="49" fontId="0" fillId="0" borderId="5" xfId="0" applyNumberFormat="1" applyFill="1" applyBorder="1" applyAlignment="1">
      <alignment vertical="center" textRotation="90"/>
    </xf>
    <xf numFmtId="49" fontId="0" fillId="0" borderId="52" xfId="0" applyNumberFormat="1" applyFill="1" applyBorder="1" applyAlignment="1">
      <alignment vertical="center" textRotation="90"/>
    </xf>
    <xf numFmtId="49" fontId="0" fillId="0" borderId="0" xfId="0" applyNumberFormat="1" applyFill="1" applyAlignment="1">
      <alignment vertical="center" textRotation="90"/>
    </xf>
    <xf numFmtId="1" fontId="20" fillId="6" borderId="29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quotePrefix="1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3" fillId="4" borderId="29" xfId="0" applyNumberFormat="1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1" fontId="22" fillId="6" borderId="2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49" fontId="0" fillId="0" borderId="55" xfId="0" applyNumberFormat="1" applyFill="1" applyBorder="1" applyAlignment="1">
      <alignment horizontal="center" vertical="center" textRotation="90"/>
    </xf>
    <xf numFmtId="0" fontId="3" fillId="5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 wrapText="1"/>
    </xf>
    <xf numFmtId="0" fontId="1" fillId="7" borderId="0" xfId="1" applyFont="1" applyFill="1" applyBorder="1" applyAlignment="1">
      <alignment wrapText="1"/>
    </xf>
    <xf numFmtId="0" fontId="1" fillId="7" borderId="0" xfId="1" applyFont="1" applyFill="1" applyBorder="1" applyAlignment="1">
      <alignment horizontal="right" wrapText="1"/>
    </xf>
    <xf numFmtId="0" fontId="9" fillId="7" borderId="0" xfId="1" applyFill="1" applyBorder="1"/>
    <xf numFmtId="0" fontId="16" fillId="7" borderId="0" xfId="1" applyFont="1" applyFill="1" applyBorder="1" applyAlignment="1">
      <alignment wrapText="1"/>
    </xf>
    <xf numFmtId="15" fontId="1" fillId="7" borderId="0" xfId="1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58" xfId="2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" fontId="2" fillId="4" borderId="4" xfId="0" quotePrefix="1" applyNumberFormat="1" applyFont="1" applyFill="1" applyBorder="1" applyAlignment="1">
      <alignment horizontal="center" vertical="center"/>
    </xf>
    <xf numFmtId="1" fontId="2" fillId="3" borderId="4" xfId="0" quotePrefix="1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" fontId="2" fillId="4" borderId="31" xfId="0" quotePrefix="1" applyNumberFormat="1" applyFont="1" applyFill="1" applyBorder="1" applyAlignment="1">
      <alignment horizontal="center" vertical="center"/>
    </xf>
    <xf numFmtId="1" fontId="2" fillId="3" borderId="31" xfId="0" quotePrefix="1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" fontId="2" fillId="4" borderId="47" xfId="0" quotePrefix="1" applyNumberFormat="1" applyFont="1" applyFill="1" applyBorder="1" applyAlignment="1">
      <alignment horizontal="center" vertical="center"/>
    </xf>
    <xf numFmtId="1" fontId="2" fillId="3" borderId="47" xfId="0" quotePrefix="1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vertical="center" textRotation="90"/>
    </xf>
    <xf numFmtId="49" fontId="2" fillId="0" borderId="8" xfId="0" applyNumberFormat="1" applyFont="1" applyFill="1" applyBorder="1" applyAlignment="1">
      <alignment vertical="center" textRotation="90"/>
    </xf>
    <xf numFmtId="0" fontId="2" fillId="0" borderId="9" xfId="0" applyFont="1" applyFill="1" applyBorder="1" applyAlignment="1">
      <alignment vertical="center" textRotation="90"/>
    </xf>
    <xf numFmtId="0" fontId="2" fillId="0" borderId="5" xfId="0" applyFont="1" applyFill="1" applyBorder="1" applyAlignment="1">
      <alignment vertical="center" textRotation="90"/>
    </xf>
    <xf numFmtId="0" fontId="2" fillId="0" borderId="6" xfId="0" applyFont="1" applyFill="1" applyBorder="1" applyAlignment="1">
      <alignment vertical="center" textRotation="90"/>
    </xf>
    <xf numFmtId="49" fontId="2" fillId="0" borderId="10" xfId="0" applyNumberFormat="1" applyFont="1" applyFill="1" applyBorder="1" applyAlignment="1">
      <alignment vertical="center" textRotation="90"/>
    </xf>
    <xf numFmtId="49" fontId="3" fillId="0" borderId="0" xfId="0" applyNumberFormat="1" applyFont="1" applyFill="1" applyBorder="1" applyAlignment="1">
      <alignment vertical="center" textRotation="90"/>
    </xf>
    <xf numFmtId="0" fontId="2" fillId="0" borderId="5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" fontId="2" fillId="4" borderId="11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" fontId="2" fillId="4" borderId="61" xfId="0" quotePrefix="1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vertical="center"/>
    </xf>
    <xf numFmtId="0" fontId="2" fillId="3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top"/>
    </xf>
    <xf numFmtId="1" fontId="2" fillId="0" borderId="4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textRotation="18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vertical="center" textRotation="90"/>
    </xf>
    <xf numFmtId="0" fontId="2" fillId="0" borderId="0" xfId="0" applyFont="1" applyFill="1" applyAlignment="1">
      <alignment vertical="center"/>
    </xf>
    <xf numFmtId="49" fontId="3" fillId="2" borderId="70" xfId="0" applyNumberFormat="1" applyFont="1" applyFill="1" applyBorder="1" applyAlignment="1">
      <alignment horizontal="center"/>
    </xf>
    <xf numFmtId="49" fontId="3" fillId="0" borderId="71" xfId="0" applyNumberFormat="1" applyFont="1" applyFill="1" applyBorder="1" applyAlignment="1">
      <alignment horizontal="center"/>
    </xf>
    <xf numFmtId="49" fontId="3" fillId="0" borderId="72" xfId="0" applyNumberFormat="1" applyFont="1" applyFill="1" applyBorder="1" applyAlignment="1">
      <alignment horizontal="center"/>
    </xf>
    <xf numFmtId="49" fontId="3" fillId="0" borderId="73" xfId="0" applyNumberFormat="1" applyFont="1" applyFill="1" applyBorder="1" applyAlignment="1">
      <alignment horizontal="center"/>
    </xf>
    <xf numFmtId="49" fontId="3" fillId="0" borderId="74" xfId="0" applyNumberFormat="1" applyFont="1" applyFill="1" applyBorder="1" applyAlignment="1">
      <alignment horizontal="center"/>
    </xf>
    <xf numFmtId="49" fontId="3" fillId="0" borderId="7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49" fontId="2" fillId="0" borderId="76" xfId="0" applyNumberFormat="1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49" fontId="3" fillId="0" borderId="78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79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3" fillId="0" borderId="6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wrapText="1"/>
    </xf>
    <xf numFmtId="0" fontId="17" fillId="7" borderId="0" xfId="1" applyFont="1" applyFill="1" applyBorder="1" applyAlignment="1">
      <alignment wrapText="1"/>
    </xf>
    <xf numFmtId="0" fontId="17" fillId="7" borderId="0" xfId="1" applyFont="1" applyFill="1" applyBorder="1" applyAlignment="1">
      <alignment horizontal="right" wrapText="1"/>
    </xf>
    <xf numFmtId="15" fontId="17" fillId="7" borderId="0" xfId="1" applyNumberFormat="1" applyFont="1" applyFill="1" applyBorder="1" applyAlignment="1">
      <alignment horizontal="center" wrapText="1"/>
    </xf>
    <xf numFmtId="0" fontId="18" fillId="7" borderId="0" xfId="1" applyFont="1" applyFill="1" applyBorder="1" applyAlignment="1">
      <alignment wrapText="1"/>
    </xf>
    <xf numFmtId="0" fontId="15" fillId="7" borderId="0" xfId="1" applyFont="1" applyFill="1" applyBorder="1"/>
    <xf numFmtId="0" fontId="2" fillId="5" borderId="83" xfId="0" applyFont="1" applyFill="1" applyBorder="1" applyAlignment="1">
      <alignment horizontal="center"/>
    </xf>
    <xf numFmtId="0" fontId="2" fillId="5" borderId="84" xfId="0" applyFont="1" applyFill="1" applyBorder="1" applyAlignment="1">
      <alignment horizontal="center" vertical="center"/>
    </xf>
    <xf numFmtId="0" fontId="9" fillId="0" borderId="85" xfId="2" applyFont="1" applyFill="1" applyBorder="1" applyAlignment="1">
      <alignment horizontal="center" wrapText="1"/>
    </xf>
    <xf numFmtId="0" fontId="2" fillId="0" borderId="85" xfId="2" applyFont="1" applyFill="1" applyBorder="1" applyAlignment="1">
      <alignment horizontal="center" wrapText="1"/>
    </xf>
    <xf numFmtId="0" fontId="2" fillId="0" borderId="85" xfId="0" applyFont="1" applyFill="1" applyBorder="1" applyAlignment="1">
      <alignment horizontal="center"/>
    </xf>
    <xf numFmtId="0" fontId="2" fillId="0" borderId="84" xfId="0" applyFont="1" applyFill="1" applyBorder="1" applyAlignment="1">
      <alignment horizontal="center" vertical="center"/>
    </xf>
    <xf numFmtId="0" fontId="2" fillId="5" borderId="85" xfId="2" applyFont="1" applyFill="1" applyBorder="1" applyAlignment="1">
      <alignment horizontal="center" wrapText="1"/>
    </xf>
    <xf numFmtId="0" fontId="2" fillId="5" borderId="85" xfId="0" applyFont="1" applyFill="1" applyBorder="1" applyAlignment="1">
      <alignment horizontal="center"/>
    </xf>
    <xf numFmtId="0" fontId="9" fillId="5" borderId="85" xfId="2" applyFont="1" applyFill="1" applyBorder="1" applyAlignment="1">
      <alignment horizontal="center" wrapText="1"/>
    </xf>
    <xf numFmtId="0" fontId="2" fillId="0" borderId="85" xfId="0" applyFont="1" applyFill="1" applyBorder="1" applyAlignment="1">
      <alignment horizontal="center" vertical="center"/>
    </xf>
    <xf numFmtId="0" fontId="9" fillId="0" borderId="85" xfId="2" applyFont="1" applyFill="1" applyBorder="1" applyAlignment="1">
      <alignment horizontal="center" vertical="center" wrapText="1"/>
    </xf>
    <xf numFmtId="0" fontId="9" fillId="0" borderId="86" xfId="2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top" textRotation="90"/>
    </xf>
    <xf numFmtId="0" fontId="2" fillId="0" borderId="2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3" fillId="0" borderId="8" xfId="0" applyFont="1" applyFill="1" applyBorder="1"/>
    <xf numFmtId="0" fontId="0" fillId="0" borderId="23" xfId="0" applyFill="1" applyBorder="1"/>
    <xf numFmtId="0" fontId="2" fillId="5" borderId="52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textRotation="90"/>
    </xf>
    <xf numFmtId="0" fontId="3" fillId="5" borderId="54" xfId="0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wrapText="1"/>
    </xf>
    <xf numFmtId="0" fontId="2" fillId="0" borderId="46" xfId="2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" fontId="2" fillId="4" borderId="18" xfId="0" quotePrefix="1" applyNumberFormat="1" applyFont="1" applyFill="1" applyBorder="1" applyAlignment="1">
      <alignment horizontal="center" vertical="center"/>
    </xf>
    <xf numFmtId="1" fontId="2" fillId="3" borderId="18" xfId="0" quotePrefix="1" applyNumberFormat="1" applyFont="1" applyFill="1" applyBorder="1" applyAlignment="1">
      <alignment horizontal="center" vertical="center"/>
    </xf>
    <xf numFmtId="1" fontId="20" fillId="6" borderId="18" xfId="0" quotePrefix="1" applyNumberFormat="1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4" borderId="1" xfId="0" quotePrefix="1" applyNumberFormat="1" applyFont="1" applyFill="1" applyBorder="1" applyAlignment="1">
      <alignment horizontal="center" vertical="center"/>
    </xf>
    <xf numFmtId="1" fontId="2" fillId="3" borderId="1" xfId="0" quotePrefix="1" applyNumberFormat="1" applyFont="1" applyFill="1" applyBorder="1" applyAlignment="1">
      <alignment horizontal="center" vertical="center"/>
    </xf>
    <xf numFmtId="1" fontId="20" fillId="6" borderId="1" xfId="0" quotePrefix="1" applyNumberFormat="1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horizontal="center" vertical="center"/>
    </xf>
    <xf numFmtId="1" fontId="2" fillId="4" borderId="9" xfId="0" quotePrefix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" fillId="4" borderId="101" xfId="0" applyFont="1" applyFill="1" applyBorder="1" applyAlignment="1">
      <alignment horizontal="center" vertical="center"/>
    </xf>
    <xf numFmtId="0" fontId="20" fillId="6" borderId="10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textRotation="90"/>
    </xf>
    <xf numFmtId="0" fontId="20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15" fillId="0" borderId="85" xfId="2" applyFont="1" applyFill="1" applyBorder="1" applyAlignment="1">
      <alignment horizontal="center" wrapText="1"/>
    </xf>
    <xf numFmtId="0" fontId="3" fillId="0" borderId="85" xfId="2" applyFont="1" applyFill="1" applyBorder="1" applyAlignment="1">
      <alignment horizontal="center" wrapText="1"/>
    </xf>
    <xf numFmtId="0" fontId="3" fillId="0" borderId="85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49" fontId="2" fillId="0" borderId="105" xfId="0" applyNumberFormat="1" applyFont="1" applyFill="1" applyBorder="1" applyAlignment="1">
      <alignment horizontal="center" vertical="center"/>
    </xf>
    <xf numFmtId="0" fontId="3" fillId="4" borderId="109" xfId="0" applyFont="1" applyFill="1" applyBorder="1" applyAlignment="1">
      <alignment horizontal="center" vertical="center"/>
    </xf>
    <xf numFmtId="0" fontId="3" fillId="3" borderId="109" xfId="0" applyFont="1" applyFill="1" applyBorder="1" applyAlignment="1">
      <alignment horizontal="center" vertical="center"/>
    </xf>
    <xf numFmtId="0" fontId="22" fillId="6" borderId="109" xfId="0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3" fontId="3" fillId="7" borderId="29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3" fontId="2" fillId="7" borderId="29" xfId="0" applyNumberFormat="1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7" borderId="85" xfId="0" applyFont="1" applyFill="1" applyBorder="1" applyAlignment="1">
      <alignment horizontal="center" vertical="center"/>
    </xf>
    <xf numFmtId="49" fontId="3" fillId="7" borderId="89" xfId="0" applyNumberFormat="1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49" fontId="2" fillId="7" borderId="89" xfId="0" applyNumberFormat="1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49" fontId="3" fillId="7" borderId="107" xfId="0" applyNumberFormat="1" applyFont="1" applyFill="1" applyBorder="1" applyAlignment="1">
      <alignment horizontal="center" vertical="center"/>
    </xf>
    <xf numFmtId="0" fontId="3" fillId="7" borderId="108" xfId="0" applyFont="1" applyFill="1" applyBorder="1" applyAlignment="1">
      <alignment horizontal="center" vertical="center"/>
    </xf>
    <xf numFmtId="0" fontId="3" fillId="7" borderId="109" xfId="0" applyFont="1" applyFill="1" applyBorder="1" applyAlignment="1">
      <alignment horizontal="center" vertical="center"/>
    </xf>
    <xf numFmtId="3" fontId="3" fillId="7" borderId="10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26" fillId="12" borderId="110" xfId="0" applyFont="1" applyFill="1" applyBorder="1" applyAlignment="1">
      <alignment horizontal="center" wrapText="1"/>
    </xf>
    <xf numFmtId="14" fontId="0" fillId="0" borderId="110" xfId="0" applyNumberFormat="1" applyBorder="1" applyAlignment="1">
      <alignment horizontal="center" wrapText="1"/>
    </xf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left" vertical="top" textRotation="180"/>
    </xf>
    <xf numFmtId="0" fontId="3" fillId="0" borderId="85" xfId="0" applyFont="1" applyFill="1" applyBorder="1" applyAlignment="1">
      <alignment horizontal="center" vertical="center"/>
    </xf>
    <xf numFmtId="49" fontId="3" fillId="0" borderId="89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49" fontId="3" fillId="0" borderId="107" xfId="0" applyNumberFormat="1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3" fontId="3" fillId="0" borderId="109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3" fillId="0" borderId="57" xfId="0" applyFont="1" applyFill="1" applyBorder="1" applyAlignment="1">
      <alignment horizontal="center" textRotation="90"/>
    </xf>
    <xf numFmtId="0" fontId="0" fillId="0" borderId="40" xfId="0" applyFill="1" applyBorder="1" applyAlignment="1">
      <alignment horizontal="center" textRotation="90"/>
    </xf>
    <xf numFmtId="0" fontId="22" fillId="6" borderId="57" xfId="0" applyFont="1" applyFill="1" applyBorder="1" applyAlignment="1">
      <alignment horizontal="center" textRotation="90"/>
    </xf>
    <xf numFmtId="0" fontId="20" fillId="6" borderId="40" xfId="0" applyFont="1" applyFill="1" applyBorder="1" applyAlignment="1">
      <alignment horizontal="center" textRotation="90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91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textRotation="90"/>
    </xf>
    <xf numFmtId="0" fontId="3" fillId="0" borderId="92" xfId="0" applyFont="1" applyFill="1" applyBorder="1" applyAlignment="1">
      <alignment horizontal="center" textRotation="90"/>
    </xf>
    <xf numFmtId="0" fontId="0" fillId="0" borderId="41" xfId="0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3" fillId="4" borderId="57" xfId="0" applyFont="1" applyFill="1" applyBorder="1" applyAlignment="1">
      <alignment horizontal="center" textRotation="90"/>
    </xf>
    <xf numFmtId="0" fontId="0" fillId="4" borderId="40" xfId="0" applyFill="1" applyBorder="1" applyAlignment="1">
      <alignment horizontal="center" textRotation="90"/>
    </xf>
    <xf numFmtId="0" fontId="3" fillId="3" borderId="57" xfId="0" applyFont="1" applyFill="1" applyBorder="1" applyAlignment="1">
      <alignment horizontal="center" textRotation="90"/>
    </xf>
    <xf numFmtId="0" fontId="0" fillId="3" borderId="40" xfId="0" applyFill="1" applyBorder="1" applyAlignment="1">
      <alignment horizontal="center" textRotation="90"/>
    </xf>
    <xf numFmtId="49" fontId="3" fillId="0" borderId="93" xfId="0" applyNumberFormat="1" applyFont="1" applyFill="1" applyBorder="1" applyAlignment="1">
      <alignment horizontal="center" vertical="center" textRotation="90"/>
    </xf>
    <xf numFmtId="0" fontId="0" fillId="0" borderId="94" xfId="0" applyFill="1" applyBorder="1" applyAlignment="1">
      <alignment horizontal="center" vertical="center" textRotation="90"/>
    </xf>
    <xf numFmtId="0" fontId="0" fillId="0" borderId="95" xfId="0" applyFill="1" applyBorder="1" applyAlignment="1">
      <alignment horizontal="center" vertical="center" textRotation="90"/>
    </xf>
    <xf numFmtId="49" fontId="5" fillId="0" borderId="91" xfId="0" applyNumberFormat="1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  <xf numFmtId="49" fontId="3" fillId="0" borderId="96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4" borderId="61" xfId="0" applyFont="1" applyFill="1" applyBorder="1" applyAlignment="1">
      <alignment horizontal="center" textRotation="90"/>
    </xf>
    <xf numFmtId="0" fontId="3" fillId="4" borderId="98" xfId="0" applyFont="1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0" fontId="3" fillId="3" borderId="40" xfId="0" applyFont="1" applyFill="1" applyBorder="1" applyAlignment="1">
      <alignment horizontal="center" textRotation="90"/>
    </xf>
    <xf numFmtId="0" fontId="22" fillId="6" borderId="44" xfId="0" applyFont="1" applyFill="1" applyBorder="1" applyAlignment="1">
      <alignment horizontal="center" textRotation="90"/>
    </xf>
    <xf numFmtId="0" fontId="22" fillId="6" borderId="99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 textRotation="90"/>
    </xf>
    <xf numFmtId="0" fontId="0" fillId="0" borderId="26" xfId="0" applyFill="1" applyBorder="1" applyAlignment="1">
      <alignment horizontal="center" textRotation="90"/>
    </xf>
  </cellXfs>
  <cellStyles count="3">
    <cellStyle name="Normal" xfId="0" builtinId="0"/>
    <cellStyle name="Normal_HISTÒRIC" xfId="1"/>
    <cellStyle name="Normal_U.E. ALZIR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72"/>
  <sheetViews>
    <sheetView tabSelected="1" workbookViewId="0">
      <pane xSplit="1" topLeftCell="B1" activePane="topRight" state="frozen"/>
      <selection activeCell="B14" sqref="B14"/>
      <selection pane="topRight"/>
    </sheetView>
  </sheetViews>
  <sheetFormatPr baseColWidth="10" defaultColWidth="0" defaultRowHeight="13.2"/>
  <cols>
    <col min="1" max="1" width="20" style="71" customWidth="1"/>
    <col min="2" max="2" width="14.33203125" style="72" customWidth="1"/>
    <col min="3" max="5" width="5.5546875" style="72" customWidth="1"/>
    <col min="6" max="8" width="4.33203125" style="72" customWidth="1"/>
    <col min="9" max="9" width="7.109375" style="72" customWidth="1"/>
    <col min="10" max="10" width="5.44140625" style="72" hidden="1" customWidth="1"/>
    <col min="11" max="11" width="6.6640625" style="72" hidden="1" customWidth="1"/>
    <col min="12" max="12" width="4.88671875" style="72" customWidth="1"/>
    <col min="13" max="19" width="4.33203125" style="72" customWidth="1"/>
    <col min="20" max="20" width="4.33203125" style="126" customWidth="1"/>
    <col min="21" max="21" width="4.109375" style="126" customWidth="1"/>
    <col min="22" max="22" width="4.6640625" style="72" customWidth="1"/>
    <col min="23" max="23" width="9.109375" style="76" customWidth="1"/>
    <col min="24" max="24" width="4.109375" style="135" customWidth="1"/>
    <col min="25" max="25" width="4" style="76" customWidth="1"/>
    <col min="26" max="26" width="4.109375" style="76" customWidth="1"/>
    <col min="27" max="27" width="4" style="76" customWidth="1"/>
    <col min="28" max="28" width="4.109375" style="76" hidden="1" customWidth="1"/>
    <col min="29" max="29" width="9.33203125" style="76" customWidth="1"/>
    <col min="30" max="30" width="4.109375" style="76" hidden="1" customWidth="1"/>
    <col min="31" max="31" width="4" style="76" hidden="1" customWidth="1"/>
    <col min="32" max="32" width="4.109375" style="76" hidden="1" customWidth="1"/>
    <col min="33" max="34" width="4" style="76" hidden="1" customWidth="1"/>
    <col min="35" max="35" width="4.109375" style="76" hidden="1" customWidth="1"/>
    <col min="36" max="36" width="4" style="76" hidden="1" customWidth="1"/>
    <col min="37" max="37" width="4.109375" style="76" hidden="1" customWidth="1"/>
    <col min="38" max="38" width="4" style="76" hidden="1" customWidth="1"/>
    <col min="39" max="67" width="4" style="76" customWidth="1"/>
    <col min="68" max="68" width="9.6640625" style="76" customWidth="1"/>
    <col min="69" max="71" width="4.109375" style="76" customWidth="1"/>
    <col min="72" max="72" width="4" style="76" customWidth="1"/>
    <col min="73" max="73" width="4" style="76" hidden="1" customWidth="1"/>
    <col min="74" max="74" width="4" style="76" customWidth="1"/>
    <col min="75" max="75" width="4.109375" style="76" customWidth="1"/>
    <col min="76" max="76" width="4" style="76" customWidth="1"/>
    <col min="77" max="77" width="4.109375" style="76" customWidth="1"/>
    <col min="78" max="78" width="4" style="76" customWidth="1"/>
    <col min="79" max="79" width="4" style="123" customWidth="1"/>
    <col min="80" max="80" width="4.109375" style="123" customWidth="1"/>
    <col min="81" max="81" width="4" style="123" customWidth="1"/>
    <col min="82" max="82" width="4.109375" style="123" customWidth="1"/>
    <col min="83" max="83" width="4.6640625" style="123" customWidth="1"/>
    <col min="84" max="85" width="4.109375" style="123" customWidth="1"/>
    <col min="86" max="86" width="4" style="123" hidden="1" customWidth="1"/>
    <col min="87" max="87" width="4.44140625" style="123" hidden="1" customWidth="1"/>
    <col min="88" max="88" width="4.33203125" style="123" hidden="1" customWidth="1"/>
    <col min="89" max="89" width="4" style="123" hidden="1" customWidth="1"/>
    <col min="90" max="90" width="4.109375" style="123" hidden="1" customWidth="1"/>
    <col min="91" max="91" width="4" style="123" hidden="1" customWidth="1"/>
    <col min="92" max="92" width="4.33203125" style="123" hidden="1" customWidth="1"/>
    <col min="93" max="93" width="4" style="123" hidden="1" customWidth="1"/>
    <col min="94" max="95" width="4.109375" style="123" hidden="1" customWidth="1"/>
    <col min="96" max="96" width="4" style="123" hidden="1" customWidth="1"/>
    <col min="97" max="97" width="4.109375" style="123" hidden="1" customWidth="1"/>
    <col min="98" max="98" width="4" style="123" hidden="1" customWidth="1"/>
    <col min="99" max="99" width="4.109375" style="123" hidden="1" customWidth="1"/>
    <col min="100" max="100" width="4" style="123" hidden="1" customWidth="1"/>
    <col min="101" max="101" width="4.88671875" style="123" hidden="1" customWidth="1"/>
    <col min="102" max="112" width="4" style="123" hidden="1" customWidth="1"/>
    <col min="113" max="113" width="6.44140625" style="90" customWidth="1"/>
    <col min="114" max="114" width="4.109375" style="76" customWidth="1"/>
    <col min="115" max="115" width="4" style="76" customWidth="1"/>
    <col min="116" max="116" width="4.109375" style="76" customWidth="1"/>
    <col min="117" max="117" width="4" style="76" customWidth="1"/>
    <col min="118" max="118" width="4.109375" style="76" hidden="1" customWidth="1"/>
    <col min="119" max="119" width="4" style="76" customWidth="1"/>
    <col min="120" max="120" width="4.109375" style="76" customWidth="1"/>
    <col min="121" max="121" width="4" style="76" customWidth="1"/>
    <col min="122" max="122" width="4.109375" style="76" customWidth="1"/>
    <col min="123" max="124" width="4" style="76" customWidth="1"/>
    <col min="125" max="125" width="4.109375" style="76" customWidth="1"/>
    <col min="126" max="126" width="4" style="76" customWidth="1"/>
    <col min="127" max="127" width="4.109375" style="76" customWidth="1"/>
    <col min="128" max="129" width="4" style="76" customWidth="1"/>
    <col min="130" max="130" width="4.109375" style="76" customWidth="1"/>
    <col min="131" max="131" width="4" style="76" hidden="1" customWidth="1"/>
    <col min="132" max="132" width="4.109375" style="76" hidden="1" customWidth="1"/>
    <col min="133" max="133" width="4" style="76" hidden="1" customWidth="1"/>
    <col min="134" max="134" width="4.109375" style="76" hidden="1" customWidth="1"/>
    <col min="135" max="135" width="4" style="76" hidden="1" customWidth="1"/>
    <col min="136" max="136" width="4.109375" style="76" hidden="1" customWidth="1"/>
    <col min="137" max="137" width="4" style="76" hidden="1" customWidth="1"/>
    <col min="138" max="139" width="4.109375" style="76" hidden="1" customWidth="1"/>
    <col min="140" max="140" width="4" style="76" hidden="1" customWidth="1"/>
    <col min="141" max="141" width="4.109375" style="76" hidden="1" customWidth="1"/>
    <col min="142" max="142" width="4" style="76" hidden="1" customWidth="1"/>
    <col min="143" max="143" width="4.109375" style="76" hidden="1" customWidth="1"/>
    <col min="144" max="155" width="4" style="76" hidden="1" customWidth="1"/>
    <col min="156" max="157" width="4.109375" style="90" hidden="1" customWidth="1"/>
    <col min="158" max="159" width="4.109375" style="76" customWidth="1"/>
    <col min="160" max="160" width="4.5546875" style="76" customWidth="1"/>
    <col min="161" max="161" width="4.109375" style="76" customWidth="1"/>
    <col min="162" max="162" width="4" style="76" customWidth="1"/>
    <col min="163" max="163" width="4.109375" style="76" customWidth="1"/>
    <col min="164" max="164" width="4" style="76" customWidth="1"/>
    <col min="165" max="165" width="4.109375" style="76" hidden="1" customWidth="1"/>
    <col min="166" max="166" width="4" style="76" customWidth="1"/>
    <col min="167" max="167" width="4.109375" style="76" customWidth="1"/>
    <col min="168" max="169" width="4" style="76" customWidth="1"/>
    <col min="170" max="170" width="4.109375" style="76" customWidth="1"/>
    <col min="171" max="171" width="4" style="76" customWidth="1"/>
    <col min="172" max="172" width="4.109375" style="76" customWidth="1"/>
    <col min="173" max="174" width="4" style="76" customWidth="1"/>
    <col min="175" max="175" width="4.109375" style="76" customWidth="1"/>
    <col min="176" max="176" width="4" style="76" customWidth="1"/>
    <col min="177" max="177" width="4.109375" style="76" customWidth="1"/>
    <col min="178" max="178" width="4" style="76" hidden="1" customWidth="1"/>
    <col min="179" max="179" width="4.109375" style="76" hidden="1" customWidth="1"/>
    <col min="180" max="180" width="4" style="76" hidden="1" customWidth="1"/>
    <col min="181" max="181" width="4.109375" style="76" hidden="1" customWidth="1"/>
    <col min="182" max="182" width="4" style="76" hidden="1" customWidth="1"/>
    <col min="183" max="184" width="4.109375" style="76" hidden="1" customWidth="1"/>
    <col min="185" max="185" width="4" style="76" hidden="1" customWidth="1"/>
    <col min="186" max="186" width="4.109375" style="76" hidden="1" customWidth="1"/>
    <col min="187" max="187" width="4" style="76" hidden="1" customWidth="1"/>
    <col min="188" max="188" width="4.109375" style="76" hidden="1" customWidth="1"/>
    <col min="189" max="204" width="4" style="76" hidden="1" customWidth="1"/>
    <col min="205" max="208" width="4.109375" style="75" hidden="1" customWidth="1"/>
    <col min="209" max="213" width="4.109375" style="75" customWidth="1"/>
    <col min="214" max="214" width="4.109375" style="75" hidden="1" customWidth="1"/>
    <col min="215" max="240" width="4.109375" style="75" customWidth="1"/>
    <col min="241" max="244" width="4.109375" style="76" customWidth="1"/>
    <col min="245" max="251" width="4.109375" style="75" customWidth="1"/>
    <col min="252" max="253" width="4.109375" style="75" hidden="1" customWidth="1"/>
    <col min="254" max="16384" width="11.44140625" style="75" hidden="1"/>
  </cols>
  <sheetData>
    <row r="1" spans="1:256" ht="13.8" thickBot="1">
      <c r="A1" s="73"/>
      <c r="BG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spans="1:256" s="108" customFormat="1" ht="25.5" customHeight="1" thickTop="1">
      <c r="A2" s="205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514" t="s">
        <v>0</v>
      </c>
      <c r="P2" s="515"/>
      <c r="Q2" s="516"/>
      <c r="R2" s="78"/>
      <c r="S2" s="78"/>
      <c r="T2" s="127"/>
      <c r="U2" s="127"/>
      <c r="V2" s="190"/>
      <c r="X2" s="136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FB2" s="512"/>
      <c r="FC2" s="513"/>
      <c r="FD2" s="513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HA2" s="506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204"/>
      <c r="IU2" s="204"/>
      <c r="IV2" s="204"/>
    </row>
    <row r="3" spans="1:256" s="116" customFormat="1" ht="91.5" customHeight="1">
      <c r="A3" s="207"/>
      <c r="B3" s="208"/>
      <c r="C3" s="508" t="s">
        <v>1</v>
      </c>
      <c r="D3" s="508" t="s">
        <v>2</v>
      </c>
      <c r="E3" s="508" t="s">
        <v>3</v>
      </c>
      <c r="F3" s="508" t="s">
        <v>4</v>
      </c>
      <c r="G3" s="508" t="s">
        <v>5</v>
      </c>
      <c r="H3" s="508" t="s">
        <v>6</v>
      </c>
      <c r="I3" s="508" t="s">
        <v>7</v>
      </c>
      <c r="J3" s="508"/>
      <c r="K3" s="508"/>
      <c r="L3" s="508" t="s">
        <v>8</v>
      </c>
      <c r="M3" s="508" t="s">
        <v>9</v>
      </c>
      <c r="N3" s="508" t="s">
        <v>10</v>
      </c>
      <c r="O3" s="508" t="s">
        <v>11</v>
      </c>
      <c r="P3" s="508" t="s">
        <v>12</v>
      </c>
      <c r="Q3" s="508" t="s">
        <v>13</v>
      </c>
      <c r="R3" s="522" t="s">
        <v>14</v>
      </c>
      <c r="S3" s="524" t="s">
        <v>15</v>
      </c>
      <c r="T3" s="510" t="s">
        <v>16</v>
      </c>
      <c r="U3" s="510" t="s">
        <v>17</v>
      </c>
      <c r="V3" s="518" t="s">
        <v>18</v>
      </c>
      <c r="W3" s="111"/>
      <c r="X3" s="112"/>
      <c r="Y3" s="113"/>
      <c r="Z3" s="112"/>
      <c r="AA3" s="113"/>
      <c r="AB3" s="112"/>
      <c r="AC3" s="113"/>
      <c r="AD3" s="112"/>
      <c r="AE3" s="113"/>
      <c r="AF3" s="112"/>
      <c r="AG3" s="113"/>
      <c r="AH3" s="113"/>
      <c r="AI3" s="112"/>
      <c r="AJ3" s="113"/>
      <c r="AK3" s="112"/>
      <c r="AL3" s="113"/>
      <c r="AM3" s="112"/>
      <c r="AN3" s="113"/>
      <c r="AO3" s="112"/>
      <c r="AP3" s="113"/>
      <c r="AQ3" s="112"/>
      <c r="AR3" s="113"/>
      <c r="AS3" s="113"/>
      <c r="AT3" s="112"/>
      <c r="AU3" s="113"/>
      <c r="AV3" s="112"/>
      <c r="AW3" s="113"/>
      <c r="AX3" s="112"/>
      <c r="AY3" s="113"/>
      <c r="AZ3" s="112"/>
      <c r="BA3" s="113"/>
      <c r="BB3" s="112"/>
      <c r="BC3" s="112"/>
      <c r="BD3" s="113"/>
      <c r="BE3" s="112"/>
      <c r="BF3" s="113"/>
      <c r="BG3" s="112"/>
      <c r="BH3" s="113"/>
      <c r="BI3" s="112"/>
      <c r="BJ3" s="113"/>
      <c r="BK3" s="112"/>
      <c r="BL3" s="113"/>
      <c r="BM3" s="112"/>
      <c r="BN3" s="113"/>
      <c r="BO3" s="113"/>
      <c r="BP3" s="111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520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520"/>
      <c r="FC3" s="520"/>
      <c r="FD3" s="517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5"/>
      <c r="GX3" s="114"/>
      <c r="GY3" s="209"/>
      <c r="GZ3" s="209"/>
      <c r="HA3" s="507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209"/>
      <c r="IU3" s="209"/>
      <c r="IV3" s="209"/>
    </row>
    <row r="4" spans="1:256" s="7" customFormat="1" ht="18" customHeight="1" thickBot="1">
      <c r="A4" s="210"/>
      <c r="B4" s="211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23"/>
      <c r="S4" s="525"/>
      <c r="T4" s="511"/>
      <c r="U4" s="511"/>
      <c r="V4" s="519"/>
      <c r="W4" s="117"/>
      <c r="X4" s="137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212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521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520"/>
      <c r="FC4" s="520"/>
      <c r="FD4" s="517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507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212"/>
      <c r="IU4" s="212"/>
      <c r="IV4" s="212"/>
    </row>
    <row r="5" spans="1:256" s="85" customFormat="1" ht="13.8" thickTop="1">
      <c r="A5" s="105" t="s">
        <v>20</v>
      </c>
      <c r="B5" s="173" t="s">
        <v>19</v>
      </c>
      <c r="C5" s="174">
        <f>SUM(C6:C13)</f>
        <v>134</v>
      </c>
      <c r="D5" s="174">
        <f t="shared" ref="D5:V5" si="0">SUM(D6:D13)</f>
        <v>133</v>
      </c>
      <c r="E5" s="174">
        <f t="shared" si="0"/>
        <v>132</v>
      </c>
      <c r="F5" s="174">
        <f t="shared" si="0"/>
        <v>0</v>
      </c>
      <c r="G5" s="174">
        <f t="shared" si="0"/>
        <v>1</v>
      </c>
      <c r="H5" s="174">
        <f t="shared" si="0"/>
        <v>1</v>
      </c>
      <c r="I5" s="466">
        <f t="shared" si="0"/>
        <v>11901</v>
      </c>
      <c r="J5" s="174">
        <f t="shared" si="0"/>
        <v>175</v>
      </c>
      <c r="K5" s="174">
        <f t="shared" si="0"/>
        <v>108.33333333333334</v>
      </c>
      <c r="L5" s="174">
        <f t="shared" si="0"/>
        <v>197</v>
      </c>
      <c r="M5" s="174">
        <f t="shared" si="0"/>
        <v>194</v>
      </c>
      <c r="N5" s="174">
        <f t="shared" si="0"/>
        <v>3</v>
      </c>
      <c r="O5" s="174">
        <f t="shared" si="0"/>
        <v>0</v>
      </c>
      <c r="P5" s="174">
        <f t="shared" si="0"/>
        <v>2</v>
      </c>
      <c r="Q5" s="174">
        <f t="shared" si="0"/>
        <v>1</v>
      </c>
      <c r="R5" s="177">
        <f t="shared" si="0"/>
        <v>8</v>
      </c>
      <c r="S5" s="178">
        <f t="shared" si="0"/>
        <v>0</v>
      </c>
      <c r="T5" s="179">
        <f t="shared" si="0"/>
        <v>1</v>
      </c>
      <c r="U5" s="179">
        <f t="shared" si="0"/>
        <v>1</v>
      </c>
      <c r="V5" s="405">
        <f t="shared" si="0"/>
        <v>-137</v>
      </c>
      <c r="W5" s="436" t="s">
        <v>163</v>
      </c>
      <c r="X5" s="175" t="s">
        <v>241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76"/>
      <c r="FC5" s="110"/>
      <c r="FD5" s="122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S5" s="110"/>
    </row>
    <row r="6" spans="1:256" s="85" customFormat="1">
      <c r="A6" s="98" t="s">
        <v>47</v>
      </c>
      <c r="B6" s="83" t="s">
        <v>160</v>
      </c>
      <c r="C6" s="213">
        <f>'U.E. ALZIRA'!C5</f>
        <v>6</v>
      </c>
      <c r="D6" s="213">
        <f>'U.E. ALZIRA'!D5</f>
        <v>6</v>
      </c>
      <c r="E6" s="213">
        <f>'U.E. ALZIRA'!E5</f>
        <v>5</v>
      </c>
      <c r="F6" s="213">
        <f>'U.E. ALZIRA'!F5</f>
        <v>0</v>
      </c>
      <c r="G6" s="213">
        <f>'U.E. ALZIRA'!G5</f>
        <v>0</v>
      </c>
      <c r="H6" s="213">
        <f>'U.E. ALZIRA'!H5</f>
        <v>1</v>
      </c>
      <c r="I6" s="467">
        <f>'U.E. ALZIRA'!I5</f>
        <v>534</v>
      </c>
      <c r="J6" s="213">
        <f>'U.E. ALZIRA'!J5</f>
        <v>89</v>
      </c>
      <c r="K6" s="213">
        <f>'U.E. ALZIRA'!K5</f>
        <v>24.722222222222221</v>
      </c>
      <c r="L6" s="213">
        <f>'U.E. ALZIRA'!L5</f>
        <v>24</v>
      </c>
      <c r="M6" s="213">
        <f>'U.E. ALZIRA'!M5</f>
        <v>25</v>
      </c>
      <c r="N6" s="213">
        <f>'U.E. ALZIRA'!N5</f>
        <v>1</v>
      </c>
      <c r="O6" s="213">
        <f>'U.E. ALZIRA'!O5</f>
        <v>0</v>
      </c>
      <c r="P6" s="213">
        <f>'U.E. ALZIRA'!P5</f>
        <v>0</v>
      </c>
      <c r="Q6" s="213">
        <f>'U.E. ALZIRA'!Q5</f>
        <v>1</v>
      </c>
      <c r="R6" s="214">
        <f>'U.E. ALZIRA'!R5</f>
        <v>0</v>
      </c>
      <c r="S6" s="215">
        <f>'U.E. ALZIRA'!S5</f>
        <v>0</v>
      </c>
      <c r="T6" s="171">
        <f>'U.E. ALZIRA'!T5</f>
        <v>1</v>
      </c>
      <c r="U6" s="171">
        <f>'U.E. ALZIRA'!U5</f>
        <v>1</v>
      </c>
      <c r="V6" s="216">
        <f>'U.E. ALZIRA'!V5</f>
        <v>-4</v>
      </c>
      <c r="W6" s="110"/>
      <c r="X6" s="175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76"/>
      <c r="FC6" s="110"/>
      <c r="FD6" s="122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S6" s="110"/>
    </row>
    <row r="7" spans="1:256" s="85" customFormat="1">
      <c r="A7" s="98" t="s">
        <v>47</v>
      </c>
      <c r="B7" s="83" t="s">
        <v>161</v>
      </c>
      <c r="C7" s="213">
        <v>2</v>
      </c>
      <c r="D7" s="213">
        <v>2</v>
      </c>
      <c r="E7" s="213">
        <v>2</v>
      </c>
      <c r="F7" s="213">
        <v>0</v>
      </c>
      <c r="G7" s="213">
        <v>0</v>
      </c>
      <c r="H7" s="213">
        <v>0</v>
      </c>
      <c r="I7" s="467">
        <v>90</v>
      </c>
      <c r="J7" s="213"/>
      <c r="K7" s="213"/>
      <c r="L7" s="213">
        <v>2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4">
        <v>0</v>
      </c>
      <c r="S7" s="215">
        <v>0</v>
      </c>
      <c r="T7" s="171">
        <v>0</v>
      </c>
      <c r="U7" s="171">
        <v>0</v>
      </c>
      <c r="V7" s="216">
        <v>-4</v>
      </c>
      <c r="W7" s="110"/>
      <c r="X7" s="175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76"/>
      <c r="FC7" s="110"/>
      <c r="FD7" s="122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S7" s="110"/>
    </row>
    <row r="8" spans="1:256" s="85" customFormat="1">
      <c r="A8" s="98" t="s">
        <v>47</v>
      </c>
      <c r="B8" s="83" t="s">
        <v>90</v>
      </c>
      <c r="C8" s="213">
        <v>21</v>
      </c>
      <c r="D8" s="213">
        <v>21</v>
      </c>
      <c r="E8" s="213">
        <v>21</v>
      </c>
      <c r="F8" s="213">
        <v>0</v>
      </c>
      <c r="G8" s="213">
        <v>0</v>
      </c>
      <c r="H8" s="213">
        <v>0</v>
      </c>
      <c r="I8" s="467">
        <v>1890</v>
      </c>
      <c r="J8" s="213"/>
      <c r="K8" s="213"/>
      <c r="L8" s="213">
        <v>29</v>
      </c>
      <c r="M8" s="213">
        <v>29</v>
      </c>
      <c r="N8" s="213">
        <v>0</v>
      </c>
      <c r="O8" s="213">
        <v>0</v>
      </c>
      <c r="P8" s="213">
        <v>0</v>
      </c>
      <c r="Q8" s="213">
        <v>0</v>
      </c>
      <c r="R8" s="214">
        <v>2</v>
      </c>
      <c r="S8" s="215">
        <v>0</v>
      </c>
      <c r="T8" s="171">
        <v>0</v>
      </c>
      <c r="U8" s="171">
        <v>0</v>
      </c>
      <c r="V8" s="216">
        <v>-14</v>
      </c>
      <c r="W8" s="436"/>
      <c r="X8" s="175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6"/>
      <c r="CW8" s="436"/>
      <c r="CX8" s="436"/>
      <c r="CY8" s="436"/>
      <c r="CZ8" s="436"/>
      <c r="DA8" s="436"/>
      <c r="DB8" s="436"/>
      <c r="DC8" s="436"/>
      <c r="DD8" s="436"/>
      <c r="DE8" s="436"/>
      <c r="DF8" s="436"/>
      <c r="DG8" s="436"/>
      <c r="DH8" s="436"/>
      <c r="DI8" s="436"/>
      <c r="DJ8" s="436"/>
      <c r="DK8" s="436"/>
      <c r="DL8" s="436"/>
      <c r="DM8" s="436"/>
      <c r="DN8" s="436"/>
      <c r="DO8" s="436"/>
      <c r="DP8" s="436"/>
      <c r="DQ8" s="436"/>
      <c r="DR8" s="436"/>
      <c r="DS8" s="436"/>
      <c r="DT8" s="436"/>
      <c r="DU8" s="436"/>
      <c r="DV8" s="436"/>
      <c r="DW8" s="436"/>
      <c r="DX8" s="436"/>
      <c r="DY8" s="436"/>
      <c r="DZ8" s="436"/>
      <c r="EA8" s="436"/>
      <c r="EB8" s="436"/>
      <c r="EC8" s="436"/>
      <c r="ED8" s="436"/>
      <c r="EE8" s="436"/>
      <c r="EF8" s="436"/>
      <c r="EG8" s="436"/>
      <c r="EH8" s="436"/>
      <c r="EI8" s="436"/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  <c r="EV8" s="436"/>
      <c r="EW8" s="436"/>
      <c r="EX8" s="436"/>
      <c r="EY8" s="436"/>
      <c r="EZ8" s="436"/>
      <c r="FA8" s="436"/>
      <c r="FB8" s="176"/>
      <c r="FC8" s="436"/>
      <c r="FD8" s="122"/>
      <c r="FE8" s="436"/>
      <c r="FF8" s="436"/>
      <c r="FG8" s="436"/>
      <c r="FH8" s="436"/>
      <c r="FI8" s="436"/>
      <c r="FJ8" s="436"/>
      <c r="FK8" s="436"/>
      <c r="FL8" s="436"/>
      <c r="FM8" s="436"/>
      <c r="FN8" s="436"/>
      <c r="FO8" s="436"/>
      <c r="FP8" s="436"/>
      <c r="FQ8" s="436"/>
      <c r="FR8" s="436"/>
      <c r="FS8" s="436"/>
      <c r="FT8" s="436"/>
      <c r="FU8" s="436"/>
      <c r="FV8" s="436"/>
      <c r="FW8" s="436"/>
      <c r="FX8" s="436"/>
      <c r="FY8" s="436"/>
      <c r="FZ8" s="436"/>
      <c r="GA8" s="436"/>
      <c r="GB8" s="436"/>
      <c r="GC8" s="436"/>
      <c r="GD8" s="436"/>
      <c r="GE8" s="436"/>
      <c r="GF8" s="436"/>
      <c r="GG8" s="436"/>
      <c r="GH8" s="436"/>
      <c r="GI8" s="436"/>
      <c r="GJ8" s="436"/>
      <c r="GK8" s="436"/>
      <c r="GL8" s="436"/>
      <c r="GM8" s="436"/>
      <c r="GN8" s="436"/>
      <c r="GO8" s="436"/>
      <c r="GP8" s="436"/>
      <c r="GQ8" s="436"/>
      <c r="GR8" s="436"/>
      <c r="GS8" s="436"/>
      <c r="GT8" s="436"/>
      <c r="GU8" s="436"/>
      <c r="GV8" s="436"/>
      <c r="GW8" s="436"/>
      <c r="GX8" s="436"/>
      <c r="HA8" s="436"/>
      <c r="HB8" s="436"/>
      <c r="HC8" s="436"/>
      <c r="HD8" s="436"/>
      <c r="HE8" s="436"/>
      <c r="HF8" s="436"/>
      <c r="HG8" s="436"/>
      <c r="HH8" s="436"/>
      <c r="HI8" s="436"/>
      <c r="HJ8" s="436"/>
      <c r="HK8" s="436"/>
      <c r="HL8" s="436"/>
      <c r="HM8" s="436"/>
      <c r="HN8" s="436"/>
      <c r="HO8" s="436"/>
      <c r="HP8" s="436"/>
      <c r="HQ8" s="436"/>
      <c r="HR8" s="436"/>
      <c r="HS8" s="436"/>
      <c r="HT8" s="436"/>
      <c r="HU8" s="436"/>
      <c r="HV8" s="436"/>
      <c r="HW8" s="436"/>
      <c r="HX8" s="436"/>
      <c r="HY8" s="436"/>
      <c r="HZ8" s="436"/>
      <c r="IA8" s="436"/>
      <c r="IB8" s="436"/>
      <c r="IC8" s="436"/>
      <c r="ID8" s="436"/>
      <c r="IE8" s="436"/>
      <c r="IF8" s="436"/>
      <c r="IG8" s="436"/>
      <c r="IH8" s="436"/>
      <c r="II8" s="436"/>
      <c r="IJ8" s="436"/>
      <c r="IK8" s="436"/>
      <c r="IL8" s="436"/>
      <c r="IM8" s="436"/>
      <c r="IN8" s="436"/>
      <c r="IO8" s="436"/>
      <c r="IP8" s="436"/>
      <c r="IQ8" s="436"/>
      <c r="IS8" s="436"/>
    </row>
    <row r="9" spans="1:256" s="85" customFormat="1">
      <c r="A9" s="98" t="s">
        <v>47</v>
      </c>
      <c r="B9" s="83" t="s">
        <v>108</v>
      </c>
      <c r="C9" s="213">
        <v>1</v>
      </c>
      <c r="D9" s="213">
        <v>1</v>
      </c>
      <c r="E9" s="213">
        <v>1</v>
      </c>
      <c r="F9" s="213">
        <v>0</v>
      </c>
      <c r="G9" s="213">
        <v>0</v>
      </c>
      <c r="H9" s="213">
        <v>0</v>
      </c>
      <c r="I9" s="467">
        <v>90</v>
      </c>
      <c r="J9" s="213"/>
      <c r="K9" s="213"/>
      <c r="L9" s="213">
        <v>2</v>
      </c>
      <c r="M9" s="213">
        <v>2</v>
      </c>
      <c r="N9" s="213">
        <v>0</v>
      </c>
      <c r="O9" s="213">
        <v>0</v>
      </c>
      <c r="P9" s="213">
        <v>0</v>
      </c>
      <c r="Q9" s="213">
        <v>0</v>
      </c>
      <c r="R9" s="214">
        <v>0</v>
      </c>
      <c r="S9" s="215">
        <v>0</v>
      </c>
      <c r="T9" s="171">
        <v>0</v>
      </c>
      <c r="U9" s="171">
        <v>0</v>
      </c>
      <c r="V9" s="216">
        <v>-1</v>
      </c>
      <c r="W9" s="436"/>
      <c r="X9" s="175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6"/>
      <c r="CW9" s="436"/>
      <c r="CX9" s="436"/>
      <c r="CY9" s="436"/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6"/>
      <c r="DR9" s="436"/>
      <c r="DS9" s="436"/>
      <c r="DT9" s="436"/>
      <c r="DU9" s="436"/>
      <c r="DV9" s="436"/>
      <c r="DW9" s="436"/>
      <c r="DX9" s="436"/>
      <c r="DY9" s="436"/>
      <c r="DZ9" s="436"/>
      <c r="EA9" s="436"/>
      <c r="EB9" s="436"/>
      <c r="EC9" s="436"/>
      <c r="ED9" s="436"/>
      <c r="EE9" s="436"/>
      <c r="EF9" s="436"/>
      <c r="EG9" s="436"/>
      <c r="EH9" s="436"/>
      <c r="EI9" s="436"/>
      <c r="EJ9" s="436"/>
      <c r="EK9" s="436"/>
      <c r="EL9" s="436"/>
      <c r="EM9" s="436"/>
      <c r="EN9" s="436"/>
      <c r="EO9" s="436"/>
      <c r="EP9" s="436"/>
      <c r="EQ9" s="436"/>
      <c r="ER9" s="436"/>
      <c r="ES9" s="436"/>
      <c r="ET9" s="436"/>
      <c r="EU9" s="436"/>
      <c r="EV9" s="436"/>
      <c r="EW9" s="436"/>
      <c r="EX9" s="436"/>
      <c r="EY9" s="436"/>
      <c r="EZ9" s="436"/>
      <c r="FA9" s="436"/>
      <c r="FB9" s="176"/>
      <c r="FC9" s="436"/>
      <c r="FD9" s="122"/>
      <c r="FE9" s="436"/>
      <c r="FF9" s="436"/>
      <c r="FG9" s="436"/>
      <c r="FH9" s="436"/>
      <c r="FI9" s="436"/>
      <c r="FJ9" s="436"/>
      <c r="FK9" s="436"/>
      <c r="FL9" s="436"/>
      <c r="FM9" s="436"/>
      <c r="FN9" s="436"/>
      <c r="FO9" s="436"/>
      <c r="FP9" s="436"/>
      <c r="FQ9" s="436"/>
      <c r="FR9" s="436"/>
      <c r="FS9" s="436"/>
      <c r="FT9" s="436"/>
      <c r="FU9" s="436"/>
      <c r="FV9" s="436"/>
      <c r="FW9" s="436"/>
      <c r="FX9" s="436"/>
      <c r="FY9" s="436"/>
      <c r="FZ9" s="436"/>
      <c r="GA9" s="436"/>
      <c r="GB9" s="436"/>
      <c r="GC9" s="436"/>
      <c r="GD9" s="436"/>
      <c r="GE9" s="436"/>
      <c r="GF9" s="436"/>
      <c r="GG9" s="436"/>
      <c r="GH9" s="436"/>
      <c r="GI9" s="436"/>
      <c r="GJ9" s="436"/>
      <c r="GK9" s="436"/>
      <c r="GL9" s="436"/>
      <c r="GM9" s="436"/>
      <c r="GN9" s="436"/>
      <c r="GO9" s="436"/>
      <c r="GP9" s="436"/>
      <c r="GQ9" s="436"/>
      <c r="GR9" s="436"/>
      <c r="GS9" s="436"/>
      <c r="GT9" s="436"/>
      <c r="GU9" s="436"/>
      <c r="GV9" s="436"/>
      <c r="GW9" s="436"/>
      <c r="GX9" s="436"/>
      <c r="HA9" s="436"/>
      <c r="HB9" s="436"/>
      <c r="HC9" s="436"/>
      <c r="HD9" s="436"/>
      <c r="HE9" s="436"/>
      <c r="HF9" s="436"/>
      <c r="HG9" s="436"/>
      <c r="HH9" s="436"/>
      <c r="HI9" s="436"/>
      <c r="HJ9" s="436"/>
      <c r="HK9" s="436"/>
      <c r="HL9" s="436"/>
      <c r="HM9" s="436"/>
      <c r="HN9" s="436"/>
      <c r="HO9" s="436"/>
      <c r="HP9" s="436"/>
      <c r="HQ9" s="436"/>
      <c r="HR9" s="436"/>
      <c r="HS9" s="436"/>
      <c r="HT9" s="436"/>
      <c r="HU9" s="436"/>
      <c r="HV9" s="436"/>
      <c r="HW9" s="436"/>
      <c r="HX9" s="436"/>
      <c r="HY9" s="436"/>
      <c r="HZ9" s="436"/>
      <c r="IA9" s="436"/>
      <c r="IB9" s="436"/>
      <c r="IC9" s="436"/>
      <c r="ID9" s="436"/>
      <c r="IE9" s="436"/>
      <c r="IF9" s="436"/>
      <c r="IG9" s="436"/>
      <c r="IH9" s="436"/>
      <c r="II9" s="436"/>
      <c r="IJ9" s="436"/>
      <c r="IK9" s="436"/>
      <c r="IL9" s="436"/>
      <c r="IM9" s="436"/>
      <c r="IN9" s="436"/>
      <c r="IO9" s="436"/>
      <c r="IP9" s="436"/>
      <c r="IQ9" s="436"/>
      <c r="IS9" s="436"/>
    </row>
    <row r="10" spans="1:256">
      <c r="A10" s="98" t="s">
        <v>47</v>
      </c>
      <c r="B10" s="83" t="s">
        <v>82</v>
      </c>
      <c r="C10" s="213">
        <v>35</v>
      </c>
      <c r="D10" s="213">
        <v>35</v>
      </c>
      <c r="E10" s="213">
        <v>35</v>
      </c>
      <c r="F10" s="213">
        <v>0</v>
      </c>
      <c r="G10" s="213">
        <v>0</v>
      </c>
      <c r="H10" s="213">
        <v>0</v>
      </c>
      <c r="I10" s="467">
        <v>3150</v>
      </c>
      <c r="J10" s="213">
        <f>'U.E. ALZIRA'!J6</f>
        <v>86</v>
      </c>
      <c r="K10" s="213">
        <f>'U.E. ALZIRA'!K6</f>
        <v>83.611111111111114</v>
      </c>
      <c r="L10" s="213">
        <v>38</v>
      </c>
      <c r="M10" s="213">
        <v>37</v>
      </c>
      <c r="N10" s="213">
        <v>1</v>
      </c>
      <c r="O10" s="213">
        <v>0</v>
      </c>
      <c r="P10" s="213">
        <v>1</v>
      </c>
      <c r="Q10" s="213">
        <v>0</v>
      </c>
      <c r="R10" s="214">
        <v>2</v>
      </c>
      <c r="S10" s="215">
        <f>'U.E. ALZIRA'!S6</f>
        <v>0</v>
      </c>
      <c r="T10" s="171">
        <f>'U.E. ALZIRA'!T6</f>
        <v>0</v>
      </c>
      <c r="U10" s="171">
        <f>'U.E. ALZIRA'!U6</f>
        <v>0</v>
      </c>
      <c r="V10" s="216">
        <v>-49</v>
      </c>
      <c r="W10" s="107"/>
      <c r="X10" s="13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217"/>
      <c r="FC10" s="107"/>
      <c r="FD10" s="119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218"/>
      <c r="GZ10" s="218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218"/>
      <c r="IS10" s="107"/>
      <c r="IT10" s="218"/>
      <c r="IU10" s="218"/>
      <c r="IV10" s="218"/>
    </row>
    <row r="11" spans="1:256">
      <c r="A11" s="98" t="s">
        <v>47</v>
      </c>
      <c r="B11" s="83" t="s">
        <v>21</v>
      </c>
      <c r="C11" s="213">
        <v>38</v>
      </c>
      <c r="D11" s="213">
        <v>38</v>
      </c>
      <c r="E11" s="213">
        <v>38</v>
      </c>
      <c r="F11" s="213">
        <v>0</v>
      </c>
      <c r="G11" s="213">
        <v>0</v>
      </c>
      <c r="H11" s="213">
        <v>0</v>
      </c>
      <c r="I11" s="467">
        <v>3420</v>
      </c>
      <c r="J11" s="213"/>
      <c r="K11" s="213"/>
      <c r="L11" s="213">
        <v>40</v>
      </c>
      <c r="M11" s="213">
        <v>40</v>
      </c>
      <c r="N11" s="213">
        <v>0</v>
      </c>
      <c r="O11" s="213">
        <v>0</v>
      </c>
      <c r="P11" s="213">
        <v>0</v>
      </c>
      <c r="Q11" s="213">
        <v>0</v>
      </c>
      <c r="R11" s="214">
        <v>3</v>
      </c>
      <c r="S11" s="215">
        <v>0</v>
      </c>
      <c r="T11" s="171">
        <v>0</v>
      </c>
      <c r="U11" s="171">
        <v>0</v>
      </c>
      <c r="V11" s="216">
        <v>-44</v>
      </c>
      <c r="W11" s="107"/>
      <c r="X11" s="13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217"/>
      <c r="FC11" s="107"/>
      <c r="FD11" s="119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218"/>
      <c r="GZ11" s="218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218"/>
      <c r="IS11" s="107"/>
      <c r="IT11" s="218"/>
      <c r="IU11" s="218"/>
      <c r="IV11" s="218"/>
    </row>
    <row r="12" spans="1:256">
      <c r="A12" s="98" t="s">
        <v>47</v>
      </c>
      <c r="B12" s="83" t="s">
        <v>22</v>
      </c>
      <c r="C12" s="213">
        <v>29</v>
      </c>
      <c r="D12" s="213">
        <v>29</v>
      </c>
      <c r="E12" s="213">
        <v>29</v>
      </c>
      <c r="F12" s="213">
        <v>0</v>
      </c>
      <c r="G12" s="213">
        <v>0</v>
      </c>
      <c r="H12" s="213">
        <v>0</v>
      </c>
      <c r="I12" s="467">
        <v>2610</v>
      </c>
      <c r="J12" s="213"/>
      <c r="K12" s="213"/>
      <c r="L12" s="213">
        <v>42</v>
      </c>
      <c r="M12" s="213">
        <v>41</v>
      </c>
      <c r="N12" s="213">
        <v>1</v>
      </c>
      <c r="O12" s="213">
        <v>0</v>
      </c>
      <c r="P12" s="213">
        <v>1</v>
      </c>
      <c r="Q12" s="213">
        <v>0</v>
      </c>
      <c r="R12" s="219">
        <v>1</v>
      </c>
      <c r="S12" s="220">
        <v>0</v>
      </c>
      <c r="T12" s="128">
        <v>0</v>
      </c>
      <c r="U12" s="128">
        <v>0</v>
      </c>
      <c r="V12" s="216">
        <v>-20</v>
      </c>
      <c r="W12" s="107"/>
      <c r="X12" s="13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217"/>
      <c r="FC12" s="107"/>
      <c r="FD12" s="119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218"/>
      <c r="GZ12" s="218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218"/>
      <c r="IS12" s="107"/>
      <c r="IT12" s="218"/>
      <c r="IU12" s="218"/>
      <c r="IV12" s="218"/>
    </row>
    <row r="13" spans="1:256">
      <c r="A13" s="98" t="s">
        <v>47</v>
      </c>
      <c r="B13" s="147" t="s">
        <v>23</v>
      </c>
      <c r="C13" s="96">
        <v>2</v>
      </c>
      <c r="D13" s="213">
        <v>1</v>
      </c>
      <c r="E13" s="213">
        <v>1</v>
      </c>
      <c r="F13" s="213">
        <v>0</v>
      </c>
      <c r="G13" s="213">
        <v>1</v>
      </c>
      <c r="H13" s="213">
        <v>0</v>
      </c>
      <c r="I13" s="467">
        <v>117</v>
      </c>
      <c r="J13" s="213"/>
      <c r="K13" s="213"/>
      <c r="L13" s="213">
        <v>20</v>
      </c>
      <c r="M13" s="213">
        <v>20</v>
      </c>
      <c r="N13" s="213">
        <v>0</v>
      </c>
      <c r="O13" s="213">
        <v>0</v>
      </c>
      <c r="P13" s="213">
        <v>0</v>
      </c>
      <c r="Q13" s="213">
        <v>0</v>
      </c>
      <c r="R13" s="219">
        <v>0</v>
      </c>
      <c r="S13" s="220">
        <v>0</v>
      </c>
      <c r="T13" s="128">
        <v>0</v>
      </c>
      <c r="U13" s="128">
        <v>0</v>
      </c>
      <c r="V13" s="216">
        <v>-1</v>
      </c>
      <c r="W13" s="107"/>
      <c r="X13" s="13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217"/>
      <c r="FC13" s="107"/>
      <c r="FD13" s="119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218"/>
      <c r="GZ13" s="218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218"/>
      <c r="IS13" s="107"/>
      <c r="IT13" s="218"/>
      <c r="IU13" s="218"/>
      <c r="IV13" s="218"/>
    </row>
    <row r="14" spans="1:256">
      <c r="A14" s="105" t="s">
        <v>117</v>
      </c>
      <c r="B14" s="187" t="s">
        <v>19</v>
      </c>
      <c r="C14" s="346">
        <f>'U.E. ALZIRA'!C6</f>
        <v>21</v>
      </c>
      <c r="D14" s="174">
        <f>'U.E. ALZIRA'!D6</f>
        <v>20</v>
      </c>
      <c r="E14" s="174">
        <f>'U.E. ALZIRA'!E6</f>
        <v>20</v>
      </c>
      <c r="F14" s="174">
        <f>'U.E. ALZIRA'!F6</f>
        <v>0</v>
      </c>
      <c r="G14" s="174">
        <f>'U.E. ALZIRA'!G6</f>
        <v>1</v>
      </c>
      <c r="H14" s="174">
        <f>'U.E. ALZIRA'!H6</f>
        <v>0</v>
      </c>
      <c r="I14" s="466">
        <f>'U.E. ALZIRA'!I6</f>
        <v>1806</v>
      </c>
      <c r="J14" s="174">
        <f>'U.E. ALZIRA'!J6</f>
        <v>86</v>
      </c>
      <c r="K14" s="174">
        <f>'U.E. ALZIRA'!K6</f>
        <v>83.611111111111114</v>
      </c>
      <c r="L14" s="174">
        <f>'U.E. ALZIRA'!L6</f>
        <v>23</v>
      </c>
      <c r="M14" s="174">
        <f>'U.E. ALZIRA'!M6</f>
        <v>24</v>
      </c>
      <c r="N14" s="174">
        <f>'U.E. ALZIRA'!N6</f>
        <v>1</v>
      </c>
      <c r="O14" s="174">
        <f>'U.E. ALZIRA'!O6</f>
        <v>0</v>
      </c>
      <c r="P14" s="174">
        <f>'U.E. ALZIRA'!P6</f>
        <v>1</v>
      </c>
      <c r="Q14" s="174">
        <f>'U.E. ALZIRA'!Q6</f>
        <v>0</v>
      </c>
      <c r="R14" s="177">
        <f>'U.E. ALZIRA'!R6</f>
        <v>3</v>
      </c>
      <c r="S14" s="178">
        <f>'U.E. ALZIRA'!S6</f>
        <v>0</v>
      </c>
      <c r="T14" s="179">
        <f>'U.E. ALZIRA'!T6</f>
        <v>0</v>
      </c>
      <c r="U14" s="179">
        <f>'U.E. ALZIRA'!U6</f>
        <v>0</v>
      </c>
      <c r="V14" s="191">
        <f>'U.E. ALZIRA'!V6</f>
        <v>-11</v>
      </c>
      <c r="W14" s="436" t="s">
        <v>162</v>
      </c>
      <c r="X14" s="13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217"/>
      <c r="FC14" s="107"/>
      <c r="FD14" s="119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218"/>
      <c r="GZ14" s="218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218"/>
      <c r="IS14" s="107"/>
      <c r="IT14" s="218"/>
      <c r="IU14" s="218"/>
      <c r="IV14" s="218"/>
    </row>
    <row r="15" spans="1:256">
      <c r="A15" s="105" t="s">
        <v>118</v>
      </c>
      <c r="B15" s="187" t="s">
        <v>19</v>
      </c>
      <c r="C15" s="346">
        <f>'U.E. ALZIRA'!C7</f>
        <v>0</v>
      </c>
      <c r="D15" s="174">
        <f>'U.E. ALZIRA'!D7</f>
        <v>0</v>
      </c>
      <c r="E15" s="174">
        <f>'U.E. ALZIRA'!E7</f>
        <v>0</v>
      </c>
      <c r="F15" s="174">
        <f>'U.E. ALZIRA'!F7</f>
        <v>0</v>
      </c>
      <c r="G15" s="174">
        <f>'U.E. ALZIRA'!G7</f>
        <v>0</v>
      </c>
      <c r="H15" s="174">
        <f>'U.E. ALZIRA'!H7</f>
        <v>0</v>
      </c>
      <c r="I15" s="466">
        <f>'U.E. ALZIRA'!I7</f>
        <v>0</v>
      </c>
      <c r="J15" s="174" t="e">
        <f>'U.E. ALZIRA'!J7</f>
        <v>#DIV/0!</v>
      </c>
      <c r="K15" s="174">
        <f>'U.E. ALZIRA'!K7</f>
        <v>0</v>
      </c>
      <c r="L15" s="174">
        <f>'U.E. ALZIRA'!L7</f>
        <v>2</v>
      </c>
      <c r="M15" s="174">
        <f>'U.E. ALZIRA'!M7</f>
        <v>2</v>
      </c>
      <c r="N15" s="174">
        <f>'U.E. ALZIRA'!N7</f>
        <v>0</v>
      </c>
      <c r="O15" s="174">
        <f>'U.E. ALZIRA'!O7</f>
        <v>0</v>
      </c>
      <c r="P15" s="174">
        <f>'U.E. ALZIRA'!P7</f>
        <v>0</v>
      </c>
      <c r="Q15" s="174">
        <f>'U.E. ALZIRA'!Q7</f>
        <v>0</v>
      </c>
      <c r="R15" s="177">
        <f>'U.E. ALZIRA'!R7</f>
        <v>0</v>
      </c>
      <c r="S15" s="178">
        <f>'U.E. ALZIRA'!S7</f>
        <v>0</v>
      </c>
      <c r="T15" s="179">
        <f>'U.E. ALZIRA'!T7</f>
        <v>0</v>
      </c>
      <c r="U15" s="179">
        <f>'U.E. ALZIRA'!U7</f>
        <v>0</v>
      </c>
      <c r="V15" s="191">
        <f>'U.E. ALZIRA'!V7</f>
        <v>0</v>
      </c>
      <c r="W15" s="456" t="s">
        <v>162</v>
      </c>
      <c r="X15" s="13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217"/>
      <c r="FC15" s="107"/>
      <c r="FD15" s="119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218"/>
      <c r="GZ15" s="218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218"/>
      <c r="IS15" s="107"/>
      <c r="IT15" s="218"/>
      <c r="IU15" s="218"/>
      <c r="IV15" s="218"/>
    </row>
    <row r="16" spans="1:256" hidden="1">
      <c r="A16" s="105" t="s">
        <v>80</v>
      </c>
      <c r="B16" s="187" t="s">
        <v>19</v>
      </c>
      <c r="C16" s="346">
        <f>SUM(C17:C23)</f>
        <v>4</v>
      </c>
      <c r="D16" s="174">
        <f t="shared" ref="D16:V16" si="1">SUM(D17:D23)</f>
        <v>4</v>
      </c>
      <c r="E16" s="174">
        <f t="shared" si="1"/>
        <v>4</v>
      </c>
      <c r="F16" s="174">
        <f t="shared" si="1"/>
        <v>0</v>
      </c>
      <c r="G16" s="174">
        <f t="shared" si="1"/>
        <v>0</v>
      </c>
      <c r="H16" s="174">
        <f t="shared" si="1"/>
        <v>0</v>
      </c>
      <c r="I16" s="466">
        <f t="shared" si="1"/>
        <v>360</v>
      </c>
      <c r="J16" s="174" t="e">
        <f t="shared" si="1"/>
        <v>#DIV/0!</v>
      </c>
      <c r="K16" s="174">
        <f t="shared" si="1"/>
        <v>0</v>
      </c>
      <c r="L16" s="174">
        <f t="shared" si="1"/>
        <v>9</v>
      </c>
      <c r="M16" s="174">
        <f t="shared" si="1"/>
        <v>25</v>
      </c>
      <c r="N16" s="174">
        <f t="shared" si="1"/>
        <v>0</v>
      </c>
      <c r="O16" s="174">
        <f t="shared" si="1"/>
        <v>0</v>
      </c>
      <c r="P16" s="174">
        <f t="shared" si="1"/>
        <v>0</v>
      </c>
      <c r="Q16" s="174">
        <f t="shared" si="1"/>
        <v>0</v>
      </c>
      <c r="R16" s="177">
        <f t="shared" si="1"/>
        <v>0</v>
      </c>
      <c r="S16" s="178">
        <f t="shared" si="1"/>
        <v>0</v>
      </c>
      <c r="T16" s="179">
        <f t="shared" si="1"/>
        <v>0</v>
      </c>
      <c r="U16" s="179">
        <f t="shared" si="1"/>
        <v>0</v>
      </c>
      <c r="V16" s="191">
        <f t="shared" si="1"/>
        <v>-7</v>
      </c>
      <c r="W16" s="436" t="s">
        <v>25</v>
      </c>
      <c r="X16" s="13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217"/>
      <c r="FC16" s="107"/>
      <c r="FD16" s="119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218"/>
      <c r="GZ16" s="218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218"/>
      <c r="IS16" s="107"/>
      <c r="IT16" s="218"/>
      <c r="IU16" s="218"/>
      <c r="IV16" s="218"/>
    </row>
    <row r="17" spans="1:256" hidden="1">
      <c r="A17" s="98" t="s">
        <v>85</v>
      </c>
      <c r="B17" s="147" t="s">
        <v>160</v>
      </c>
      <c r="C17" s="346">
        <f>'U.E. ALZIRA'!C8</f>
        <v>0</v>
      </c>
      <c r="D17" s="174">
        <f>'U.E. ALZIRA'!D8</f>
        <v>0</v>
      </c>
      <c r="E17" s="174">
        <f>'U.E. ALZIRA'!E8</f>
        <v>0</v>
      </c>
      <c r="F17" s="174">
        <f>'U.E. ALZIRA'!F8</f>
        <v>0</v>
      </c>
      <c r="G17" s="174">
        <f>'U.E. ALZIRA'!G8</f>
        <v>0</v>
      </c>
      <c r="H17" s="174">
        <f>'U.E. ALZIRA'!H8</f>
        <v>0</v>
      </c>
      <c r="I17" s="466">
        <f>'U.E. ALZIRA'!I8</f>
        <v>0</v>
      </c>
      <c r="J17" s="174" t="e">
        <f>'U.E. ALZIRA'!J8</f>
        <v>#DIV/0!</v>
      </c>
      <c r="K17" s="174">
        <f>'U.E. ALZIRA'!K8</f>
        <v>0</v>
      </c>
      <c r="L17" s="174">
        <f>'U.E. ALZIRA'!L8</f>
        <v>2</v>
      </c>
      <c r="M17" s="174">
        <f>'U.E. ALZIRA'!M8</f>
        <v>1</v>
      </c>
      <c r="N17" s="174">
        <f>'U.E. ALZIRA'!N8</f>
        <v>0</v>
      </c>
      <c r="O17" s="174">
        <f>'U.E. ALZIRA'!O8</f>
        <v>0</v>
      </c>
      <c r="P17" s="174">
        <f>'U.E. ALZIRA'!P8</f>
        <v>0</v>
      </c>
      <c r="Q17" s="174">
        <f>'U.E. ALZIRA'!Q8</f>
        <v>0</v>
      </c>
      <c r="R17" s="177">
        <f>'U.E. ALZIRA'!R8</f>
        <v>0</v>
      </c>
      <c r="S17" s="178">
        <f>'U.E. ALZIRA'!S8</f>
        <v>0</v>
      </c>
      <c r="T17" s="179">
        <f>'U.E. ALZIRA'!T8</f>
        <v>0</v>
      </c>
      <c r="U17" s="179">
        <f>'U.E. ALZIRA'!U8</f>
        <v>0</v>
      </c>
      <c r="V17" s="191">
        <f>'U.E. ALZIRA'!V8</f>
        <v>0</v>
      </c>
      <c r="W17" s="110"/>
      <c r="X17" s="13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217"/>
      <c r="FC17" s="107"/>
      <c r="FD17" s="119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218"/>
      <c r="GZ17" s="218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218"/>
      <c r="IS17" s="107"/>
      <c r="IT17" s="218"/>
      <c r="IU17" s="218"/>
      <c r="IV17" s="218"/>
    </row>
    <row r="18" spans="1:256" hidden="1">
      <c r="A18" s="98" t="s">
        <v>85</v>
      </c>
      <c r="B18" s="147" t="s">
        <v>161</v>
      </c>
      <c r="C18" s="221">
        <v>0</v>
      </c>
      <c r="D18" s="213">
        <v>0</v>
      </c>
      <c r="E18" s="213">
        <v>0</v>
      </c>
      <c r="F18" s="213">
        <v>0</v>
      </c>
      <c r="G18" s="213">
        <v>0</v>
      </c>
      <c r="H18" s="213">
        <v>0</v>
      </c>
      <c r="I18" s="467">
        <v>0</v>
      </c>
      <c r="J18" s="213"/>
      <c r="K18" s="213"/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4">
        <v>0</v>
      </c>
      <c r="S18" s="215">
        <v>0</v>
      </c>
      <c r="T18" s="171">
        <v>0</v>
      </c>
      <c r="U18" s="171">
        <v>0</v>
      </c>
      <c r="V18" s="216">
        <v>0</v>
      </c>
      <c r="W18" s="436"/>
      <c r="X18" s="13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217"/>
      <c r="FC18" s="107"/>
      <c r="FD18" s="119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218"/>
      <c r="GZ18" s="218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218"/>
      <c r="IS18" s="107"/>
      <c r="IT18" s="218"/>
      <c r="IU18" s="218"/>
      <c r="IV18" s="218"/>
    </row>
    <row r="19" spans="1:256" hidden="1">
      <c r="A19" s="98" t="s">
        <v>85</v>
      </c>
      <c r="B19" s="147" t="s">
        <v>90</v>
      </c>
      <c r="C19" s="221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467">
        <v>0</v>
      </c>
      <c r="J19" s="213"/>
      <c r="K19" s="213"/>
      <c r="L19" s="213">
        <v>5</v>
      </c>
      <c r="M19" s="213">
        <v>5</v>
      </c>
      <c r="N19" s="213">
        <v>0</v>
      </c>
      <c r="O19" s="213">
        <v>0</v>
      </c>
      <c r="P19" s="213">
        <v>0</v>
      </c>
      <c r="Q19" s="213">
        <v>0</v>
      </c>
      <c r="R19" s="214">
        <v>0</v>
      </c>
      <c r="S19" s="215">
        <v>0</v>
      </c>
      <c r="T19" s="171">
        <v>0</v>
      </c>
      <c r="U19" s="171">
        <v>0</v>
      </c>
      <c r="V19" s="216">
        <v>0</v>
      </c>
      <c r="W19" s="436"/>
      <c r="X19" s="13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217"/>
      <c r="FC19" s="107"/>
      <c r="FD19" s="119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218"/>
      <c r="GZ19" s="218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218"/>
      <c r="IS19" s="107"/>
      <c r="IT19" s="218"/>
      <c r="IU19" s="218"/>
      <c r="IV19" s="218"/>
    </row>
    <row r="20" spans="1:256" hidden="1">
      <c r="A20" s="98" t="s">
        <v>85</v>
      </c>
      <c r="B20" s="83" t="s">
        <v>108</v>
      </c>
      <c r="C20" s="221">
        <v>1</v>
      </c>
      <c r="D20" s="213">
        <v>1</v>
      </c>
      <c r="E20" s="213">
        <v>1</v>
      </c>
      <c r="F20" s="213">
        <v>0</v>
      </c>
      <c r="G20" s="213">
        <v>0</v>
      </c>
      <c r="H20" s="213">
        <v>0</v>
      </c>
      <c r="I20" s="467">
        <v>90</v>
      </c>
      <c r="J20" s="213"/>
      <c r="K20" s="213"/>
      <c r="L20" s="213">
        <v>2</v>
      </c>
      <c r="M20" s="213">
        <v>2</v>
      </c>
      <c r="N20" s="213">
        <v>0</v>
      </c>
      <c r="O20" s="213">
        <v>0</v>
      </c>
      <c r="P20" s="213">
        <v>0</v>
      </c>
      <c r="Q20" s="213">
        <v>0</v>
      </c>
      <c r="R20" s="214">
        <v>0</v>
      </c>
      <c r="S20" s="215">
        <v>0</v>
      </c>
      <c r="T20" s="171">
        <v>0</v>
      </c>
      <c r="U20" s="171">
        <v>0</v>
      </c>
      <c r="V20" s="216">
        <v>-4</v>
      </c>
      <c r="W20" s="110"/>
      <c r="X20" s="13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217"/>
      <c r="FC20" s="107"/>
      <c r="FD20" s="119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218"/>
      <c r="GZ20" s="218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218"/>
      <c r="IS20" s="107"/>
      <c r="IT20" s="218"/>
      <c r="IU20" s="218"/>
      <c r="IV20" s="218"/>
    </row>
    <row r="21" spans="1:256" hidden="1">
      <c r="A21" s="98" t="s">
        <v>85</v>
      </c>
      <c r="B21" s="147" t="s">
        <v>82</v>
      </c>
      <c r="C21" s="221">
        <v>3</v>
      </c>
      <c r="D21" s="213">
        <v>3</v>
      </c>
      <c r="E21" s="213">
        <v>3</v>
      </c>
      <c r="F21" s="213">
        <v>0</v>
      </c>
      <c r="G21" s="213">
        <v>0</v>
      </c>
      <c r="H21" s="213">
        <v>0</v>
      </c>
      <c r="I21" s="467">
        <v>270</v>
      </c>
      <c r="J21" s="213"/>
      <c r="K21" s="213"/>
      <c r="L21" s="213"/>
      <c r="M21" s="213">
        <v>11</v>
      </c>
      <c r="N21" s="213">
        <v>0</v>
      </c>
      <c r="O21" s="213">
        <v>0</v>
      </c>
      <c r="P21" s="213">
        <v>0</v>
      </c>
      <c r="Q21" s="213">
        <v>0</v>
      </c>
      <c r="R21" s="214">
        <v>0</v>
      </c>
      <c r="S21" s="215">
        <v>0</v>
      </c>
      <c r="T21" s="171">
        <v>0</v>
      </c>
      <c r="U21" s="171">
        <v>0</v>
      </c>
      <c r="V21" s="216">
        <v>-3</v>
      </c>
      <c r="W21" s="135" t="s">
        <v>89</v>
      </c>
      <c r="X21" s="13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217"/>
      <c r="FC21" s="107"/>
      <c r="FD21" s="119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218"/>
      <c r="GZ21" s="218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218"/>
      <c r="IS21" s="107"/>
      <c r="IT21" s="218"/>
      <c r="IU21" s="218"/>
      <c r="IV21" s="218"/>
    </row>
    <row r="22" spans="1:256" hidden="1">
      <c r="A22" s="98" t="s">
        <v>85</v>
      </c>
      <c r="B22" s="147" t="s">
        <v>21</v>
      </c>
      <c r="C22" s="221">
        <v>0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467">
        <v>0</v>
      </c>
      <c r="J22" s="213"/>
      <c r="K22" s="213"/>
      <c r="L22" s="213"/>
      <c r="M22" s="213">
        <v>3</v>
      </c>
      <c r="N22" s="213">
        <v>0</v>
      </c>
      <c r="O22" s="213">
        <v>0</v>
      </c>
      <c r="P22" s="213">
        <v>0</v>
      </c>
      <c r="Q22" s="213">
        <v>0</v>
      </c>
      <c r="R22" s="214">
        <v>0</v>
      </c>
      <c r="S22" s="215">
        <v>0</v>
      </c>
      <c r="T22" s="171">
        <v>0</v>
      </c>
      <c r="U22" s="171">
        <v>0</v>
      </c>
      <c r="V22" s="216">
        <v>0</v>
      </c>
      <c r="W22" s="134" t="s">
        <v>77</v>
      </c>
      <c r="X22" s="13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217"/>
      <c r="FC22" s="107"/>
      <c r="FD22" s="119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218"/>
      <c r="GZ22" s="218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218"/>
      <c r="IS22" s="107"/>
      <c r="IT22" s="218"/>
      <c r="IU22" s="218"/>
      <c r="IV22" s="218"/>
    </row>
    <row r="23" spans="1:256" s="76" customFormat="1" hidden="1">
      <c r="A23" s="98" t="s">
        <v>85</v>
      </c>
      <c r="B23" s="147" t="s">
        <v>22</v>
      </c>
      <c r="C23" s="221">
        <v>0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467">
        <v>0</v>
      </c>
      <c r="J23" s="213"/>
      <c r="K23" s="213"/>
      <c r="L23" s="213"/>
      <c r="M23" s="213">
        <v>3</v>
      </c>
      <c r="N23" s="213">
        <v>0</v>
      </c>
      <c r="O23" s="213">
        <v>0</v>
      </c>
      <c r="P23" s="213">
        <v>0</v>
      </c>
      <c r="Q23" s="213">
        <v>0</v>
      </c>
      <c r="R23" s="214">
        <v>0</v>
      </c>
      <c r="S23" s="215">
        <v>0</v>
      </c>
      <c r="T23" s="171">
        <v>0</v>
      </c>
      <c r="U23" s="171">
        <v>0</v>
      </c>
      <c r="V23" s="216">
        <v>0</v>
      </c>
      <c r="W23" s="134"/>
      <c r="X23" s="134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10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217"/>
      <c r="FC23" s="107"/>
      <c r="FD23" s="119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21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s="76" customFormat="1">
      <c r="A24" s="422" t="s">
        <v>81</v>
      </c>
      <c r="B24" s="185" t="s">
        <v>84</v>
      </c>
      <c r="C24" s="188">
        <f>SUM(C25:C32)</f>
        <v>147</v>
      </c>
      <c r="D24" s="172">
        <f t="shared" ref="D24:V24" si="2">SUM(D25:D32)</f>
        <v>130</v>
      </c>
      <c r="E24" s="172">
        <f t="shared" si="2"/>
        <v>94</v>
      </c>
      <c r="F24" s="172">
        <f t="shared" si="2"/>
        <v>36</v>
      </c>
      <c r="G24" s="172">
        <f t="shared" si="2"/>
        <v>17</v>
      </c>
      <c r="H24" s="172">
        <f t="shared" si="2"/>
        <v>4</v>
      </c>
      <c r="I24" s="468">
        <f t="shared" si="2"/>
        <v>11356</v>
      </c>
      <c r="J24" s="172">
        <f t="shared" si="2"/>
        <v>140.18181818181819</v>
      </c>
      <c r="K24" s="172">
        <f t="shared" si="2"/>
        <v>142.77777777777777</v>
      </c>
      <c r="L24" s="172">
        <f t="shared" si="2"/>
        <v>181</v>
      </c>
      <c r="M24" s="172">
        <f t="shared" si="2"/>
        <v>154</v>
      </c>
      <c r="N24" s="172">
        <f t="shared" si="2"/>
        <v>28</v>
      </c>
      <c r="O24" s="172">
        <f t="shared" si="2"/>
        <v>1</v>
      </c>
      <c r="P24" s="172">
        <f t="shared" si="2"/>
        <v>18</v>
      </c>
      <c r="Q24" s="172">
        <f t="shared" si="2"/>
        <v>5</v>
      </c>
      <c r="R24" s="177">
        <f t="shared" si="2"/>
        <v>28</v>
      </c>
      <c r="S24" s="178">
        <f t="shared" si="2"/>
        <v>1</v>
      </c>
      <c r="T24" s="179">
        <f t="shared" si="2"/>
        <v>0</v>
      </c>
      <c r="U24" s="179">
        <f t="shared" si="2"/>
        <v>1</v>
      </c>
      <c r="V24" s="192">
        <f t="shared" si="2"/>
        <v>10</v>
      </c>
      <c r="W24" s="456" t="s">
        <v>170</v>
      </c>
      <c r="X24" s="175" t="s">
        <v>240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10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217"/>
      <c r="FC24" s="107"/>
      <c r="FD24" s="119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21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s="76" customFormat="1">
      <c r="A25" s="410" t="s">
        <v>86</v>
      </c>
      <c r="B25" s="186" t="s">
        <v>160</v>
      </c>
      <c r="C25" s="193">
        <f>'U.E. ALZIRA'!C11</f>
        <v>22</v>
      </c>
      <c r="D25" s="194">
        <f>'U.E. ALZIRA'!D11</f>
        <v>19</v>
      </c>
      <c r="E25" s="194">
        <f>'U.E. ALZIRA'!E11</f>
        <v>9</v>
      </c>
      <c r="F25" s="194">
        <f>'U.E. ALZIRA'!F11</f>
        <v>10</v>
      </c>
      <c r="G25" s="194">
        <f>'U.E. ALZIRA'!G11</f>
        <v>3</v>
      </c>
      <c r="H25" s="194">
        <f>'U.E. ALZIRA'!H11</f>
        <v>0</v>
      </c>
      <c r="I25" s="469">
        <f>'U.E. ALZIRA'!I11</f>
        <v>1542</v>
      </c>
      <c r="J25" s="194">
        <f>'U.E. ALZIRA'!J11</f>
        <v>70.090909090909093</v>
      </c>
      <c r="K25" s="194">
        <f>'U.E. ALZIRA'!K11</f>
        <v>71.388888888888886</v>
      </c>
      <c r="L25" s="194">
        <f>'U.E. ALZIRA'!L11</f>
        <v>24</v>
      </c>
      <c r="M25" s="194">
        <f>'U.E. ALZIRA'!M11</f>
        <v>23</v>
      </c>
      <c r="N25" s="194">
        <f>'U.E. ALZIRA'!N11</f>
        <v>3</v>
      </c>
      <c r="O25" s="194">
        <f>'U.E. ALZIRA'!O11</f>
        <v>0</v>
      </c>
      <c r="P25" s="194">
        <f>'U.E. ALZIRA'!P11</f>
        <v>3</v>
      </c>
      <c r="Q25" s="194">
        <f>'U.E. ALZIRA'!Q11</f>
        <v>0</v>
      </c>
      <c r="R25" s="214">
        <f>'U.E. ALZIRA'!R11</f>
        <v>2</v>
      </c>
      <c r="S25" s="215">
        <f>'U.E. ALZIRA'!S11</f>
        <v>0</v>
      </c>
      <c r="T25" s="171">
        <f>'U.E. ALZIRA'!T11</f>
        <v>0</v>
      </c>
      <c r="U25" s="171">
        <f>'U.E. ALZIRA'!U11</f>
        <v>0</v>
      </c>
      <c r="V25" s="222">
        <f>'U.E. ALZIRA'!V11</f>
        <v>2</v>
      </c>
      <c r="W25" s="436"/>
      <c r="X25" s="175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436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217"/>
      <c r="FC25" s="107"/>
      <c r="FD25" s="119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21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s="76" customFormat="1">
      <c r="A26" s="410" t="s">
        <v>86</v>
      </c>
      <c r="B26" s="404" t="s">
        <v>161</v>
      </c>
      <c r="C26" s="193">
        <v>2</v>
      </c>
      <c r="D26" s="194">
        <v>2</v>
      </c>
      <c r="E26" s="194">
        <v>1</v>
      </c>
      <c r="F26" s="194">
        <v>1</v>
      </c>
      <c r="G26" s="194">
        <v>0</v>
      </c>
      <c r="H26" s="194">
        <v>0</v>
      </c>
      <c r="I26" s="469">
        <v>75</v>
      </c>
      <c r="J26" s="194"/>
      <c r="K26" s="194"/>
      <c r="L26" s="194">
        <v>2</v>
      </c>
      <c r="M26" s="194">
        <v>2</v>
      </c>
      <c r="N26" s="194"/>
      <c r="O26" s="194"/>
      <c r="P26" s="194"/>
      <c r="Q26" s="194"/>
      <c r="R26" s="214">
        <v>0</v>
      </c>
      <c r="S26" s="215">
        <v>0</v>
      </c>
      <c r="T26" s="171">
        <v>0</v>
      </c>
      <c r="U26" s="171">
        <v>0</v>
      </c>
      <c r="V26" s="222">
        <v>0</v>
      </c>
      <c r="W26" s="436"/>
      <c r="X26" s="175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436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217"/>
      <c r="FC26" s="107"/>
      <c r="FD26" s="119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21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s="76" customFormat="1">
      <c r="A27" s="410" t="s">
        <v>86</v>
      </c>
      <c r="B27" s="186" t="s">
        <v>90</v>
      </c>
      <c r="C27" s="97">
        <v>27</v>
      </c>
      <c r="D27" s="194">
        <v>25</v>
      </c>
      <c r="E27" s="194">
        <v>20</v>
      </c>
      <c r="F27" s="194">
        <v>5</v>
      </c>
      <c r="G27" s="194">
        <v>2</v>
      </c>
      <c r="H27" s="194">
        <v>1</v>
      </c>
      <c r="I27" s="469">
        <v>2262</v>
      </c>
      <c r="J27" s="194"/>
      <c r="K27" s="194"/>
      <c r="L27" s="194">
        <v>29</v>
      </c>
      <c r="M27" s="194">
        <v>28</v>
      </c>
      <c r="N27" s="194">
        <v>1</v>
      </c>
      <c r="O27" s="194">
        <v>0</v>
      </c>
      <c r="P27" s="194">
        <v>0</v>
      </c>
      <c r="Q27" s="194">
        <v>1</v>
      </c>
      <c r="R27" s="214">
        <v>4</v>
      </c>
      <c r="S27" s="215">
        <v>1</v>
      </c>
      <c r="T27" s="171">
        <v>0</v>
      </c>
      <c r="U27" s="171">
        <v>1</v>
      </c>
      <c r="V27" s="222">
        <v>2</v>
      </c>
      <c r="W27" s="110"/>
      <c r="X27" s="175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10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217"/>
      <c r="FC27" s="107"/>
      <c r="FD27" s="119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21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s="76" customFormat="1">
      <c r="A28" s="410" t="s">
        <v>86</v>
      </c>
      <c r="B28" s="404" t="s">
        <v>108</v>
      </c>
      <c r="C28" s="193">
        <v>1</v>
      </c>
      <c r="D28" s="194">
        <v>0</v>
      </c>
      <c r="E28" s="194">
        <v>0</v>
      </c>
      <c r="F28" s="194">
        <v>0</v>
      </c>
      <c r="G28" s="194">
        <v>1</v>
      </c>
      <c r="H28" s="194">
        <v>0</v>
      </c>
      <c r="I28" s="469">
        <v>32</v>
      </c>
      <c r="J28" s="194"/>
      <c r="K28" s="194"/>
      <c r="L28" s="194">
        <v>2</v>
      </c>
      <c r="M28" s="194">
        <v>1</v>
      </c>
      <c r="N28" s="194">
        <v>1</v>
      </c>
      <c r="O28" s="194">
        <v>1</v>
      </c>
      <c r="P28" s="194">
        <v>0</v>
      </c>
      <c r="Q28" s="194">
        <v>0</v>
      </c>
      <c r="R28" s="214">
        <v>1</v>
      </c>
      <c r="S28" s="215">
        <v>0</v>
      </c>
      <c r="T28" s="171">
        <v>0</v>
      </c>
      <c r="U28" s="171">
        <v>0</v>
      </c>
      <c r="V28" s="222">
        <v>0</v>
      </c>
      <c r="W28" s="110"/>
      <c r="X28" s="175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10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217"/>
      <c r="FC28" s="107"/>
      <c r="FD28" s="119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21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s="110" customFormat="1">
      <c r="A29" s="410" t="s">
        <v>86</v>
      </c>
      <c r="B29" s="186" t="s">
        <v>82</v>
      </c>
      <c r="C29" s="193">
        <v>28</v>
      </c>
      <c r="D29" s="194">
        <v>24</v>
      </c>
      <c r="E29" s="194">
        <v>19</v>
      </c>
      <c r="F29" s="194">
        <v>5</v>
      </c>
      <c r="G29" s="194">
        <v>4</v>
      </c>
      <c r="H29" s="194">
        <v>0</v>
      </c>
      <c r="I29" s="469">
        <v>2124</v>
      </c>
      <c r="J29" s="194">
        <f>'U.E. ALZIRA'!J11</f>
        <v>70.090909090909093</v>
      </c>
      <c r="K29" s="194">
        <f>'U.E. ALZIRA'!K11</f>
        <v>71.388888888888886</v>
      </c>
      <c r="L29" s="194">
        <v>38</v>
      </c>
      <c r="M29" s="194">
        <v>30</v>
      </c>
      <c r="N29" s="194">
        <v>7</v>
      </c>
      <c r="O29" s="194">
        <v>0</v>
      </c>
      <c r="P29" s="194">
        <v>6</v>
      </c>
      <c r="Q29" s="194">
        <v>1</v>
      </c>
      <c r="R29" s="219">
        <v>5</v>
      </c>
      <c r="S29" s="220">
        <v>0</v>
      </c>
      <c r="T29" s="128">
        <v>0</v>
      </c>
      <c r="U29" s="128">
        <v>0</v>
      </c>
      <c r="V29" s="222">
        <v>0</v>
      </c>
      <c r="X29" s="175"/>
      <c r="FB29" s="176"/>
      <c r="FD29" s="122"/>
    </row>
    <row r="30" spans="1:256" s="110" customFormat="1">
      <c r="A30" s="423" t="s">
        <v>86</v>
      </c>
      <c r="B30" s="186" t="s">
        <v>22</v>
      </c>
      <c r="C30" s="193">
        <v>31</v>
      </c>
      <c r="D30" s="194">
        <v>28</v>
      </c>
      <c r="E30" s="194">
        <v>19</v>
      </c>
      <c r="F30" s="194">
        <v>9</v>
      </c>
      <c r="G30" s="194">
        <v>3</v>
      </c>
      <c r="H30" s="194">
        <v>1</v>
      </c>
      <c r="I30" s="469">
        <v>2392</v>
      </c>
      <c r="J30" s="194"/>
      <c r="K30" s="194"/>
      <c r="L30" s="194">
        <v>42</v>
      </c>
      <c r="M30" s="194">
        <v>34</v>
      </c>
      <c r="N30" s="194">
        <v>8</v>
      </c>
      <c r="O30" s="194">
        <v>0</v>
      </c>
      <c r="P30" s="194">
        <v>7</v>
      </c>
      <c r="Q30" s="194">
        <v>1</v>
      </c>
      <c r="R30" s="219">
        <v>6</v>
      </c>
      <c r="S30" s="220">
        <v>0</v>
      </c>
      <c r="T30" s="128">
        <v>0</v>
      </c>
      <c r="U30" s="128">
        <v>0</v>
      </c>
      <c r="V30" s="222">
        <v>3</v>
      </c>
      <c r="X30" s="175"/>
      <c r="FB30" s="176"/>
      <c r="FD30" s="122"/>
    </row>
    <row r="31" spans="1:256" s="110" customFormat="1">
      <c r="A31" s="423" t="s">
        <v>86</v>
      </c>
      <c r="B31" s="186" t="s">
        <v>83</v>
      </c>
      <c r="C31" s="193">
        <v>34</v>
      </c>
      <c r="D31" s="194">
        <v>32</v>
      </c>
      <c r="E31" s="194">
        <v>26</v>
      </c>
      <c r="F31" s="194">
        <v>6</v>
      </c>
      <c r="G31" s="194">
        <v>2</v>
      </c>
      <c r="H31" s="194">
        <v>2</v>
      </c>
      <c r="I31" s="469">
        <v>2854</v>
      </c>
      <c r="J31" s="194"/>
      <c r="K31" s="194"/>
      <c r="L31" s="194">
        <v>38</v>
      </c>
      <c r="M31" s="194">
        <v>34</v>
      </c>
      <c r="N31" s="194">
        <v>4</v>
      </c>
      <c r="O31" s="194">
        <v>0</v>
      </c>
      <c r="P31" s="194">
        <v>2</v>
      </c>
      <c r="Q31" s="194">
        <v>2</v>
      </c>
      <c r="R31" s="219">
        <v>10</v>
      </c>
      <c r="S31" s="220">
        <v>0</v>
      </c>
      <c r="T31" s="128">
        <v>0</v>
      </c>
      <c r="U31" s="128">
        <v>0</v>
      </c>
      <c r="V31" s="222">
        <v>3</v>
      </c>
      <c r="X31" s="175"/>
      <c r="FB31" s="176"/>
      <c r="FD31" s="122"/>
    </row>
    <row r="32" spans="1:256" s="110" customFormat="1">
      <c r="A32" s="423" t="s">
        <v>86</v>
      </c>
      <c r="B32" s="186" t="s">
        <v>178</v>
      </c>
      <c r="C32" s="193">
        <v>2</v>
      </c>
      <c r="D32" s="194">
        <v>0</v>
      </c>
      <c r="E32" s="194">
        <v>0</v>
      </c>
      <c r="F32" s="194">
        <v>0</v>
      </c>
      <c r="G32" s="194">
        <v>2</v>
      </c>
      <c r="H32" s="194">
        <v>0</v>
      </c>
      <c r="I32" s="469">
        <v>75</v>
      </c>
      <c r="J32" s="194"/>
      <c r="K32" s="194"/>
      <c r="L32" s="194">
        <v>6</v>
      </c>
      <c r="M32" s="194">
        <v>2</v>
      </c>
      <c r="N32" s="194">
        <v>4</v>
      </c>
      <c r="O32" s="194"/>
      <c r="P32" s="194"/>
      <c r="Q32" s="194"/>
      <c r="R32" s="219">
        <v>0</v>
      </c>
      <c r="S32" s="220">
        <v>0</v>
      </c>
      <c r="T32" s="128">
        <v>0</v>
      </c>
      <c r="U32" s="128">
        <v>0</v>
      </c>
      <c r="V32" s="222">
        <v>0</v>
      </c>
      <c r="X32" s="175"/>
      <c r="FB32" s="176"/>
      <c r="FD32" s="122"/>
    </row>
    <row r="33" spans="1:253" s="110" customFormat="1">
      <c r="A33" s="400" t="s">
        <v>91</v>
      </c>
      <c r="B33" s="407" t="s">
        <v>110</v>
      </c>
      <c r="C33" s="188">
        <f>SUM(C34:C36)</f>
        <v>32</v>
      </c>
      <c r="D33" s="172">
        <f t="shared" ref="D33:V33" si="3">SUM(D34:D36)</f>
        <v>27</v>
      </c>
      <c r="E33" s="172">
        <f t="shared" si="3"/>
        <v>24</v>
      </c>
      <c r="F33" s="172">
        <f t="shared" si="3"/>
        <v>3</v>
      </c>
      <c r="G33" s="172">
        <f t="shared" si="3"/>
        <v>5</v>
      </c>
      <c r="H33" s="172">
        <f t="shared" si="3"/>
        <v>0</v>
      </c>
      <c r="I33" s="468">
        <f t="shared" si="3"/>
        <v>2587</v>
      </c>
      <c r="J33" s="172" t="e">
        <f t="shared" si="3"/>
        <v>#DIV/0!</v>
      </c>
      <c r="K33" s="172">
        <f t="shared" si="3"/>
        <v>56.805555555555557</v>
      </c>
      <c r="L33" s="172">
        <f t="shared" si="3"/>
        <v>54</v>
      </c>
      <c r="M33" s="172">
        <f t="shared" si="3"/>
        <v>50</v>
      </c>
      <c r="N33" s="172">
        <f t="shared" si="3"/>
        <v>6</v>
      </c>
      <c r="O33" s="172">
        <f t="shared" si="3"/>
        <v>2</v>
      </c>
      <c r="P33" s="172">
        <f t="shared" si="3"/>
        <v>4</v>
      </c>
      <c r="Q33" s="172">
        <f t="shared" si="3"/>
        <v>0</v>
      </c>
      <c r="R33" s="177">
        <f t="shared" si="3"/>
        <v>3</v>
      </c>
      <c r="S33" s="178">
        <f t="shared" si="3"/>
        <v>0</v>
      </c>
      <c r="T33" s="179">
        <f t="shared" si="3"/>
        <v>0</v>
      </c>
      <c r="U33" s="179">
        <f t="shared" si="3"/>
        <v>0</v>
      </c>
      <c r="V33" s="192">
        <f t="shared" si="3"/>
        <v>2</v>
      </c>
      <c r="X33" s="175"/>
      <c r="FB33" s="176"/>
      <c r="FD33" s="122"/>
    </row>
    <row r="34" spans="1:253" s="110" customFormat="1">
      <c r="A34" s="401" t="s">
        <v>109</v>
      </c>
      <c r="B34" s="186" t="s">
        <v>160</v>
      </c>
      <c r="C34" s="193">
        <f>'U.E. ALZIRA'!C16</f>
        <v>16</v>
      </c>
      <c r="D34" s="194">
        <f>'U.E. ALZIRA'!D16</f>
        <v>14</v>
      </c>
      <c r="E34" s="194">
        <f>'U.E. ALZIRA'!E16</f>
        <v>12</v>
      </c>
      <c r="F34" s="194">
        <f>'U.E. ALZIRA'!F16</f>
        <v>2</v>
      </c>
      <c r="G34" s="194">
        <f>'U.E. ALZIRA'!G16</f>
        <v>2</v>
      </c>
      <c r="H34" s="194">
        <f>'U.E. ALZIRA'!H16</f>
        <v>0</v>
      </c>
      <c r="I34" s="469">
        <f>'U.E. ALZIRA'!I16</f>
        <v>1227</v>
      </c>
      <c r="J34" s="194">
        <f>'U.E. ALZIRA'!J16</f>
        <v>76.6875</v>
      </c>
      <c r="K34" s="194">
        <f>'U.E. ALZIRA'!K16</f>
        <v>56.805555555555557</v>
      </c>
      <c r="L34" s="194">
        <f>'U.E. ALZIRA'!L16</f>
        <v>21</v>
      </c>
      <c r="M34" s="194">
        <f>'U.E. ALZIRA'!M16</f>
        <v>22</v>
      </c>
      <c r="N34" s="194">
        <f>'U.E. ALZIRA'!N16</f>
        <v>1</v>
      </c>
      <c r="O34" s="194">
        <f>'U.E. ALZIRA'!O16</f>
        <v>0</v>
      </c>
      <c r="P34" s="194">
        <f>'U.E. ALZIRA'!P16</f>
        <v>1</v>
      </c>
      <c r="Q34" s="194">
        <f>'U.E. ALZIRA'!Q16</f>
        <v>0</v>
      </c>
      <c r="R34" s="219">
        <f>'U.E. ALZIRA'!R16</f>
        <v>3</v>
      </c>
      <c r="S34" s="220">
        <f>'U.E. ALZIRA'!S16</f>
        <v>0</v>
      </c>
      <c r="T34" s="128">
        <f>'U.E. ALZIRA'!T16</f>
        <v>0</v>
      </c>
      <c r="U34" s="128">
        <f>'U.E. ALZIRA'!U16</f>
        <v>0</v>
      </c>
      <c r="V34" s="222">
        <f>'U.E. ALZIRA'!V16</f>
        <v>1</v>
      </c>
      <c r="X34" s="175"/>
      <c r="FB34" s="176"/>
      <c r="FD34" s="122"/>
    </row>
    <row r="35" spans="1:253" s="110" customFormat="1">
      <c r="A35" s="401" t="s">
        <v>109</v>
      </c>
      <c r="B35" s="186" t="s">
        <v>90</v>
      </c>
      <c r="C35" s="193">
        <v>14</v>
      </c>
      <c r="D35" s="194">
        <v>11</v>
      </c>
      <c r="E35" s="194">
        <v>10</v>
      </c>
      <c r="F35" s="194">
        <v>1</v>
      </c>
      <c r="G35" s="194">
        <v>3</v>
      </c>
      <c r="H35" s="194">
        <f>'U.E. ALZIRA'!H10</f>
        <v>0</v>
      </c>
      <c r="I35" s="469">
        <v>1180</v>
      </c>
      <c r="J35" s="194" t="e">
        <f>'U.E. ALZIRA'!J10</f>
        <v>#DIV/0!</v>
      </c>
      <c r="K35" s="194">
        <f>'U.E. ALZIRA'!K10</f>
        <v>0</v>
      </c>
      <c r="L35" s="194">
        <v>31</v>
      </c>
      <c r="M35" s="194">
        <v>26</v>
      </c>
      <c r="N35" s="194">
        <v>5</v>
      </c>
      <c r="O35" s="194">
        <v>2</v>
      </c>
      <c r="P35" s="194">
        <v>3</v>
      </c>
      <c r="Q35" s="194">
        <f>'U.E. ALZIRA'!Q10</f>
        <v>0</v>
      </c>
      <c r="R35" s="219">
        <f>'U.E. ALZIRA'!R10</f>
        <v>0</v>
      </c>
      <c r="S35" s="220">
        <f>'U.E. ALZIRA'!S10</f>
        <v>0</v>
      </c>
      <c r="T35" s="128">
        <f>'U.E. ALZIRA'!T10</f>
        <v>0</v>
      </c>
      <c r="U35" s="128">
        <f>'U.E. ALZIRA'!U10</f>
        <v>0</v>
      </c>
      <c r="V35" s="222">
        <v>1</v>
      </c>
      <c r="X35" s="175"/>
      <c r="FB35" s="176"/>
      <c r="FD35" s="122"/>
    </row>
    <row r="36" spans="1:253" s="85" customFormat="1">
      <c r="A36" s="401" t="s">
        <v>109</v>
      </c>
      <c r="B36" s="404" t="s">
        <v>108</v>
      </c>
      <c r="C36" s="193">
        <v>2</v>
      </c>
      <c r="D36" s="194">
        <v>2</v>
      </c>
      <c r="E36" s="194">
        <v>2</v>
      </c>
      <c r="F36" s="194">
        <v>0</v>
      </c>
      <c r="G36" s="194">
        <v>0</v>
      </c>
      <c r="H36" s="194">
        <v>0</v>
      </c>
      <c r="I36" s="469">
        <v>180</v>
      </c>
      <c r="J36" s="194"/>
      <c r="K36" s="194"/>
      <c r="L36" s="194">
        <v>2</v>
      </c>
      <c r="M36" s="194">
        <v>2</v>
      </c>
      <c r="N36" s="194">
        <v>0</v>
      </c>
      <c r="O36" s="194">
        <v>0</v>
      </c>
      <c r="P36" s="194">
        <v>0</v>
      </c>
      <c r="Q36" s="194">
        <v>0</v>
      </c>
      <c r="R36" s="219">
        <v>0</v>
      </c>
      <c r="S36" s="220">
        <v>0</v>
      </c>
      <c r="T36" s="128">
        <v>0</v>
      </c>
      <c r="U36" s="128">
        <v>0</v>
      </c>
      <c r="V36" s="222">
        <v>0</v>
      </c>
      <c r="W36" s="110"/>
      <c r="X36" s="175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76"/>
      <c r="FC36" s="110"/>
      <c r="FD36" s="122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S36" s="110"/>
    </row>
    <row r="37" spans="1:253" s="85" customFormat="1">
      <c r="A37" s="400" t="s">
        <v>125</v>
      </c>
      <c r="B37" s="407" t="s">
        <v>24</v>
      </c>
      <c r="C37" s="188">
        <f>SUM(C38:C39)</f>
        <v>18</v>
      </c>
      <c r="D37" s="172">
        <f t="shared" ref="D37:V37" si="4">SUM(D38:D39)</f>
        <v>11</v>
      </c>
      <c r="E37" s="172">
        <f t="shared" si="4"/>
        <v>8</v>
      </c>
      <c r="F37" s="172">
        <f t="shared" si="4"/>
        <v>4</v>
      </c>
      <c r="G37" s="172">
        <f t="shared" si="4"/>
        <v>7</v>
      </c>
      <c r="H37" s="172">
        <f t="shared" si="4"/>
        <v>0</v>
      </c>
      <c r="I37" s="468">
        <f t="shared" si="4"/>
        <v>998</v>
      </c>
      <c r="J37" s="172">
        <f t="shared" si="4"/>
        <v>56.058823529411768</v>
      </c>
      <c r="K37" s="172">
        <f t="shared" si="4"/>
        <v>44.120370370370374</v>
      </c>
      <c r="L37" s="172">
        <f t="shared" si="4"/>
        <v>26</v>
      </c>
      <c r="M37" s="172">
        <f t="shared" si="4"/>
        <v>21</v>
      </c>
      <c r="N37" s="172">
        <f t="shared" si="4"/>
        <v>6</v>
      </c>
      <c r="O37" s="172">
        <f t="shared" si="4"/>
        <v>2</v>
      </c>
      <c r="P37" s="172">
        <f t="shared" si="4"/>
        <v>4</v>
      </c>
      <c r="Q37" s="172">
        <f t="shared" si="4"/>
        <v>0</v>
      </c>
      <c r="R37" s="177">
        <f t="shared" si="4"/>
        <v>1</v>
      </c>
      <c r="S37" s="178">
        <f t="shared" si="4"/>
        <v>0</v>
      </c>
      <c r="T37" s="179">
        <f t="shared" si="4"/>
        <v>0</v>
      </c>
      <c r="U37" s="179">
        <f t="shared" si="4"/>
        <v>0</v>
      </c>
      <c r="V37" s="192">
        <f t="shared" si="4"/>
        <v>1</v>
      </c>
      <c r="W37" s="110"/>
      <c r="X37" s="175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76"/>
      <c r="FC37" s="110"/>
      <c r="FD37" s="122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S37" s="110"/>
    </row>
    <row r="38" spans="1:253" s="85" customFormat="1">
      <c r="A38" s="401" t="s">
        <v>165</v>
      </c>
      <c r="B38" s="186" t="s">
        <v>160</v>
      </c>
      <c r="C38" s="193">
        <f>'U.E. ALZIRA'!C13</f>
        <v>17</v>
      </c>
      <c r="D38" s="194">
        <f>'U.E. ALZIRA'!D13</f>
        <v>10</v>
      </c>
      <c r="E38" s="194">
        <f>'U.E. ALZIRA'!E13</f>
        <v>7</v>
      </c>
      <c r="F38" s="194">
        <f>'U.E. ALZIRA'!F13</f>
        <v>4</v>
      </c>
      <c r="G38" s="194">
        <f>'U.E. ALZIRA'!G13</f>
        <v>7</v>
      </c>
      <c r="H38" s="194">
        <f>'U.E. ALZIRA'!H13</f>
        <v>0</v>
      </c>
      <c r="I38" s="469">
        <f>'U.E. ALZIRA'!I13</f>
        <v>953</v>
      </c>
      <c r="J38" s="194">
        <f>'U.E. ALZIRA'!J13</f>
        <v>56.058823529411768</v>
      </c>
      <c r="K38" s="194">
        <f>'U.E. ALZIRA'!K13</f>
        <v>44.120370370370374</v>
      </c>
      <c r="L38" s="194">
        <f>'U.E. ALZIRA'!L13</f>
        <v>24</v>
      </c>
      <c r="M38" s="194">
        <f>'U.E. ALZIRA'!M13</f>
        <v>20</v>
      </c>
      <c r="N38" s="194">
        <f>'U.E. ALZIRA'!N13</f>
        <v>5</v>
      </c>
      <c r="O38" s="194">
        <f>'U.E. ALZIRA'!O13</f>
        <v>1</v>
      </c>
      <c r="P38" s="194">
        <f>'U.E. ALZIRA'!P13</f>
        <v>4</v>
      </c>
      <c r="Q38" s="194">
        <f>'U.E. ALZIRA'!Q13</f>
        <v>0</v>
      </c>
      <c r="R38" s="219">
        <f>'U.E. ALZIRA'!R13</f>
        <v>1</v>
      </c>
      <c r="S38" s="220">
        <f>'U.E. ALZIRA'!S13</f>
        <v>0</v>
      </c>
      <c r="T38" s="128">
        <f>'U.E. ALZIRA'!T13</f>
        <v>0</v>
      </c>
      <c r="U38" s="128">
        <f>'U.E. ALZIRA'!U13</f>
        <v>0</v>
      </c>
      <c r="V38" s="222">
        <f>'U.E. ALZIRA'!V13</f>
        <v>1</v>
      </c>
      <c r="W38" s="110"/>
      <c r="X38" s="175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76"/>
      <c r="FC38" s="110"/>
      <c r="FD38" s="122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S38" s="110"/>
    </row>
    <row r="39" spans="1:253" s="85" customFormat="1">
      <c r="A39" s="401" t="s">
        <v>165</v>
      </c>
      <c r="B39" s="404" t="s">
        <v>161</v>
      </c>
      <c r="C39" s="193">
        <v>1</v>
      </c>
      <c r="D39" s="194">
        <v>1</v>
      </c>
      <c r="E39" s="194">
        <v>1</v>
      </c>
      <c r="F39" s="194">
        <v>0</v>
      </c>
      <c r="G39" s="194">
        <v>0</v>
      </c>
      <c r="H39" s="194">
        <v>0</v>
      </c>
      <c r="I39" s="469">
        <v>45</v>
      </c>
      <c r="J39" s="194"/>
      <c r="K39" s="194"/>
      <c r="L39" s="194">
        <v>2</v>
      </c>
      <c r="M39" s="194">
        <v>1</v>
      </c>
      <c r="N39" s="194">
        <v>1</v>
      </c>
      <c r="O39" s="194">
        <v>1</v>
      </c>
      <c r="P39" s="194">
        <v>0</v>
      </c>
      <c r="Q39" s="194">
        <v>0</v>
      </c>
      <c r="R39" s="219">
        <v>0</v>
      </c>
      <c r="S39" s="220">
        <v>0</v>
      </c>
      <c r="T39" s="128">
        <v>0</v>
      </c>
      <c r="U39" s="128">
        <v>0</v>
      </c>
      <c r="V39" s="222">
        <v>0</v>
      </c>
      <c r="W39" s="110"/>
      <c r="X39" s="175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76"/>
      <c r="FC39" s="110"/>
      <c r="FD39" s="122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S39" s="110"/>
    </row>
    <row r="40" spans="1:253" s="85" customFormat="1">
      <c r="A40" s="400" t="s">
        <v>119</v>
      </c>
      <c r="B40" s="407" t="s">
        <v>24</v>
      </c>
      <c r="C40" s="188">
        <f t="shared" ref="C40:V40" si="5">SUM(C41:C43)</f>
        <v>34</v>
      </c>
      <c r="D40" s="172">
        <f t="shared" si="5"/>
        <v>34</v>
      </c>
      <c r="E40" s="172">
        <f t="shared" si="5"/>
        <v>31</v>
      </c>
      <c r="F40" s="172">
        <f t="shared" si="5"/>
        <v>3</v>
      </c>
      <c r="G40" s="172">
        <f t="shared" si="5"/>
        <v>0</v>
      </c>
      <c r="H40" s="172">
        <f t="shared" si="5"/>
        <v>1</v>
      </c>
      <c r="I40" s="468">
        <f t="shared" si="5"/>
        <v>2933</v>
      </c>
      <c r="J40" s="172">
        <f t="shared" si="5"/>
        <v>89.0625</v>
      </c>
      <c r="K40" s="172">
        <f t="shared" si="5"/>
        <v>65.972222222222229</v>
      </c>
      <c r="L40" s="172">
        <f t="shared" si="5"/>
        <v>42</v>
      </c>
      <c r="M40" s="172">
        <f t="shared" si="5"/>
        <v>35</v>
      </c>
      <c r="N40" s="172">
        <f t="shared" si="5"/>
        <v>9</v>
      </c>
      <c r="O40" s="172">
        <f t="shared" si="5"/>
        <v>0</v>
      </c>
      <c r="P40" s="172">
        <f t="shared" si="5"/>
        <v>8</v>
      </c>
      <c r="Q40" s="172">
        <f t="shared" si="5"/>
        <v>1</v>
      </c>
      <c r="R40" s="177">
        <f t="shared" si="5"/>
        <v>9</v>
      </c>
      <c r="S40" s="178">
        <f t="shared" si="5"/>
        <v>0</v>
      </c>
      <c r="T40" s="179">
        <f t="shared" si="5"/>
        <v>0</v>
      </c>
      <c r="U40" s="179">
        <f t="shared" si="5"/>
        <v>0</v>
      </c>
      <c r="V40" s="192">
        <f t="shared" si="5"/>
        <v>1</v>
      </c>
      <c r="W40" s="454"/>
      <c r="X40" s="175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4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454"/>
      <c r="BI40" s="454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4"/>
      <c r="BU40" s="454"/>
      <c r="BV40" s="454"/>
      <c r="BW40" s="454"/>
      <c r="BX40" s="454"/>
      <c r="BY40" s="454"/>
      <c r="BZ40" s="454"/>
      <c r="CA40" s="454"/>
      <c r="CB40" s="454"/>
      <c r="CC40" s="454"/>
      <c r="CD40" s="454"/>
      <c r="CE40" s="454"/>
      <c r="CF40" s="454"/>
      <c r="CG40" s="454"/>
      <c r="CH40" s="454"/>
      <c r="CI40" s="454"/>
      <c r="CJ40" s="454"/>
      <c r="CK40" s="454"/>
      <c r="CL40" s="454"/>
      <c r="CM40" s="454"/>
      <c r="CN40" s="454"/>
      <c r="CO40" s="454"/>
      <c r="CP40" s="454"/>
      <c r="CQ40" s="454"/>
      <c r="CR40" s="454"/>
      <c r="CS40" s="454"/>
      <c r="CT40" s="454"/>
      <c r="CU40" s="454"/>
      <c r="CV40" s="454"/>
      <c r="CW40" s="454"/>
      <c r="CX40" s="454"/>
      <c r="CY40" s="454"/>
      <c r="CZ40" s="454"/>
      <c r="DA40" s="454"/>
      <c r="DB40" s="454"/>
      <c r="DC40" s="454"/>
      <c r="DD40" s="454"/>
      <c r="DE40" s="454"/>
      <c r="DF40" s="454"/>
      <c r="DG40" s="454"/>
      <c r="DH40" s="454"/>
      <c r="DI40" s="454"/>
      <c r="DJ40" s="454"/>
      <c r="DK40" s="454"/>
      <c r="DL40" s="454"/>
      <c r="DM40" s="454"/>
      <c r="DN40" s="454"/>
      <c r="DO40" s="454"/>
      <c r="DP40" s="454"/>
      <c r="DQ40" s="454"/>
      <c r="DR40" s="454"/>
      <c r="DS40" s="454"/>
      <c r="DT40" s="454"/>
      <c r="DU40" s="454"/>
      <c r="DV40" s="454"/>
      <c r="DW40" s="454"/>
      <c r="DX40" s="454"/>
      <c r="DY40" s="454"/>
      <c r="DZ40" s="454"/>
      <c r="EA40" s="454"/>
      <c r="EB40" s="454"/>
      <c r="EC40" s="454"/>
      <c r="ED40" s="454"/>
      <c r="EE40" s="454"/>
      <c r="EF40" s="454"/>
      <c r="EG40" s="454"/>
      <c r="EH40" s="454"/>
      <c r="EI40" s="454"/>
      <c r="EJ40" s="454"/>
      <c r="EK40" s="454"/>
      <c r="EL40" s="454"/>
      <c r="EM40" s="454"/>
      <c r="EN40" s="454"/>
      <c r="EO40" s="454"/>
      <c r="EP40" s="454"/>
      <c r="EQ40" s="454"/>
      <c r="ER40" s="454"/>
      <c r="ES40" s="454"/>
      <c r="ET40" s="454"/>
      <c r="EU40" s="454"/>
      <c r="EV40" s="454"/>
      <c r="EW40" s="454"/>
      <c r="EX40" s="454"/>
      <c r="EY40" s="454"/>
      <c r="EZ40" s="454"/>
      <c r="FA40" s="454"/>
      <c r="FB40" s="176"/>
      <c r="FC40" s="454"/>
      <c r="FD40" s="122"/>
      <c r="FE40" s="454"/>
      <c r="FF40" s="454"/>
      <c r="FG40" s="454"/>
      <c r="FH40" s="454"/>
      <c r="FI40" s="454"/>
      <c r="FJ40" s="454"/>
      <c r="FK40" s="454"/>
      <c r="FL40" s="454"/>
      <c r="FM40" s="454"/>
      <c r="FN40" s="454"/>
      <c r="FO40" s="454"/>
      <c r="FP40" s="454"/>
      <c r="FQ40" s="454"/>
      <c r="FR40" s="454"/>
      <c r="FS40" s="454"/>
      <c r="FT40" s="454"/>
      <c r="FU40" s="454"/>
      <c r="FV40" s="454"/>
      <c r="FW40" s="454"/>
      <c r="FX40" s="454"/>
      <c r="FY40" s="454"/>
      <c r="FZ40" s="454"/>
      <c r="GA40" s="454"/>
      <c r="GB40" s="454"/>
      <c r="GC40" s="454"/>
      <c r="GD40" s="454"/>
      <c r="GE40" s="454"/>
      <c r="GF40" s="454"/>
      <c r="GG40" s="454"/>
      <c r="GH40" s="454"/>
      <c r="GI40" s="454"/>
      <c r="GJ40" s="454"/>
      <c r="GK40" s="454"/>
      <c r="GL40" s="454"/>
      <c r="GM40" s="454"/>
      <c r="GN40" s="454"/>
      <c r="GO40" s="454"/>
      <c r="GP40" s="454"/>
      <c r="GQ40" s="454"/>
      <c r="GR40" s="454"/>
      <c r="GS40" s="454"/>
      <c r="GT40" s="454"/>
      <c r="GU40" s="454"/>
      <c r="GV40" s="454"/>
      <c r="GW40" s="454"/>
      <c r="GX40" s="454"/>
      <c r="HA40" s="454"/>
      <c r="HB40" s="454"/>
      <c r="HC40" s="454"/>
      <c r="HD40" s="454"/>
      <c r="HE40" s="454"/>
      <c r="HF40" s="454"/>
      <c r="HG40" s="454"/>
      <c r="HH40" s="454"/>
      <c r="HI40" s="454"/>
      <c r="HJ40" s="454"/>
      <c r="HK40" s="454"/>
      <c r="HL40" s="454"/>
      <c r="HM40" s="454"/>
      <c r="HN40" s="454"/>
      <c r="HO40" s="454"/>
      <c r="HP40" s="454"/>
      <c r="HQ40" s="454"/>
      <c r="HR40" s="454"/>
      <c r="HS40" s="454"/>
      <c r="HT40" s="454"/>
      <c r="HU40" s="454"/>
      <c r="HV40" s="454"/>
      <c r="HW40" s="454"/>
      <c r="HX40" s="454"/>
      <c r="HY40" s="454"/>
      <c r="HZ40" s="454"/>
      <c r="IA40" s="454"/>
      <c r="IB40" s="454"/>
      <c r="IC40" s="454"/>
      <c r="ID40" s="454"/>
      <c r="IE40" s="454"/>
      <c r="IF40" s="454"/>
      <c r="IG40" s="454"/>
      <c r="IH40" s="454"/>
      <c r="II40" s="454"/>
      <c r="IJ40" s="454"/>
      <c r="IK40" s="454"/>
      <c r="IL40" s="454"/>
      <c r="IM40" s="454"/>
      <c r="IN40" s="454"/>
      <c r="IO40" s="454"/>
      <c r="IP40" s="454"/>
      <c r="IQ40" s="454"/>
      <c r="IS40" s="454"/>
    </row>
    <row r="41" spans="1:253" s="85" customFormat="1">
      <c r="A41" s="401" t="s">
        <v>164</v>
      </c>
      <c r="B41" s="186" t="s">
        <v>160</v>
      </c>
      <c r="C41" s="193">
        <f>'U.E. ALZIRA'!C14</f>
        <v>16</v>
      </c>
      <c r="D41" s="194">
        <f>'U.E. ALZIRA'!D14</f>
        <v>16</v>
      </c>
      <c r="E41" s="194">
        <f>'U.E. ALZIRA'!E14</f>
        <v>15</v>
      </c>
      <c r="F41" s="194">
        <f>'U.E. ALZIRA'!F14</f>
        <v>1</v>
      </c>
      <c r="G41" s="194">
        <f>'U.E. ALZIRA'!G14</f>
        <v>0</v>
      </c>
      <c r="H41" s="194">
        <f>'U.E. ALZIRA'!H14</f>
        <v>1</v>
      </c>
      <c r="I41" s="469">
        <f>'U.E. ALZIRA'!I14</f>
        <v>1425</v>
      </c>
      <c r="J41" s="194">
        <f>'U.E. ALZIRA'!J14</f>
        <v>89.0625</v>
      </c>
      <c r="K41" s="194">
        <f>'U.E. ALZIRA'!K14</f>
        <v>65.972222222222229</v>
      </c>
      <c r="L41" s="194">
        <f>'U.E. ALZIRA'!L14</f>
        <v>24</v>
      </c>
      <c r="M41" s="194">
        <f>'U.E. ALZIRA'!M14</f>
        <v>17</v>
      </c>
      <c r="N41" s="194">
        <f>'U.E. ALZIRA'!N14</f>
        <v>9</v>
      </c>
      <c r="O41" s="194">
        <f>'U.E. ALZIRA'!O14</f>
        <v>0</v>
      </c>
      <c r="P41" s="194">
        <f>'U.E. ALZIRA'!P14</f>
        <v>8</v>
      </c>
      <c r="Q41" s="194">
        <f>'U.E. ALZIRA'!Q14</f>
        <v>1</v>
      </c>
      <c r="R41" s="219">
        <f>'U.E. ALZIRA'!R14</f>
        <v>5</v>
      </c>
      <c r="S41" s="220">
        <f>'U.E. ALZIRA'!S14</f>
        <v>0</v>
      </c>
      <c r="T41" s="128">
        <f>'U.E. ALZIRA'!T14</f>
        <v>0</v>
      </c>
      <c r="U41" s="128">
        <f>'U.E. ALZIRA'!U14</f>
        <v>0</v>
      </c>
      <c r="V41" s="222">
        <f>'U.E. ALZIRA'!V14</f>
        <v>1</v>
      </c>
      <c r="W41" s="454"/>
      <c r="X41" s="175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54"/>
      <c r="CJ41" s="454"/>
      <c r="CK41" s="454"/>
      <c r="CL41" s="454"/>
      <c r="CM41" s="454"/>
      <c r="CN41" s="454"/>
      <c r="CO41" s="454"/>
      <c r="CP41" s="454"/>
      <c r="CQ41" s="454"/>
      <c r="CR41" s="454"/>
      <c r="CS41" s="454"/>
      <c r="CT41" s="454"/>
      <c r="CU41" s="454"/>
      <c r="CV41" s="454"/>
      <c r="CW41" s="454"/>
      <c r="CX41" s="454"/>
      <c r="CY41" s="454"/>
      <c r="CZ41" s="454"/>
      <c r="DA41" s="454"/>
      <c r="DB41" s="454"/>
      <c r="DC41" s="454"/>
      <c r="DD41" s="454"/>
      <c r="DE41" s="454"/>
      <c r="DF41" s="454"/>
      <c r="DG41" s="454"/>
      <c r="DH41" s="454"/>
      <c r="DI41" s="454"/>
      <c r="DJ41" s="454"/>
      <c r="DK41" s="454"/>
      <c r="DL41" s="454"/>
      <c r="DM41" s="454"/>
      <c r="DN41" s="454"/>
      <c r="DO41" s="454"/>
      <c r="DP41" s="454"/>
      <c r="DQ41" s="454"/>
      <c r="DR41" s="454"/>
      <c r="DS41" s="454"/>
      <c r="DT41" s="454"/>
      <c r="DU41" s="454"/>
      <c r="DV41" s="454"/>
      <c r="DW41" s="454"/>
      <c r="DX41" s="454"/>
      <c r="DY41" s="454"/>
      <c r="DZ41" s="454"/>
      <c r="EA41" s="454"/>
      <c r="EB41" s="454"/>
      <c r="EC41" s="454"/>
      <c r="ED41" s="454"/>
      <c r="EE41" s="454"/>
      <c r="EF41" s="454"/>
      <c r="EG41" s="454"/>
      <c r="EH41" s="454"/>
      <c r="EI41" s="454"/>
      <c r="EJ41" s="454"/>
      <c r="EK41" s="454"/>
      <c r="EL41" s="454"/>
      <c r="EM41" s="454"/>
      <c r="EN41" s="454"/>
      <c r="EO41" s="454"/>
      <c r="EP41" s="454"/>
      <c r="EQ41" s="454"/>
      <c r="ER41" s="454"/>
      <c r="ES41" s="454"/>
      <c r="ET41" s="454"/>
      <c r="EU41" s="454"/>
      <c r="EV41" s="454"/>
      <c r="EW41" s="454"/>
      <c r="EX41" s="454"/>
      <c r="EY41" s="454"/>
      <c r="EZ41" s="454"/>
      <c r="FA41" s="454"/>
      <c r="FB41" s="176"/>
      <c r="FC41" s="454"/>
      <c r="FD41" s="122"/>
      <c r="FE41" s="454"/>
      <c r="FF41" s="454"/>
      <c r="FG41" s="454"/>
      <c r="FH41" s="454"/>
      <c r="FI41" s="454"/>
      <c r="FJ41" s="454"/>
      <c r="FK41" s="454"/>
      <c r="FL41" s="454"/>
      <c r="FM41" s="454"/>
      <c r="FN41" s="454"/>
      <c r="FO41" s="454"/>
      <c r="FP41" s="454"/>
      <c r="FQ41" s="454"/>
      <c r="FR41" s="454"/>
      <c r="FS41" s="454"/>
      <c r="FT41" s="454"/>
      <c r="FU41" s="454"/>
      <c r="FV41" s="454"/>
      <c r="FW41" s="454"/>
      <c r="FX41" s="454"/>
      <c r="FY41" s="454"/>
      <c r="FZ41" s="454"/>
      <c r="GA41" s="454"/>
      <c r="GB41" s="454"/>
      <c r="GC41" s="454"/>
      <c r="GD41" s="454"/>
      <c r="GE41" s="454"/>
      <c r="GF41" s="454"/>
      <c r="GG41" s="454"/>
      <c r="GH41" s="454"/>
      <c r="GI41" s="454"/>
      <c r="GJ41" s="454"/>
      <c r="GK41" s="454"/>
      <c r="GL41" s="454"/>
      <c r="GM41" s="454"/>
      <c r="GN41" s="454"/>
      <c r="GO41" s="454"/>
      <c r="GP41" s="454"/>
      <c r="GQ41" s="454"/>
      <c r="GR41" s="454"/>
      <c r="GS41" s="454"/>
      <c r="GT41" s="454"/>
      <c r="GU41" s="454"/>
      <c r="GV41" s="454"/>
      <c r="GW41" s="454"/>
      <c r="GX41" s="454"/>
      <c r="HA41" s="454"/>
      <c r="HB41" s="454"/>
      <c r="HC41" s="454"/>
      <c r="HD41" s="454"/>
      <c r="HE41" s="454"/>
      <c r="HF41" s="454"/>
      <c r="HG41" s="454"/>
      <c r="HH41" s="454"/>
      <c r="HI41" s="454"/>
      <c r="HJ41" s="454"/>
      <c r="HK41" s="454"/>
      <c r="HL41" s="454"/>
      <c r="HM41" s="454"/>
      <c r="HN41" s="454"/>
      <c r="HO41" s="454"/>
      <c r="HP41" s="454"/>
      <c r="HQ41" s="454"/>
      <c r="HR41" s="454"/>
      <c r="HS41" s="454"/>
      <c r="HT41" s="454"/>
      <c r="HU41" s="454"/>
      <c r="HV41" s="454"/>
      <c r="HW41" s="454"/>
      <c r="HX41" s="454"/>
      <c r="HY41" s="454"/>
      <c r="HZ41" s="454"/>
      <c r="IA41" s="454"/>
      <c r="IB41" s="454"/>
      <c r="IC41" s="454"/>
      <c r="ID41" s="454"/>
      <c r="IE41" s="454"/>
      <c r="IF41" s="454"/>
      <c r="IG41" s="454"/>
      <c r="IH41" s="454"/>
      <c r="II41" s="454"/>
      <c r="IJ41" s="454"/>
      <c r="IK41" s="454"/>
      <c r="IL41" s="454"/>
      <c r="IM41" s="454"/>
      <c r="IN41" s="454"/>
      <c r="IO41" s="454"/>
      <c r="IP41" s="454"/>
      <c r="IQ41" s="454"/>
      <c r="IS41" s="454"/>
    </row>
    <row r="42" spans="1:253" s="85" customFormat="1">
      <c r="A42" s="401" t="s">
        <v>164</v>
      </c>
      <c r="B42" s="404" t="s">
        <v>161</v>
      </c>
      <c r="C42" s="193">
        <v>2</v>
      </c>
      <c r="D42" s="194">
        <v>2</v>
      </c>
      <c r="E42" s="194">
        <v>1</v>
      </c>
      <c r="F42" s="194">
        <v>1</v>
      </c>
      <c r="G42" s="194">
        <v>0</v>
      </c>
      <c r="H42" s="194">
        <v>0</v>
      </c>
      <c r="I42" s="469">
        <v>84</v>
      </c>
      <c r="J42" s="194"/>
      <c r="K42" s="194"/>
      <c r="L42" s="194">
        <v>2</v>
      </c>
      <c r="M42" s="194">
        <v>2</v>
      </c>
      <c r="N42" s="194">
        <v>0</v>
      </c>
      <c r="O42" s="194">
        <v>0</v>
      </c>
      <c r="P42" s="194">
        <v>0</v>
      </c>
      <c r="Q42" s="194">
        <v>0</v>
      </c>
      <c r="R42" s="219">
        <v>0</v>
      </c>
      <c r="S42" s="220">
        <v>0</v>
      </c>
      <c r="T42" s="128">
        <v>0</v>
      </c>
      <c r="U42" s="128">
        <v>0</v>
      </c>
      <c r="V42" s="222">
        <v>0</v>
      </c>
      <c r="W42" s="454"/>
      <c r="X42" s="175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4"/>
      <c r="CL42" s="454"/>
      <c r="CM42" s="454"/>
      <c r="CN42" s="454"/>
      <c r="CO42" s="454"/>
      <c r="CP42" s="454"/>
      <c r="CQ42" s="454"/>
      <c r="CR42" s="454"/>
      <c r="CS42" s="454"/>
      <c r="CT42" s="454"/>
      <c r="CU42" s="454"/>
      <c r="CV42" s="454"/>
      <c r="CW42" s="454"/>
      <c r="CX42" s="454"/>
      <c r="CY42" s="454"/>
      <c r="CZ42" s="454"/>
      <c r="DA42" s="454"/>
      <c r="DB42" s="454"/>
      <c r="DC42" s="454"/>
      <c r="DD42" s="454"/>
      <c r="DE42" s="454"/>
      <c r="DF42" s="454"/>
      <c r="DG42" s="454"/>
      <c r="DH42" s="454"/>
      <c r="DI42" s="454"/>
      <c r="DJ42" s="454"/>
      <c r="DK42" s="454"/>
      <c r="DL42" s="454"/>
      <c r="DM42" s="454"/>
      <c r="DN42" s="454"/>
      <c r="DO42" s="454"/>
      <c r="DP42" s="454"/>
      <c r="DQ42" s="454"/>
      <c r="DR42" s="454"/>
      <c r="DS42" s="454"/>
      <c r="DT42" s="454"/>
      <c r="DU42" s="454"/>
      <c r="DV42" s="454"/>
      <c r="DW42" s="454"/>
      <c r="DX42" s="454"/>
      <c r="DY42" s="454"/>
      <c r="DZ42" s="454"/>
      <c r="EA42" s="454"/>
      <c r="EB42" s="454"/>
      <c r="EC42" s="454"/>
      <c r="ED42" s="454"/>
      <c r="EE42" s="454"/>
      <c r="EF42" s="454"/>
      <c r="EG42" s="454"/>
      <c r="EH42" s="454"/>
      <c r="EI42" s="454"/>
      <c r="EJ42" s="454"/>
      <c r="EK42" s="454"/>
      <c r="EL42" s="454"/>
      <c r="EM42" s="454"/>
      <c r="EN42" s="454"/>
      <c r="EO42" s="454"/>
      <c r="EP42" s="454"/>
      <c r="EQ42" s="454"/>
      <c r="ER42" s="454"/>
      <c r="ES42" s="454"/>
      <c r="ET42" s="454"/>
      <c r="EU42" s="454"/>
      <c r="EV42" s="454"/>
      <c r="EW42" s="454"/>
      <c r="EX42" s="454"/>
      <c r="EY42" s="454"/>
      <c r="EZ42" s="454"/>
      <c r="FA42" s="454"/>
      <c r="FB42" s="176"/>
      <c r="FC42" s="454"/>
      <c r="FD42" s="122"/>
      <c r="FE42" s="454"/>
      <c r="FF42" s="454"/>
      <c r="FG42" s="454"/>
      <c r="FH42" s="454"/>
      <c r="FI42" s="454"/>
      <c r="FJ42" s="454"/>
      <c r="FK42" s="454"/>
      <c r="FL42" s="454"/>
      <c r="FM42" s="454"/>
      <c r="FN42" s="454"/>
      <c r="FO42" s="454"/>
      <c r="FP42" s="454"/>
      <c r="FQ42" s="454"/>
      <c r="FR42" s="454"/>
      <c r="FS42" s="454"/>
      <c r="FT42" s="454"/>
      <c r="FU42" s="454"/>
      <c r="FV42" s="454"/>
      <c r="FW42" s="454"/>
      <c r="FX42" s="454"/>
      <c r="FY42" s="454"/>
      <c r="FZ42" s="454"/>
      <c r="GA42" s="454"/>
      <c r="GB42" s="454"/>
      <c r="GC42" s="454"/>
      <c r="GD42" s="454"/>
      <c r="GE42" s="454"/>
      <c r="GF42" s="454"/>
      <c r="GG42" s="454"/>
      <c r="GH42" s="454"/>
      <c r="GI42" s="454"/>
      <c r="GJ42" s="454"/>
      <c r="GK42" s="454"/>
      <c r="GL42" s="454"/>
      <c r="GM42" s="454"/>
      <c r="GN42" s="454"/>
      <c r="GO42" s="454"/>
      <c r="GP42" s="454"/>
      <c r="GQ42" s="454"/>
      <c r="GR42" s="454"/>
      <c r="GS42" s="454"/>
      <c r="GT42" s="454"/>
      <c r="GU42" s="454"/>
      <c r="GV42" s="454"/>
      <c r="GW42" s="454"/>
      <c r="GX42" s="454"/>
      <c r="HA42" s="454"/>
      <c r="HB42" s="454"/>
      <c r="HC42" s="454"/>
      <c r="HD42" s="454"/>
      <c r="HE42" s="454"/>
      <c r="HF42" s="454"/>
      <c r="HG42" s="454"/>
      <c r="HH42" s="454"/>
      <c r="HI42" s="454"/>
      <c r="HJ42" s="454"/>
      <c r="HK42" s="454"/>
      <c r="HL42" s="454"/>
      <c r="HM42" s="454"/>
      <c r="HN42" s="454"/>
      <c r="HO42" s="454"/>
      <c r="HP42" s="454"/>
      <c r="HQ42" s="454"/>
      <c r="HR42" s="454"/>
      <c r="HS42" s="454"/>
      <c r="HT42" s="454"/>
      <c r="HU42" s="454"/>
      <c r="HV42" s="454"/>
      <c r="HW42" s="454"/>
      <c r="HX42" s="454"/>
      <c r="HY42" s="454"/>
      <c r="HZ42" s="454"/>
      <c r="IA42" s="454"/>
      <c r="IB42" s="454"/>
      <c r="IC42" s="454"/>
      <c r="ID42" s="454"/>
      <c r="IE42" s="454"/>
      <c r="IF42" s="454"/>
      <c r="IG42" s="454"/>
      <c r="IH42" s="454"/>
      <c r="II42" s="454"/>
      <c r="IJ42" s="454"/>
      <c r="IK42" s="454"/>
      <c r="IL42" s="454"/>
      <c r="IM42" s="454"/>
      <c r="IN42" s="454"/>
      <c r="IO42" s="454"/>
      <c r="IP42" s="454"/>
      <c r="IQ42" s="454"/>
      <c r="IS42" s="454"/>
    </row>
    <row r="43" spans="1:253" s="85" customFormat="1">
      <c r="A43" s="401" t="s">
        <v>164</v>
      </c>
      <c r="B43" s="186" t="s">
        <v>83</v>
      </c>
      <c r="C43" s="193">
        <v>16</v>
      </c>
      <c r="D43" s="194">
        <v>16</v>
      </c>
      <c r="E43" s="194">
        <v>15</v>
      </c>
      <c r="F43" s="194">
        <v>1</v>
      </c>
      <c r="G43" s="194">
        <v>0</v>
      </c>
      <c r="H43" s="194">
        <v>0</v>
      </c>
      <c r="I43" s="469">
        <v>1424</v>
      </c>
      <c r="J43" s="194"/>
      <c r="K43" s="194"/>
      <c r="L43" s="194">
        <v>16</v>
      </c>
      <c r="M43" s="194">
        <v>16</v>
      </c>
      <c r="N43" s="194">
        <v>0</v>
      </c>
      <c r="O43" s="194">
        <v>0</v>
      </c>
      <c r="P43" s="194">
        <v>0</v>
      </c>
      <c r="Q43" s="194">
        <v>0</v>
      </c>
      <c r="R43" s="219">
        <v>4</v>
      </c>
      <c r="S43" s="220">
        <v>0</v>
      </c>
      <c r="T43" s="128">
        <v>0</v>
      </c>
      <c r="U43" s="128">
        <v>0</v>
      </c>
      <c r="V43" s="222">
        <v>0</v>
      </c>
      <c r="W43" s="454"/>
      <c r="X43" s="175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4"/>
      <c r="CA43" s="454"/>
      <c r="CB43" s="454"/>
      <c r="CC43" s="454"/>
      <c r="CD43" s="454"/>
      <c r="CE43" s="454"/>
      <c r="CF43" s="454"/>
      <c r="CG43" s="454"/>
      <c r="CH43" s="454"/>
      <c r="CI43" s="454"/>
      <c r="CJ43" s="454"/>
      <c r="CK43" s="454"/>
      <c r="CL43" s="454"/>
      <c r="CM43" s="454"/>
      <c r="CN43" s="454"/>
      <c r="CO43" s="454"/>
      <c r="CP43" s="454"/>
      <c r="CQ43" s="454"/>
      <c r="CR43" s="454"/>
      <c r="CS43" s="454"/>
      <c r="CT43" s="454"/>
      <c r="CU43" s="454"/>
      <c r="CV43" s="454"/>
      <c r="CW43" s="454"/>
      <c r="CX43" s="454"/>
      <c r="CY43" s="454"/>
      <c r="CZ43" s="454"/>
      <c r="DA43" s="454"/>
      <c r="DB43" s="454"/>
      <c r="DC43" s="454"/>
      <c r="DD43" s="454"/>
      <c r="DE43" s="454"/>
      <c r="DF43" s="454"/>
      <c r="DG43" s="454"/>
      <c r="DH43" s="454"/>
      <c r="DI43" s="454"/>
      <c r="DJ43" s="454"/>
      <c r="DK43" s="454"/>
      <c r="DL43" s="454"/>
      <c r="DM43" s="454"/>
      <c r="DN43" s="454"/>
      <c r="DO43" s="454"/>
      <c r="DP43" s="454"/>
      <c r="DQ43" s="454"/>
      <c r="DR43" s="454"/>
      <c r="DS43" s="454"/>
      <c r="DT43" s="454"/>
      <c r="DU43" s="454"/>
      <c r="DV43" s="454"/>
      <c r="DW43" s="454"/>
      <c r="DX43" s="454"/>
      <c r="DY43" s="454"/>
      <c r="DZ43" s="454"/>
      <c r="EA43" s="454"/>
      <c r="EB43" s="454"/>
      <c r="EC43" s="454"/>
      <c r="ED43" s="454"/>
      <c r="EE43" s="454"/>
      <c r="EF43" s="454"/>
      <c r="EG43" s="454"/>
      <c r="EH43" s="454"/>
      <c r="EI43" s="454"/>
      <c r="EJ43" s="454"/>
      <c r="EK43" s="454"/>
      <c r="EL43" s="454"/>
      <c r="EM43" s="454"/>
      <c r="EN43" s="454"/>
      <c r="EO43" s="454"/>
      <c r="EP43" s="454"/>
      <c r="EQ43" s="454"/>
      <c r="ER43" s="454"/>
      <c r="ES43" s="454"/>
      <c r="ET43" s="454"/>
      <c r="EU43" s="454"/>
      <c r="EV43" s="454"/>
      <c r="EW43" s="454"/>
      <c r="EX43" s="454"/>
      <c r="EY43" s="454"/>
      <c r="EZ43" s="454"/>
      <c r="FA43" s="454"/>
      <c r="FB43" s="176"/>
      <c r="FC43" s="454"/>
      <c r="FD43" s="122"/>
      <c r="FE43" s="454"/>
      <c r="FF43" s="454"/>
      <c r="FG43" s="454"/>
      <c r="FH43" s="454"/>
      <c r="FI43" s="454"/>
      <c r="FJ43" s="454"/>
      <c r="FK43" s="454"/>
      <c r="FL43" s="454"/>
      <c r="FM43" s="454"/>
      <c r="FN43" s="454"/>
      <c r="FO43" s="454"/>
      <c r="FP43" s="454"/>
      <c r="FQ43" s="454"/>
      <c r="FR43" s="454"/>
      <c r="FS43" s="454"/>
      <c r="FT43" s="454"/>
      <c r="FU43" s="454"/>
      <c r="FV43" s="454"/>
      <c r="FW43" s="454"/>
      <c r="FX43" s="454"/>
      <c r="FY43" s="454"/>
      <c r="FZ43" s="454"/>
      <c r="GA43" s="454"/>
      <c r="GB43" s="454"/>
      <c r="GC43" s="454"/>
      <c r="GD43" s="454"/>
      <c r="GE43" s="454"/>
      <c r="GF43" s="454"/>
      <c r="GG43" s="454"/>
      <c r="GH43" s="454"/>
      <c r="GI43" s="454"/>
      <c r="GJ43" s="454"/>
      <c r="GK43" s="454"/>
      <c r="GL43" s="454"/>
      <c r="GM43" s="454"/>
      <c r="GN43" s="454"/>
      <c r="GO43" s="454"/>
      <c r="GP43" s="454"/>
      <c r="GQ43" s="454"/>
      <c r="GR43" s="454"/>
      <c r="GS43" s="454"/>
      <c r="GT43" s="454"/>
      <c r="GU43" s="454"/>
      <c r="GV43" s="454"/>
      <c r="GW43" s="454"/>
      <c r="GX43" s="454"/>
      <c r="HA43" s="454"/>
      <c r="HB43" s="454"/>
      <c r="HC43" s="454"/>
      <c r="HD43" s="454"/>
      <c r="HE43" s="454"/>
      <c r="HF43" s="454"/>
      <c r="HG43" s="454"/>
      <c r="HH43" s="454"/>
      <c r="HI43" s="454"/>
      <c r="HJ43" s="454"/>
      <c r="HK43" s="454"/>
      <c r="HL43" s="454"/>
      <c r="HM43" s="454"/>
      <c r="HN43" s="454"/>
      <c r="HO43" s="454"/>
      <c r="HP43" s="454"/>
      <c r="HQ43" s="454"/>
      <c r="HR43" s="454"/>
      <c r="HS43" s="454"/>
      <c r="HT43" s="454"/>
      <c r="HU43" s="454"/>
      <c r="HV43" s="454"/>
      <c r="HW43" s="454"/>
      <c r="HX43" s="454"/>
      <c r="HY43" s="454"/>
      <c r="HZ43" s="454"/>
      <c r="IA43" s="454"/>
      <c r="IB43" s="454"/>
      <c r="IC43" s="454"/>
      <c r="ID43" s="454"/>
      <c r="IE43" s="454"/>
      <c r="IF43" s="454"/>
      <c r="IG43" s="454"/>
      <c r="IH43" s="454"/>
      <c r="II43" s="454"/>
      <c r="IJ43" s="454"/>
      <c r="IK43" s="454"/>
      <c r="IL43" s="454"/>
      <c r="IM43" s="454"/>
      <c r="IN43" s="454"/>
      <c r="IO43" s="454"/>
      <c r="IP43" s="454"/>
      <c r="IQ43" s="454"/>
      <c r="IS43" s="454"/>
    </row>
    <row r="44" spans="1:253" s="85" customFormat="1">
      <c r="A44" s="400" t="s">
        <v>91</v>
      </c>
      <c r="B44" s="407" t="s">
        <v>110</v>
      </c>
      <c r="C44" s="188">
        <f>SUM(C45:C47)</f>
        <v>32</v>
      </c>
      <c r="D44" s="172">
        <f t="shared" ref="D44:V44" si="6">SUM(D45:D47)</f>
        <v>27</v>
      </c>
      <c r="E44" s="172">
        <f t="shared" si="6"/>
        <v>24</v>
      </c>
      <c r="F44" s="172">
        <f t="shared" si="6"/>
        <v>3</v>
      </c>
      <c r="G44" s="172">
        <f t="shared" si="6"/>
        <v>5</v>
      </c>
      <c r="H44" s="172">
        <f t="shared" si="6"/>
        <v>0</v>
      </c>
      <c r="I44" s="468">
        <f t="shared" si="6"/>
        <v>2587</v>
      </c>
      <c r="J44" s="172" t="e">
        <f t="shared" si="6"/>
        <v>#DIV/0!</v>
      </c>
      <c r="K44" s="172">
        <f t="shared" si="6"/>
        <v>56.805555555555557</v>
      </c>
      <c r="L44" s="172">
        <f t="shared" si="6"/>
        <v>54</v>
      </c>
      <c r="M44" s="172">
        <f t="shared" si="6"/>
        <v>50</v>
      </c>
      <c r="N44" s="172">
        <f t="shared" si="6"/>
        <v>6</v>
      </c>
      <c r="O44" s="172">
        <f t="shared" si="6"/>
        <v>2</v>
      </c>
      <c r="P44" s="172">
        <f t="shared" si="6"/>
        <v>4</v>
      </c>
      <c r="Q44" s="172">
        <f t="shared" si="6"/>
        <v>0</v>
      </c>
      <c r="R44" s="177">
        <f t="shared" si="6"/>
        <v>3</v>
      </c>
      <c r="S44" s="178">
        <f t="shared" si="6"/>
        <v>0</v>
      </c>
      <c r="T44" s="179">
        <f t="shared" si="6"/>
        <v>0</v>
      </c>
      <c r="U44" s="179">
        <f t="shared" si="6"/>
        <v>0</v>
      </c>
      <c r="V44" s="192">
        <f t="shared" si="6"/>
        <v>2</v>
      </c>
      <c r="W44" s="110"/>
      <c r="X44" s="175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76"/>
      <c r="FC44" s="110"/>
      <c r="FD44" s="122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S44" s="110"/>
    </row>
    <row r="45" spans="1:253" s="85" customFormat="1">
      <c r="A45" s="401" t="s">
        <v>109</v>
      </c>
      <c r="B45" s="186" t="s">
        <v>160</v>
      </c>
      <c r="C45" s="193">
        <f>'U.E. ALZIRA'!C16</f>
        <v>16</v>
      </c>
      <c r="D45" s="194">
        <f>'U.E. ALZIRA'!D16</f>
        <v>14</v>
      </c>
      <c r="E45" s="194">
        <f>'U.E. ALZIRA'!E16</f>
        <v>12</v>
      </c>
      <c r="F45" s="194">
        <f>'U.E. ALZIRA'!F16</f>
        <v>2</v>
      </c>
      <c r="G45" s="194">
        <f>'U.E. ALZIRA'!G16</f>
        <v>2</v>
      </c>
      <c r="H45" s="194">
        <f>'U.E. ALZIRA'!H16</f>
        <v>0</v>
      </c>
      <c r="I45" s="469">
        <f>'U.E. ALZIRA'!I16</f>
        <v>1227</v>
      </c>
      <c r="J45" s="194">
        <f>'U.E. ALZIRA'!J16</f>
        <v>76.6875</v>
      </c>
      <c r="K45" s="194">
        <f>'U.E. ALZIRA'!K16</f>
        <v>56.805555555555557</v>
      </c>
      <c r="L45" s="194">
        <f>'U.E. ALZIRA'!L16</f>
        <v>21</v>
      </c>
      <c r="M45" s="194">
        <f>'U.E. ALZIRA'!M16</f>
        <v>22</v>
      </c>
      <c r="N45" s="194">
        <f>'U.E. ALZIRA'!N16</f>
        <v>1</v>
      </c>
      <c r="O45" s="194">
        <f>'U.E. ALZIRA'!O16</f>
        <v>0</v>
      </c>
      <c r="P45" s="194">
        <f>'U.E. ALZIRA'!P16</f>
        <v>1</v>
      </c>
      <c r="Q45" s="194">
        <f>'U.E. ALZIRA'!Q16</f>
        <v>0</v>
      </c>
      <c r="R45" s="219">
        <f>'U.E. ALZIRA'!R16</f>
        <v>3</v>
      </c>
      <c r="S45" s="220">
        <f>'U.E. ALZIRA'!S16</f>
        <v>0</v>
      </c>
      <c r="T45" s="128">
        <f>'U.E. ALZIRA'!T16</f>
        <v>0</v>
      </c>
      <c r="U45" s="128">
        <f>'U.E. ALZIRA'!U16</f>
        <v>0</v>
      </c>
      <c r="V45" s="222">
        <f>'U.E. ALZIRA'!V16</f>
        <v>1</v>
      </c>
      <c r="W45" s="110"/>
      <c r="X45" s="175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76"/>
      <c r="FC45" s="110"/>
      <c r="FD45" s="122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S45" s="110"/>
    </row>
    <row r="46" spans="1:253" s="85" customFormat="1">
      <c r="A46" s="401" t="s">
        <v>109</v>
      </c>
      <c r="B46" s="186" t="s">
        <v>90</v>
      </c>
      <c r="C46" s="193">
        <v>14</v>
      </c>
      <c r="D46" s="194">
        <v>11</v>
      </c>
      <c r="E46" s="194">
        <v>10</v>
      </c>
      <c r="F46" s="194">
        <v>1</v>
      </c>
      <c r="G46" s="194">
        <v>3</v>
      </c>
      <c r="H46" s="194">
        <f>'U.E. ALZIRA'!H18</f>
        <v>0</v>
      </c>
      <c r="I46" s="469">
        <v>1180</v>
      </c>
      <c r="J46" s="194" t="e">
        <f>'U.E. ALZIRA'!J18</f>
        <v>#DIV/0!</v>
      </c>
      <c r="K46" s="194">
        <f>'U.E. ALZIRA'!K18</f>
        <v>0</v>
      </c>
      <c r="L46" s="194">
        <v>31</v>
      </c>
      <c r="M46" s="194">
        <v>26</v>
      </c>
      <c r="N46" s="194">
        <v>5</v>
      </c>
      <c r="O46" s="194">
        <v>2</v>
      </c>
      <c r="P46" s="194">
        <v>3</v>
      </c>
      <c r="Q46" s="194">
        <f>'U.E. ALZIRA'!Q18</f>
        <v>0</v>
      </c>
      <c r="R46" s="219">
        <f>'U.E. ALZIRA'!R18</f>
        <v>0</v>
      </c>
      <c r="S46" s="220">
        <f>'U.E. ALZIRA'!S18</f>
        <v>0</v>
      </c>
      <c r="T46" s="128">
        <f>'U.E. ALZIRA'!T18</f>
        <v>0</v>
      </c>
      <c r="U46" s="128">
        <f>'U.E. ALZIRA'!U18</f>
        <v>0</v>
      </c>
      <c r="V46" s="222">
        <v>1</v>
      </c>
      <c r="W46" s="454"/>
      <c r="X46" s="175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4"/>
      <c r="BR46" s="454"/>
      <c r="BS46" s="454"/>
      <c r="BT46" s="454"/>
      <c r="BU46" s="454"/>
      <c r="BV46" s="454"/>
      <c r="BW46" s="454"/>
      <c r="BX46" s="454"/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454"/>
      <c r="CY46" s="454"/>
      <c r="CZ46" s="454"/>
      <c r="DA46" s="454"/>
      <c r="DB46" s="454"/>
      <c r="DC46" s="454"/>
      <c r="DD46" s="454"/>
      <c r="DE46" s="454"/>
      <c r="DF46" s="454"/>
      <c r="DG46" s="454"/>
      <c r="DH46" s="454"/>
      <c r="DI46" s="454"/>
      <c r="DJ46" s="454"/>
      <c r="DK46" s="454"/>
      <c r="DL46" s="454"/>
      <c r="DM46" s="454"/>
      <c r="DN46" s="454"/>
      <c r="DO46" s="454"/>
      <c r="DP46" s="454"/>
      <c r="DQ46" s="454"/>
      <c r="DR46" s="454"/>
      <c r="DS46" s="454"/>
      <c r="DT46" s="454"/>
      <c r="DU46" s="454"/>
      <c r="DV46" s="454"/>
      <c r="DW46" s="454"/>
      <c r="DX46" s="454"/>
      <c r="DY46" s="454"/>
      <c r="DZ46" s="454"/>
      <c r="EA46" s="454"/>
      <c r="EB46" s="454"/>
      <c r="EC46" s="454"/>
      <c r="ED46" s="454"/>
      <c r="EE46" s="454"/>
      <c r="EF46" s="454"/>
      <c r="EG46" s="454"/>
      <c r="EH46" s="454"/>
      <c r="EI46" s="454"/>
      <c r="EJ46" s="454"/>
      <c r="EK46" s="454"/>
      <c r="EL46" s="454"/>
      <c r="EM46" s="454"/>
      <c r="EN46" s="454"/>
      <c r="EO46" s="454"/>
      <c r="EP46" s="454"/>
      <c r="EQ46" s="454"/>
      <c r="ER46" s="454"/>
      <c r="ES46" s="454"/>
      <c r="ET46" s="454"/>
      <c r="EU46" s="454"/>
      <c r="EV46" s="454"/>
      <c r="EW46" s="454"/>
      <c r="EX46" s="454"/>
      <c r="EY46" s="454"/>
      <c r="EZ46" s="454"/>
      <c r="FA46" s="454"/>
      <c r="FB46" s="176"/>
      <c r="FC46" s="454"/>
      <c r="FD46" s="122"/>
      <c r="FE46" s="454"/>
      <c r="FF46" s="454"/>
      <c r="FG46" s="454"/>
      <c r="FH46" s="454"/>
      <c r="FI46" s="454"/>
      <c r="FJ46" s="454"/>
      <c r="FK46" s="454"/>
      <c r="FL46" s="454"/>
      <c r="FM46" s="454"/>
      <c r="FN46" s="454"/>
      <c r="FO46" s="454"/>
      <c r="FP46" s="454"/>
      <c r="FQ46" s="454"/>
      <c r="FR46" s="454"/>
      <c r="FS46" s="454"/>
      <c r="FT46" s="454"/>
      <c r="FU46" s="454"/>
      <c r="FV46" s="454"/>
      <c r="FW46" s="454"/>
      <c r="FX46" s="454"/>
      <c r="FY46" s="454"/>
      <c r="FZ46" s="454"/>
      <c r="GA46" s="454"/>
      <c r="GB46" s="454"/>
      <c r="GC46" s="454"/>
      <c r="GD46" s="454"/>
      <c r="GE46" s="454"/>
      <c r="GF46" s="454"/>
      <c r="GG46" s="454"/>
      <c r="GH46" s="454"/>
      <c r="GI46" s="454"/>
      <c r="GJ46" s="454"/>
      <c r="GK46" s="454"/>
      <c r="GL46" s="454"/>
      <c r="GM46" s="454"/>
      <c r="GN46" s="454"/>
      <c r="GO46" s="454"/>
      <c r="GP46" s="454"/>
      <c r="GQ46" s="454"/>
      <c r="GR46" s="454"/>
      <c r="GS46" s="454"/>
      <c r="GT46" s="454"/>
      <c r="GU46" s="454"/>
      <c r="GV46" s="454"/>
      <c r="GW46" s="454"/>
      <c r="GX46" s="454"/>
      <c r="HA46" s="454"/>
      <c r="HB46" s="454"/>
      <c r="HC46" s="454"/>
      <c r="HD46" s="454"/>
      <c r="HE46" s="454"/>
      <c r="HF46" s="454"/>
      <c r="HG46" s="454"/>
      <c r="HH46" s="454"/>
      <c r="HI46" s="454"/>
      <c r="HJ46" s="454"/>
      <c r="HK46" s="454"/>
      <c r="HL46" s="454"/>
      <c r="HM46" s="454"/>
      <c r="HN46" s="454"/>
      <c r="HO46" s="454"/>
      <c r="HP46" s="454"/>
      <c r="HQ46" s="454"/>
      <c r="HR46" s="454"/>
      <c r="HS46" s="454"/>
      <c r="HT46" s="454"/>
      <c r="HU46" s="454"/>
      <c r="HV46" s="454"/>
      <c r="HW46" s="454"/>
      <c r="HX46" s="454"/>
      <c r="HY46" s="454"/>
      <c r="HZ46" s="454"/>
      <c r="IA46" s="454"/>
      <c r="IB46" s="454"/>
      <c r="IC46" s="454"/>
      <c r="ID46" s="454"/>
      <c r="IE46" s="454"/>
      <c r="IF46" s="454"/>
      <c r="IG46" s="454"/>
      <c r="IH46" s="454"/>
      <c r="II46" s="454"/>
      <c r="IJ46" s="454"/>
      <c r="IK46" s="454"/>
      <c r="IL46" s="454"/>
      <c r="IM46" s="454"/>
      <c r="IN46" s="454"/>
      <c r="IO46" s="454"/>
      <c r="IP46" s="454"/>
      <c r="IQ46" s="454"/>
      <c r="IS46" s="454"/>
    </row>
    <row r="47" spans="1:253" s="85" customFormat="1">
      <c r="A47" s="401" t="s">
        <v>109</v>
      </c>
      <c r="B47" s="404" t="s">
        <v>108</v>
      </c>
      <c r="C47" s="193">
        <v>2</v>
      </c>
      <c r="D47" s="194">
        <v>2</v>
      </c>
      <c r="E47" s="194">
        <v>2</v>
      </c>
      <c r="F47" s="194">
        <v>0</v>
      </c>
      <c r="G47" s="194">
        <v>0</v>
      </c>
      <c r="H47" s="194">
        <v>0</v>
      </c>
      <c r="I47" s="469">
        <v>180</v>
      </c>
      <c r="J47" s="194"/>
      <c r="K47" s="194"/>
      <c r="L47" s="194">
        <v>2</v>
      </c>
      <c r="M47" s="194">
        <v>2</v>
      </c>
      <c r="N47" s="194">
        <v>0</v>
      </c>
      <c r="O47" s="194">
        <v>0</v>
      </c>
      <c r="P47" s="194">
        <v>0</v>
      </c>
      <c r="Q47" s="194">
        <v>0</v>
      </c>
      <c r="R47" s="219">
        <v>0</v>
      </c>
      <c r="S47" s="220">
        <v>0</v>
      </c>
      <c r="T47" s="128">
        <v>0</v>
      </c>
      <c r="U47" s="128">
        <v>0</v>
      </c>
      <c r="V47" s="222">
        <v>0</v>
      </c>
      <c r="W47" s="454"/>
      <c r="X47" s="175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454"/>
      <c r="CY47" s="454"/>
      <c r="CZ47" s="454"/>
      <c r="DA47" s="454"/>
      <c r="DB47" s="454"/>
      <c r="DC47" s="454"/>
      <c r="DD47" s="454"/>
      <c r="DE47" s="454"/>
      <c r="DF47" s="454"/>
      <c r="DG47" s="454"/>
      <c r="DH47" s="454"/>
      <c r="DI47" s="454"/>
      <c r="DJ47" s="454"/>
      <c r="DK47" s="454"/>
      <c r="DL47" s="454"/>
      <c r="DM47" s="454"/>
      <c r="DN47" s="454"/>
      <c r="DO47" s="454"/>
      <c r="DP47" s="454"/>
      <c r="DQ47" s="454"/>
      <c r="DR47" s="454"/>
      <c r="DS47" s="454"/>
      <c r="DT47" s="454"/>
      <c r="DU47" s="454"/>
      <c r="DV47" s="454"/>
      <c r="DW47" s="454"/>
      <c r="DX47" s="454"/>
      <c r="DY47" s="454"/>
      <c r="DZ47" s="454"/>
      <c r="EA47" s="454"/>
      <c r="EB47" s="454"/>
      <c r="EC47" s="454"/>
      <c r="ED47" s="454"/>
      <c r="EE47" s="454"/>
      <c r="EF47" s="454"/>
      <c r="EG47" s="454"/>
      <c r="EH47" s="454"/>
      <c r="EI47" s="454"/>
      <c r="EJ47" s="454"/>
      <c r="EK47" s="454"/>
      <c r="EL47" s="454"/>
      <c r="EM47" s="454"/>
      <c r="EN47" s="454"/>
      <c r="EO47" s="454"/>
      <c r="EP47" s="454"/>
      <c r="EQ47" s="454"/>
      <c r="ER47" s="454"/>
      <c r="ES47" s="454"/>
      <c r="ET47" s="454"/>
      <c r="EU47" s="454"/>
      <c r="EV47" s="454"/>
      <c r="EW47" s="454"/>
      <c r="EX47" s="454"/>
      <c r="EY47" s="454"/>
      <c r="EZ47" s="454"/>
      <c r="FA47" s="454"/>
      <c r="FB47" s="176"/>
      <c r="FC47" s="454"/>
      <c r="FD47" s="122"/>
      <c r="FE47" s="454"/>
      <c r="FF47" s="454"/>
      <c r="FG47" s="454"/>
      <c r="FH47" s="454"/>
      <c r="FI47" s="454"/>
      <c r="FJ47" s="454"/>
      <c r="FK47" s="454"/>
      <c r="FL47" s="454"/>
      <c r="FM47" s="454"/>
      <c r="FN47" s="454"/>
      <c r="FO47" s="454"/>
      <c r="FP47" s="454"/>
      <c r="FQ47" s="454"/>
      <c r="FR47" s="454"/>
      <c r="FS47" s="454"/>
      <c r="FT47" s="454"/>
      <c r="FU47" s="454"/>
      <c r="FV47" s="454"/>
      <c r="FW47" s="454"/>
      <c r="FX47" s="454"/>
      <c r="FY47" s="454"/>
      <c r="FZ47" s="454"/>
      <c r="GA47" s="454"/>
      <c r="GB47" s="454"/>
      <c r="GC47" s="454"/>
      <c r="GD47" s="454"/>
      <c r="GE47" s="454"/>
      <c r="GF47" s="454"/>
      <c r="GG47" s="454"/>
      <c r="GH47" s="454"/>
      <c r="GI47" s="454"/>
      <c r="GJ47" s="454"/>
      <c r="GK47" s="454"/>
      <c r="GL47" s="454"/>
      <c r="GM47" s="454"/>
      <c r="GN47" s="454"/>
      <c r="GO47" s="454"/>
      <c r="GP47" s="454"/>
      <c r="GQ47" s="454"/>
      <c r="GR47" s="454"/>
      <c r="GS47" s="454"/>
      <c r="GT47" s="454"/>
      <c r="GU47" s="454"/>
      <c r="GV47" s="454"/>
      <c r="GW47" s="454"/>
      <c r="GX47" s="454"/>
      <c r="HA47" s="454"/>
      <c r="HB47" s="454"/>
      <c r="HC47" s="454"/>
      <c r="HD47" s="454"/>
      <c r="HE47" s="454"/>
      <c r="HF47" s="454"/>
      <c r="HG47" s="454"/>
      <c r="HH47" s="454"/>
      <c r="HI47" s="454"/>
      <c r="HJ47" s="454"/>
      <c r="HK47" s="454"/>
      <c r="HL47" s="454"/>
      <c r="HM47" s="454"/>
      <c r="HN47" s="454"/>
      <c r="HO47" s="454"/>
      <c r="HP47" s="454"/>
      <c r="HQ47" s="454"/>
      <c r="HR47" s="454"/>
      <c r="HS47" s="454"/>
      <c r="HT47" s="454"/>
      <c r="HU47" s="454"/>
      <c r="HV47" s="454"/>
      <c r="HW47" s="454"/>
      <c r="HX47" s="454"/>
      <c r="HY47" s="454"/>
      <c r="HZ47" s="454"/>
      <c r="IA47" s="454"/>
      <c r="IB47" s="454"/>
      <c r="IC47" s="454"/>
      <c r="ID47" s="454"/>
      <c r="IE47" s="454"/>
      <c r="IF47" s="454"/>
      <c r="IG47" s="454"/>
      <c r="IH47" s="454"/>
      <c r="II47" s="454"/>
      <c r="IJ47" s="454"/>
      <c r="IK47" s="454"/>
      <c r="IL47" s="454"/>
      <c r="IM47" s="454"/>
      <c r="IN47" s="454"/>
      <c r="IO47" s="454"/>
      <c r="IP47" s="454"/>
      <c r="IQ47" s="454"/>
      <c r="IS47" s="454"/>
    </row>
    <row r="48" spans="1:253" s="85" customFormat="1">
      <c r="A48" s="457" t="s">
        <v>127</v>
      </c>
      <c r="B48" s="461" t="str">
        <f>'U.E. ALZIRA'!B15</f>
        <v>Lat.-Int. esq.</v>
      </c>
      <c r="C48" s="188">
        <f>SUM(C49:C50)</f>
        <v>26</v>
      </c>
      <c r="D48" s="172">
        <f t="shared" ref="D48:V48" si="7">SUM(D49:D50)</f>
        <v>25</v>
      </c>
      <c r="E48" s="172">
        <f t="shared" si="7"/>
        <v>19</v>
      </c>
      <c r="F48" s="172">
        <f t="shared" si="7"/>
        <v>6</v>
      </c>
      <c r="G48" s="172">
        <f t="shared" si="7"/>
        <v>1</v>
      </c>
      <c r="H48" s="172">
        <f t="shared" si="7"/>
        <v>1</v>
      </c>
      <c r="I48" s="468">
        <f t="shared" si="7"/>
        <v>2031</v>
      </c>
      <c r="J48" s="172">
        <f t="shared" si="7"/>
        <v>79.44</v>
      </c>
      <c r="K48" s="172">
        <f t="shared" si="7"/>
        <v>91.944444444444443</v>
      </c>
      <c r="L48" s="172">
        <f t="shared" si="7"/>
        <v>26</v>
      </c>
      <c r="M48" s="172">
        <f t="shared" si="7"/>
        <v>26</v>
      </c>
      <c r="N48" s="172">
        <f t="shared" si="7"/>
        <v>2</v>
      </c>
      <c r="O48" s="172">
        <f t="shared" si="7"/>
        <v>0</v>
      </c>
      <c r="P48" s="172">
        <f t="shared" si="7"/>
        <v>0</v>
      </c>
      <c r="Q48" s="172">
        <f t="shared" si="7"/>
        <v>1</v>
      </c>
      <c r="R48" s="177">
        <f t="shared" si="7"/>
        <v>6</v>
      </c>
      <c r="S48" s="178">
        <f t="shared" si="7"/>
        <v>0</v>
      </c>
      <c r="T48" s="179">
        <f t="shared" si="7"/>
        <v>0</v>
      </c>
      <c r="U48" s="179">
        <f t="shared" si="7"/>
        <v>0</v>
      </c>
      <c r="V48" s="192">
        <f t="shared" si="7"/>
        <v>0</v>
      </c>
      <c r="W48" s="110"/>
      <c r="X48" s="175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76"/>
      <c r="FC48" s="110"/>
      <c r="FD48" s="122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84"/>
      <c r="HP48" s="184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S48" s="110"/>
    </row>
    <row r="49" spans="1:256" s="85" customFormat="1">
      <c r="A49" s="355" t="s">
        <v>171</v>
      </c>
      <c r="B49" s="186" t="s">
        <v>160</v>
      </c>
      <c r="C49" s="193">
        <f>'U.E. ALZIRA'!C15</f>
        <v>25</v>
      </c>
      <c r="D49" s="194">
        <f>'U.E. ALZIRA'!D15</f>
        <v>24</v>
      </c>
      <c r="E49" s="194">
        <f>'U.E. ALZIRA'!E15</f>
        <v>18</v>
      </c>
      <c r="F49" s="194">
        <f>'U.E. ALZIRA'!F15</f>
        <v>6</v>
      </c>
      <c r="G49" s="194">
        <f>'U.E. ALZIRA'!G15</f>
        <v>1</v>
      </c>
      <c r="H49" s="194">
        <f>'U.E. ALZIRA'!H15</f>
        <v>1</v>
      </c>
      <c r="I49" s="469">
        <f>'U.E. ALZIRA'!I15</f>
        <v>1986</v>
      </c>
      <c r="J49" s="194">
        <f>'U.E. ALZIRA'!J15</f>
        <v>79.44</v>
      </c>
      <c r="K49" s="194">
        <f>'U.E. ALZIRA'!K15</f>
        <v>91.944444444444443</v>
      </c>
      <c r="L49" s="194">
        <f>'U.E. ALZIRA'!L15</f>
        <v>24</v>
      </c>
      <c r="M49" s="194">
        <f>'U.E. ALZIRA'!M15</f>
        <v>25</v>
      </c>
      <c r="N49" s="194">
        <f>'U.E. ALZIRA'!N15</f>
        <v>1</v>
      </c>
      <c r="O49" s="194">
        <f>'U.E. ALZIRA'!O15</f>
        <v>0</v>
      </c>
      <c r="P49" s="194">
        <f>'U.E. ALZIRA'!P15</f>
        <v>0</v>
      </c>
      <c r="Q49" s="194">
        <f>'U.E. ALZIRA'!Q15</f>
        <v>1</v>
      </c>
      <c r="R49" s="219">
        <f>'U.E. ALZIRA'!R15</f>
        <v>6</v>
      </c>
      <c r="S49" s="220">
        <f>'U.E. ALZIRA'!S15</f>
        <v>0</v>
      </c>
      <c r="T49" s="128">
        <f>'U.E. ALZIRA'!T15</f>
        <v>0</v>
      </c>
      <c r="U49" s="128">
        <f>'U.E. ALZIRA'!U15</f>
        <v>0</v>
      </c>
      <c r="V49" s="222">
        <f>'U.E. ALZIRA'!V15</f>
        <v>0</v>
      </c>
      <c r="W49" s="456"/>
      <c r="X49" s="175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456"/>
      <c r="CJ49" s="456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6"/>
      <c r="EU49" s="456"/>
      <c r="EV49" s="456"/>
      <c r="EW49" s="456"/>
      <c r="EX49" s="456"/>
      <c r="EY49" s="456"/>
      <c r="EZ49" s="456"/>
      <c r="FA49" s="456"/>
      <c r="FB49" s="176"/>
      <c r="FC49" s="456"/>
      <c r="FD49" s="122"/>
      <c r="FE49" s="456"/>
      <c r="FF49" s="456"/>
      <c r="FG49" s="456"/>
      <c r="FH49" s="456"/>
      <c r="FI49" s="456"/>
      <c r="FJ49" s="456"/>
      <c r="FK49" s="456"/>
      <c r="FL49" s="456"/>
      <c r="FM49" s="456"/>
      <c r="FN49" s="456"/>
      <c r="FO49" s="456"/>
      <c r="FP49" s="456"/>
      <c r="FQ49" s="456"/>
      <c r="FR49" s="456"/>
      <c r="FS49" s="456"/>
      <c r="FT49" s="456"/>
      <c r="FU49" s="456"/>
      <c r="FV49" s="456"/>
      <c r="FW49" s="456"/>
      <c r="FX49" s="456"/>
      <c r="FY49" s="456"/>
      <c r="FZ49" s="456"/>
      <c r="GA49" s="456"/>
      <c r="GB49" s="456"/>
      <c r="GC49" s="456"/>
      <c r="GD49" s="456"/>
      <c r="GE49" s="456"/>
      <c r="GF49" s="456"/>
      <c r="GG49" s="456"/>
      <c r="GH49" s="456"/>
      <c r="GI49" s="456"/>
      <c r="GJ49" s="456"/>
      <c r="GK49" s="456"/>
      <c r="GL49" s="456"/>
      <c r="GM49" s="456"/>
      <c r="GN49" s="456"/>
      <c r="GO49" s="456"/>
      <c r="GP49" s="456"/>
      <c r="GQ49" s="456"/>
      <c r="GR49" s="456"/>
      <c r="GS49" s="456"/>
      <c r="GT49" s="456"/>
      <c r="GU49" s="456"/>
      <c r="GV49" s="456"/>
      <c r="GW49" s="456"/>
      <c r="GX49" s="456"/>
      <c r="HA49" s="456"/>
      <c r="HB49" s="456"/>
      <c r="HC49" s="456"/>
      <c r="HD49" s="456"/>
      <c r="HE49" s="456"/>
      <c r="HF49" s="456"/>
      <c r="HG49" s="456"/>
      <c r="HH49" s="456"/>
      <c r="HI49" s="456"/>
      <c r="HJ49" s="456"/>
      <c r="HK49" s="456"/>
      <c r="HL49" s="456"/>
      <c r="HM49" s="456"/>
      <c r="HN49" s="456"/>
      <c r="HO49" s="184"/>
      <c r="HP49" s="184"/>
      <c r="HQ49" s="456"/>
      <c r="HR49" s="456"/>
      <c r="HS49" s="456"/>
      <c r="HT49" s="456"/>
      <c r="HU49" s="456"/>
      <c r="HV49" s="456"/>
      <c r="HW49" s="456"/>
      <c r="HX49" s="456"/>
      <c r="HY49" s="456"/>
      <c r="HZ49" s="456"/>
      <c r="IA49" s="456"/>
      <c r="IB49" s="456"/>
      <c r="IC49" s="456"/>
      <c r="ID49" s="456"/>
      <c r="IE49" s="456"/>
      <c r="IF49" s="456"/>
      <c r="IG49" s="456"/>
      <c r="IH49" s="456"/>
      <c r="II49" s="456"/>
      <c r="IJ49" s="456"/>
      <c r="IK49" s="456"/>
      <c r="IL49" s="456"/>
      <c r="IM49" s="456"/>
      <c r="IN49" s="456"/>
      <c r="IO49" s="456"/>
      <c r="IP49" s="456"/>
      <c r="IQ49" s="456"/>
      <c r="IS49" s="456"/>
    </row>
    <row r="50" spans="1:256" s="85" customFormat="1">
      <c r="A50" s="355" t="s">
        <v>171</v>
      </c>
      <c r="B50" s="404" t="s">
        <v>161</v>
      </c>
      <c r="C50" s="193">
        <v>1</v>
      </c>
      <c r="D50" s="194">
        <v>1</v>
      </c>
      <c r="E50" s="194">
        <v>1</v>
      </c>
      <c r="F50" s="194">
        <v>0</v>
      </c>
      <c r="G50" s="194">
        <v>0</v>
      </c>
      <c r="H50" s="194">
        <v>0</v>
      </c>
      <c r="I50" s="469">
        <v>45</v>
      </c>
      <c r="J50" s="194"/>
      <c r="K50" s="194"/>
      <c r="L50" s="194">
        <v>2</v>
      </c>
      <c r="M50" s="194">
        <v>1</v>
      </c>
      <c r="N50" s="194">
        <v>1</v>
      </c>
      <c r="O50" s="194">
        <v>0</v>
      </c>
      <c r="P50" s="194">
        <v>0</v>
      </c>
      <c r="Q50" s="194">
        <v>0</v>
      </c>
      <c r="R50" s="219">
        <v>0</v>
      </c>
      <c r="S50" s="220">
        <v>0</v>
      </c>
      <c r="T50" s="128">
        <v>0</v>
      </c>
      <c r="U50" s="128">
        <v>0</v>
      </c>
      <c r="V50" s="222">
        <v>0</v>
      </c>
      <c r="W50" s="456"/>
      <c r="X50" s="175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6"/>
      <c r="BR50" s="456"/>
      <c r="BS50" s="456"/>
      <c r="BT50" s="456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6"/>
      <c r="CQ50" s="456"/>
      <c r="CR50" s="456"/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56"/>
      <c r="DS50" s="456"/>
      <c r="DT50" s="456"/>
      <c r="DU50" s="456"/>
      <c r="DV50" s="456"/>
      <c r="DW50" s="456"/>
      <c r="DX50" s="456"/>
      <c r="DY50" s="456"/>
      <c r="DZ50" s="456"/>
      <c r="EA50" s="456"/>
      <c r="EB50" s="456"/>
      <c r="EC50" s="456"/>
      <c r="ED50" s="456"/>
      <c r="EE50" s="456"/>
      <c r="EF50" s="456"/>
      <c r="EG50" s="456"/>
      <c r="EH50" s="456"/>
      <c r="EI50" s="456"/>
      <c r="EJ50" s="456"/>
      <c r="EK50" s="456"/>
      <c r="EL50" s="456"/>
      <c r="EM50" s="456"/>
      <c r="EN50" s="456"/>
      <c r="EO50" s="456"/>
      <c r="EP50" s="456"/>
      <c r="EQ50" s="456"/>
      <c r="ER50" s="456"/>
      <c r="ES50" s="456"/>
      <c r="ET50" s="456"/>
      <c r="EU50" s="456"/>
      <c r="EV50" s="456"/>
      <c r="EW50" s="456"/>
      <c r="EX50" s="456"/>
      <c r="EY50" s="456"/>
      <c r="EZ50" s="456"/>
      <c r="FA50" s="456"/>
      <c r="FB50" s="176"/>
      <c r="FC50" s="456"/>
      <c r="FD50" s="122"/>
      <c r="FE50" s="456"/>
      <c r="FF50" s="456"/>
      <c r="FG50" s="456"/>
      <c r="FH50" s="456"/>
      <c r="FI50" s="456"/>
      <c r="FJ50" s="456"/>
      <c r="FK50" s="456"/>
      <c r="FL50" s="456"/>
      <c r="FM50" s="456"/>
      <c r="FN50" s="456"/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56"/>
      <c r="GC50" s="456"/>
      <c r="GD50" s="456"/>
      <c r="GE50" s="456"/>
      <c r="GF50" s="456"/>
      <c r="GG50" s="456"/>
      <c r="GH50" s="456"/>
      <c r="GI50" s="456"/>
      <c r="GJ50" s="456"/>
      <c r="GK50" s="456"/>
      <c r="GL50" s="456"/>
      <c r="GM50" s="456"/>
      <c r="GN50" s="456"/>
      <c r="GO50" s="456"/>
      <c r="GP50" s="456"/>
      <c r="GQ50" s="456"/>
      <c r="GR50" s="456"/>
      <c r="GS50" s="456"/>
      <c r="GT50" s="456"/>
      <c r="GU50" s="456"/>
      <c r="GV50" s="456"/>
      <c r="GW50" s="456"/>
      <c r="GX50" s="456"/>
      <c r="HA50" s="456"/>
      <c r="HB50" s="456"/>
      <c r="HC50" s="456"/>
      <c r="HD50" s="456"/>
      <c r="HE50" s="456"/>
      <c r="HF50" s="456"/>
      <c r="HG50" s="456"/>
      <c r="HH50" s="456"/>
      <c r="HI50" s="456"/>
      <c r="HJ50" s="456"/>
      <c r="HK50" s="456"/>
      <c r="HL50" s="456"/>
      <c r="HM50" s="456"/>
      <c r="HN50" s="456"/>
      <c r="HO50" s="184"/>
      <c r="HP50" s="184"/>
      <c r="HQ50" s="456"/>
      <c r="HR50" s="456"/>
      <c r="HS50" s="456"/>
      <c r="HT50" s="456"/>
      <c r="HU50" s="456"/>
      <c r="HV50" s="456"/>
      <c r="HW50" s="456"/>
      <c r="HX50" s="456"/>
      <c r="HY50" s="456"/>
      <c r="HZ50" s="456"/>
      <c r="IA50" s="456"/>
      <c r="IB50" s="456"/>
      <c r="IC50" s="456"/>
      <c r="ID50" s="456"/>
      <c r="IE50" s="456"/>
      <c r="IF50" s="456"/>
      <c r="IG50" s="456"/>
      <c r="IH50" s="456"/>
      <c r="II50" s="456"/>
      <c r="IJ50" s="456"/>
      <c r="IK50" s="456"/>
      <c r="IL50" s="456"/>
      <c r="IM50" s="456"/>
      <c r="IN50" s="456"/>
      <c r="IO50" s="456"/>
      <c r="IP50" s="456"/>
      <c r="IQ50" s="456"/>
      <c r="IS50" s="456"/>
    </row>
    <row r="51" spans="1:256" s="85" customFormat="1">
      <c r="A51" s="457" t="s">
        <v>120</v>
      </c>
      <c r="B51" s="404" t="str">
        <f>'U.E. ALZIRA'!B16</f>
        <v>Central</v>
      </c>
      <c r="C51" s="188">
        <f>'U.E. ALZIRA'!C16</f>
        <v>16</v>
      </c>
      <c r="D51" s="172">
        <f>'U.E. ALZIRA'!D16</f>
        <v>14</v>
      </c>
      <c r="E51" s="172">
        <f>'U.E. ALZIRA'!E16</f>
        <v>12</v>
      </c>
      <c r="F51" s="172">
        <f>'U.E. ALZIRA'!F16</f>
        <v>2</v>
      </c>
      <c r="G51" s="172">
        <f>'U.E. ALZIRA'!G16</f>
        <v>2</v>
      </c>
      <c r="H51" s="172">
        <f>'U.E. ALZIRA'!H16</f>
        <v>0</v>
      </c>
      <c r="I51" s="468">
        <f>'U.E. ALZIRA'!I16</f>
        <v>1227</v>
      </c>
      <c r="J51" s="172">
        <f>'U.E. ALZIRA'!J16</f>
        <v>76.6875</v>
      </c>
      <c r="K51" s="172">
        <f>'U.E. ALZIRA'!K16</f>
        <v>56.805555555555557</v>
      </c>
      <c r="L51" s="172">
        <f>'U.E. ALZIRA'!L16</f>
        <v>21</v>
      </c>
      <c r="M51" s="172">
        <f>'U.E. ALZIRA'!M16</f>
        <v>22</v>
      </c>
      <c r="N51" s="172">
        <f>'U.E. ALZIRA'!N16</f>
        <v>1</v>
      </c>
      <c r="O51" s="172">
        <f>'U.E. ALZIRA'!O16</f>
        <v>0</v>
      </c>
      <c r="P51" s="172">
        <f>'U.E. ALZIRA'!P16</f>
        <v>1</v>
      </c>
      <c r="Q51" s="172">
        <f>'U.E. ALZIRA'!Q16</f>
        <v>0</v>
      </c>
      <c r="R51" s="177">
        <f>'U.E. ALZIRA'!R16</f>
        <v>3</v>
      </c>
      <c r="S51" s="178">
        <f>'U.E. ALZIRA'!S16</f>
        <v>0</v>
      </c>
      <c r="T51" s="179">
        <f>'U.E. ALZIRA'!T16</f>
        <v>0</v>
      </c>
      <c r="U51" s="179">
        <f>'U.E. ALZIRA'!U16</f>
        <v>0</v>
      </c>
      <c r="V51" s="192">
        <f>'U.E. ALZIRA'!V16</f>
        <v>1</v>
      </c>
      <c r="W51" s="110"/>
      <c r="X51" s="175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76"/>
      <c r="FC51" s="110"/>
      <c r="FD51" s="122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84"/>
      <c r="HP51" s="184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S51" s="110"/>
    </row>
    <row r="52" spans="1:256" s="85" customFormat="1">
      <c r="A52" s="458" t="s">
        <v>122</v>
      </c>
      <c r="B52" s="404" t="str">
        <f>'U.E. ALZIRA'!B17</f>
        <v>Central</v>
      </c>
      <c r="C52" s="188">
        <f>'U.E. ALZIRA'!C17</f>
        <v>0</v>
      </c>
      <c r="D52" s="172">
        <f>'U.E. ALZIRA'!D17</f>
        <v>0</v>
      </c>
      <c r="E52" s="172">
        <f>'U.E. ALZIRA'!E17</f>
        <v>0</v>
      </c>
      <c r="F52" s="172">
        <f>'U.E. ALZIRA'!F17</f>
        <v>0</v>
      </c>
      <c r="G52" s="172">
        <f>'U.E. ALZIRA'!G17</f>
        <v>0</v>
      </c>
      <c r="H52" s="172">
        <f>'U.E. ALZIRA'!H17</f>
        <v>0</v>
      </c>
      <c r="I52" s="468">
        <f>'U.E. ALZIRA'!I17</f>
        <v>0</v>
      </c>
      <c r="J52" s="172" t="e">
        <f>'U.E. ALZIRA'!J17</f>
        <v>#DIV/0!</v>
      </c>
      <c r="K52" s="172">
        <f>'U.E. ALZIRA'!K17</f>
        <v>0</v>
      </c>
      <c r="L52" s="172">
        <f>'U.E. ALZIRA'!L17</f>
        <v>0</v>
      </c>
      <c r="M52" s="172">
        <f>'U.E. ALZIRA'!M17</f>
        <v>0</v>
      </c>
      <c r="N52" s="172">
        <f>'U.E. ALZIRA'!N17</f>
        <v>0</v>
      </c>
      <c r="O52" s="172">
        <f>'U.E. ALZIRA'!O17</f>
        <v>0</v>
      </c>
      <c r="P52" s="172">
        <f>'U.E. ALZIRA'!P17</f>
        <v>0</v>
      </c>
      <c r="Q52" s="172">
        <f>'U.E. ALZIRA'!Q17</f>
        <v>0</v>
      </c>
      <c r="R52" s="177">
        <f>'U.E. ALZIRA'!R17</f>
        <v>0</v>
      </c>
      <c r="S52" s="178">
        <f>'U.E. ALZIRA'!S17</f>
        <v>0</v>
      </c>
      <c r="T52" s="179">
        <f>'U.E. ALZIRA'!T17</f>
        <v>0</v>
      </c>
      <c r="U52" s="179">
        <f>'U.E. ALZIRA'!U17</f>
        <v>0</v>
      </c>
      <c r="V52" s="192">
        <f>'U.E. ALZIRA'!V17</f>
        <v>0</v>
      </c>
      <c r="W52" s="110"/>
      <c r="X52" s="175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76"/>
      <c r="FC52" s="110"/>
      <c r="FD52" s="122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84"/>
      <c r="HP52" s="184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S52" s="110"/>
    </row>
    <row r="53" spans="1:256" s="110" customFormat="1">
      <c r="A53" s="458" t="s">
        <v>121</v>
      </c>
      <c r="B53" s="404">
        <f>'U.E. ALZIRA'!B18</f>
        <v>0</v>
      </c>
      <c r="C53" s="188">
        <f>'U.E. ALZIRA'!C18</f>
        <v>0</v>
      </c>
      <c r="D53" s="172">
        <f>'U.E. ALZIRA'!D18</f>
        <v>0</v>
      </c>
      <c r="E53" s="172">
        <f>'U.E. ALZIRA'!E18</f>
        <v>0</v>
      </c>
      <c r="F53" s="172">
        <f>'U.E. ALZIRA'!F18</f>
        <v>0</v>
      </c>
      <c r="G53" s="172">
        <f>'U.E. ALZIRA'!G18</f>
        <v>0</v>
      </c>
      <c r="H53" s="172">
        <f>'U.E. ALZIRA'!H18</f>
        <v>0</v>
      </c>
      <c r="I53" s="468">
        <f>'U.E. ALZIRA'!I18</f>
        <v>0</v>
      </c>
      <c r="J53" s="172" t="e">
        <f>'U.E. ALZIRA'!J18</f>
        <v>#DIV/0!</v>
      </c>
      <c r="K53" s="172">
        <f>'U.E. ALZIRA'!K18</f>
        <v>0</v>
      </c>
      <c r="L53" s="172">
        <f>'U.E. ALZIRA'!L18</f>
        <v>0</v>
      </c>
      <c r="M53" s="172">
        <f>'U.E. ALZIRA'!M18</f>
        <v>1</v>
      </c>
      <c r="N53" s="172">
        <f>'U.E. ALZIRA'!N18</f>
        <v>0</v>
      </c>
      <c r="O53" s="172">
        <f>'U.E. ALZIRA'!O18</f>
        <v>0</v>
      </c>
      <c r="P53" s="172">
        <f>'U.E. ALZIRA'!P18</f>
        <v>0</v>
      </c>
      <c r="Q53" s="172">
        <f>'U.E. ALZIRA'!Q18</f>
        <v>0</v>
      </c>
      <c r="R53" s="177">
        <f>'U.E. ALZIRA'!R18</f>
        <v>0</v>
      </c>
      <c r="S53" s="178">
        <f>'U.E. ALZIRA'!S18</f>
        <v>0</v>
      </c>
      <c r="T53" s="179">
        <f>'U.E. ALZIRA'!T18</f>
        <v>0</v>
      </c>
      <c r="U53" s="179">
        <f>'U.E. ALZIRA'!U18</f>
        <v>0</v>
      </c>
      <c r="V53" s="192">
        <f>'U.E. ALZIRA'!V18</f>
        <v>0</v>
      </c>
      <c r="X53" s="175"/>
      <c r="FB53" s="176"/>
      <c r="FD53" s="122"/>
      <c r="FO53" s="122"/>
    </row>
    <row r="54" spans="1:256" s="110" customFormat="1">
      <c r="A54" s="459" t="s">
        <v>153</v>
      </c>
      <c r="B54" s="404" t="str">
        <f>'U.E. ALZIRA'!B50</f>
        <v>Central</v>
      </c>
      <c r="C54" s="188">
        <f>'U.E. ALZIRA'!C50</f>
        <v>0</v>
      </c>
      <c r="D54" s="172">
        <f>'U.E. ALZIRA'!D50</f>
        <v>0</v>
      </c>
      <c r="E54" s="172">
        <f>'U.E. ALZIRA'!E50</f>
        <v>0</v>
      </c>
      <c r="F54" s="172">
        <f>'U.E. ALZIRA'!F50</f>
        <v>0</v>
      </c>
      <c r="G54" s="172">
        <f>'U.E. ALZIRA'!G50</f>
        <v>0</v>
      </c>
      <c r="H54" s="172">
        <f>'U.E. ALZIRA'!H50</f>
        <v>0</v>
      </c>
      <c r="I54" s="468">
        <f>'U.E. ALZIRA'!I50</f>
        <v>0</v>
      </c>
      <c r="J54" s="172" t="e">
        <f>'U.E. ALZIRA'!J50</f>
        <v>#DIV/0!</v>
      </c>
      <c r="K54" s="172">
        <f>'U.E. ALZIRA'!K50</f>
        <v>0</v>
      </c>
      <c r="L54" s="172">
        <f>'U.E. ALZIRA'!L50</f>
        <v>2</v>
      </c>
      <c r="M54" s="172">
        <f>'U.E. ALZIRA'!M50</f>
        <v>2</v>
      </c>
      <c r="N54" s="172">
        <f>'U.E. ALZIRA'!N50</f>
        <v>0</v>
      </c>
      <c r="O54" s="172">
        <f>'U.E. ALZIRA'!O50</f>
        <v>0</v>
      </c>
      <c r="P54" s="172">
        <f>'U.E. ALZIRA'!P50</f>
        <v>0</v>
      </c>
      <c r="Q54" s="172">
        <f>'U.E. ALZIRA'!Q50</f>
        <v>0</v>
      </c>
      <c r="R54" s="177">
        <f>'U.E. ALZIRA'!R50</f>
        <v>0</v>
      </c>
      <c r="S54" s="178">
        <f>'U.E. ALZIRA'!S50</f>
        <v>0</v>
      </c>
      <c r="T54" s="179">
        <f>'U.E. ALZIRA'!T50</f>
        <v>0</v>
      </c>
      <c r="U54" s="179">
        <f>'U.E. ALZIRA'!U50</f>
        <v>0</v>
      </c>
      <c r="V54" s="192">
        <f>'U.E. ALZIRA'!V50</f>
        <v>0</v>
      </c>
      <c r="X54" s="175"/>
      <c r="FB54" s="176"/>
      <c r="FD54" s="122"/>
    </row>
    <row r="55" spans="1:256" s="110" customFormat="1" hidden="1">
      <c r="A55" s="424"/>
      <c r="B55" s="185"/>
      <c r="C55" s="221"/>
      <c r="D55" s="213"/>
      <c r="E55" s="213"/>
      <c r="F55" s="213"/>
      <c r="G55" s="213"/>
      <c r="H55" s="213"/>
      <c r="I55" s="467"/>
      <c r="J55" s="213"/>
      <c r="K55" s="213"/>
      <c r="L55" s="213"/>
      <c r="M55" s="213"/>
      <c r="N55" s="213"/>
      <c r="O55" s="213"/>
      <c r="P55" s="213"/>
      <c r="Q55" s="213"/>
      <c r="R55" s="219"/>
      <c r="S55" s="220"/>
      <c r="T55" s="128"/>
      <c r="U55" s="128"/>
      <c r="V55" s="216"/>
      <c r="X55" s="175"/>
      <c r="FB55" s="176"/>
      <c r="FD55" s="122"/>
    </row>
    <row r="56" spans="1:256" s="110" customFormat="1" hidden="1">
      <c r="A56" s="424"/>
      <c r="B56" s="185"/>
      <c r="C56" s="221"/>
      <c r="D56" s="213"/>
      <c r="E56" s="213"/>
      <c r="F56" s="213"/>
      <c r="G56" s="213"/>
      <c r="H56" s="213"/>
      <c r="I56" s="467"/>
      <c r="J56" s="213"/>
      <c r="K56" s="213"/>
      <c r="L56" s="213"/>
      <c r="M56" s="213"/>
      <c r="N56" s="213"/>
      <c r="O56" s="213"/>
      <c r="P56" s="213"/>
      <c r="Q56" s="213"/>
      <c r="R56" s="219"/>
      <c r="S56" s="220"/>
      <c r="T56" s="128"/>
      <c r="U56" s="128"/>
      <c r="V56" s="216"/>
      <c r="X56" s="175"/>
      <c r="FB56" s="176"/>
      <c r="FD56" s="122"/>
    </row>
    <row r="57" spans="1:256" s="110" customFormat="1" hidden="1">
      <c r="A57" s="424"/>
      <c r="B57" s="185"/>
      <c r="C57" s="221"/>
      <c r="D57" s="213"/>
      <c r="E57" s="213"/>
      <c r="F57" s="213"/>
      <c r="G57" s="213"/>
      <c r="H57" s="213"/>
      <c r="I57" s="467"/>
      <c r="J57" s="213"/>
      <c r="K57" s="213"/>
      <c r="L57" s="213"/>
      <c r="M57" s="213"/>
      <c r="N57" s="213"/>
      <c r="O57" s="213"/>
      <c r="P57" s="213"/>
      <c r="Q57" s="213"/>
      <c r="R57" s="219"/>
      <c r="S57" s="220"/>
      <c r="T57" s="128"/>
      <c r="U57" s="128"/>
      <c r="V57" s="216"/>
      <c r="X57" s="175"/>
      <c r="FB57" s="176"/>
      <c r="FD57" s="122"/>
    </row>
    <row r="58" spans="1:256" s="85" customFormat="1" ht="12.75" hidden="1" customHeight="1">
      <c r="A58" s="410"/>
      <c r="B58" s="185"/>
      <c r="C58" s="221"/>
      <c r="D58" s="213"/>
      <c r="E58" s="213"/>
      <c r="F58" s="213"/>
      <c r="G58" s="213"/>
      <c r="H58" s="213"/>
      <c r="I58" s="467"/>
      <c r="J58" s="213"/>
      <c r="K58" s="213"/>
      <c r="L58" s="213"/>
      <c r="M58" s="213"/>
      <c r="N58" s="213"/>
      <c r="O58" s="213"/>
      <c r="P58" s="213"/>
      <c r="Q58" s="213"/>
      <c r="R58" s="219"/>
      <c r="S58" s="220"/>
      <c r="T58" s="128"/>
      <c r="U58" s="128"/>
      <c r="V58" s="216"/>
      <c r="W58" s="110"/>
      <c r="X58" s="175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76"/>
      <c r="FC58" s="110"/>
      <c r="FD58" s="122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S58" s="110"/>
    </row>
    <row r="59" spans="1:256" ht="12.75" hidden="1" customHeight="1">
      <c r="A59" s="410"/>
      <c r="B59" s="185"/>
      <c r="C59" s="221"/>
      <c r="D59" s="213"/>
      <c r="E59" s="213"/>
      <c r="F59" s="213"/>
      <c r="G59" s="213"/>
      <c r="H59" s="213"/>
      <c r="I59" s="467"/>
      <c r="J59" s="213"/>
      <c r="K59" s="213"/>
      <c r="L59" s="213"/>
      <c r="M59" s="213"/>
      <c r="N59" s="213"/>
      <c r="O59" s="213"/>
      <c r="P59" s="213"/>
      <c r="Q59" s="213"/>
      <c r="R59" s="219"/>
      <c r="S59" s="220"/>
      <c r="T59" s="128"/>
      <c r="U59" s="128"/>
      <c r="V59" s="216"/>
      <c r="W59" s="134"/>
      <c r="X59" s="134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10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217"/>
      <c r="FC59" s="107"/>
      <c r="FD59" s="119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218"/>
      <c r="GZ59" s="218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218"/>
      <c r="IS59" s="107"/>
      <c r="IT59" s="218"/>
      <c r="IU59" s="218"/>
      <c r="IV59" s="218"/>
    </row>
    <row r="60" spans="1:256" ht="12.75" hidden="1" customHeight="1">
      <c r="A60" s="410"/>
      <c r="B60" s="185"/>
      <c r="C60" s="221"/>
      <c r="D60" s="213"/>
      <c r="E60" s="213"/>
      <c r="F60" s="213"/>
      <c r="G60" s="213"/>
      <c r="H60" s="213"/>
      <c r="I60" s="467"/>
      <c r="J60" s="213"/>
      <c r="K60" s="213"/>
      <c r="L60" s="213"/>
      <c r="M60" s="213"/>
      <c r="N60" s="213"/>
      <c r="O60" s="213"/>
      <c r="P60" s="213"/>
      <c r="Q60" s="213"/>
      <c r="R60" s="219"/>
      <c r="S60" s="220"/>
      <c r="T60" s="128"/>
      <c r="U60" s="128"/>
      <c r="V60" s="216"/>
      <c r="W60" s="107"/>
      <c r="X60" s="134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10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217"/>
      <c r="FC60" s="107"/>
      <c r="FD60" s="119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218"/>
      <c r="GZ60" s="218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218"/>
      <c r="IS60" s="107"/>
      <c r="IT60" s="218"/>
      <c r="IU60" s="218"/>
      <c r="IV60" s="218"/>
    </row>
    <row r="61" spans="1:256" ht="12.75" hidden="1" customHeight="1">
      <c r="A61" s="424"/>
      <c r="B61" s="185"/>
      <c r="C61" s="221"/>
      <c r="D61" s="213"/>
      <c r="E61" s="213"/>
      <c r="F61" s="213"/>
      <c r="G61" s="213"/>
      <c r="H61" s="213"/>
      <c r="I61" s="467"/>
      <c r="J61" s="213"/>
      <c r="K61" s="213"/>
      <c r="L61" s="213"/>
      <c r="M61" s="213"/>
      <c r="N61" s="213"/>
      <c r="O61" s="213"/>
      <c r="P61" s="213"/>
      <c r="Q61" s="213"/>
      <c r="R61" s="219"/>
      <c r="S61" s="220"/>
      <c r="T61" s="128"/>
      <c r="U61" s="128"/>
      <c r="V61" s="216"/>
      <c r="W61" s="134"/>
      <c r="X61" s="134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10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217"/>
      <c r="FC61" s="107"/>
      <c r="FD61" s="119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218"/>
      <c r="GZ61" s="218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218"/>
      <c r="IS61" s="107"/>
      <c r="IT61" s="218"/>
      <c r="IU61" s="218"/>
      <c r="IV61" s="218"/>
    </row>
    <row r="62" spans="1:256" s="84" customFormat="1" ht="12.75" hidden="1" customHeight="1">
      <c r="A62" s="410">
        <f>'U.E. ALZIRA'!A51</f>
        <v>0</v>
      </c>
      <c r="B62" s="186">
        <f>'U.E. ALZIRA'!B51</f>
        <v>0</v>
      </c>
      <c r="C62" s="221">
        <f>'U.E. ALZIRA'!C51</f>
        <v>0</v>
      </c>
      <c r="D62" s="213">
        <f>'U.E. ALZIRA'!D51</f>
        <v>0</v>
      </c>
      <c r="E62" s="213">
        <f>'U.E. ALZIRA'!E51</f>
        <v>0</v>
      </c>
      <c r="F62" s="213">
        <f>'U.E. ALZIRA'!F51</f>
        <v>0</v>
      </c>
      <c r="G62" s="213">
        <f>'U.E. ALZIRA'!G51</f>
        <v>0</v>
      </c>
      <c r="H62" s="213">
        <f>'U.E. ALZIRA'!H51</f>
        <v>0</v>
      </c>
      <c r="I62" s="467">
        <f>'U.E. ALZIRA'!I51</f>
        <v>0</v>
      </c>
      <c r="J62" s="213" t="e">
        <f>'U.E. ALZIRA'!J51</f>
        <v>#DIV/0!</v>
      </c>
      <c r="K62" s="213">
        <f>'U.E. ALZIRA'!K51</f>
        <v>0</v>
      </c>
      <c r="L62" s="213">
        <f>'U.E. ALZIRA'!L51</f>
        <v>3</v>
      </c>
      <c r="M62" s="213">
        <f>'U.E. ALZIRA'!M51</f>
        <v>0</v>
      </c>
      <c r="N62" s="213">
        <f>'U.E. ALZIRA'!N51</f>
        <v>0</v>
      </c>
      <c r="O62" s="213">
        <f>'U.E. ALZIRA'!O51</f>
        <v>0</v>
      </c>
      <c r="P62" s="213">
        <f>'U.E. ALZIRA'!P51</f>
        <v>0</v>
      </c>
      <c r="Q62" s="213">
        <f>'U.E. ALZIRA'!Q51</f>
        <v>0</v>
      </c>
      <c r="R62" s="219">
        <f>'U.E. ALZIRA'!R51</f>
        <v>0</v>
      </c>
      <c r="S62" s="220">
        <f>'U.E. ALZIRA'!S51</f>
        <v>0</v>
      </c>
      <c r="T62" s="128">
        <f>'U.E. ALZIRA'!T51</f>
        <v>0</v>
      </c>
      <c r="U62" s="128">
        <f>'U.E. ALZIRA'!U51</f>
        <v>0</v>
      </c>
      <c r="V62" s="216">
        <f>'U.E. ALZIRA'!V53</f>
        <v>0</v>
      </c>
      <c r="W62" s="107"/>
      <c r="X62" s="134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217"/>
      <c r="FC62" s="107"/>
      <c r="FD62" s="119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218"/>
      <c r="GZ62" s="218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218"/>
      <c r="IS62" s="107"/>
      <c r="IT62" s="218"/>
      <c r="IU62" s="218"/>
      <c r="IV62" s="218"/>
    </row>
    <row r="63" spans="1:256" s="85" customFormat="1" ht="12.75" hidden="1" customHeight="1">
      <c r="A63" s="410">
        <f>'U.E. ALZIRA'!A52</f>
        <v>0</v>
      </c>
      <c r="B63" s="186">
        <f>'U.E. ALZIRA'!B52</f>
        <v>0</v>
      </c>
      <c r="C63" s="221">
        <f>'U.E. ALZIRA'!C52</f>
        <v>0</v>
      </c>
      <c r="D63" s="213">
        <f>'U.E. ALZIRA'!D52</f>
        <v>0</v>
      </c>
      <c r="E63" s="213">
        <f>'U.E. ALZIRA'!E52</f>
        <v>0</v>
      </c>
      <c r="F63" s="213">
        <f>'U.E. ALZIRA'!F52</f>
        <v>0</v>
      </c>
      <c r="G63" s="213">
        <f>'U.E. ALZIRA'!G52</f>
        <v>0</v>
      </c>
      <c r="H63" s="213">
        <f>'U.E. ALZIRA'!H52</f>
        <v>0</v>
      </c>
      <c r="I63" s="467">
        <f>'U.E. ALZIRA'!I52</f>
        <v>0</v>
      </c>
      <c r="J63" s="213" t="e">
        <f>'U.E. ALZIRA'!J52</f>
        <v>#DIV/0!</v>
      </c>
      <c r="K63" s="213">
        <f>'U.E. ALZIRA'!K52</f>
        <v>0</v>
      </c>
      <c r="L63" s="213">
        <f>'U.E. ALZIRA'!L52</f>
        <v>24</v>
      </c>
      <c r="M63" s="213">
        <f>'U.E. ALZIRA'!M52</f>
        <v>0</v>
      </c>
      <c r="N63" s="213">
        <f>'U.E. ALZIRA'!N52</f>
        <v>0</v>
      </c>
      <c r="O63" s="213">
        <f>'U.E. ALZIRA'!O52</f>
        <v>0</v>
      </c>
      <c r="P63" s="213">
        <f>'U.E. ALZIRA'!P52</f>
        <v>0</v>
      </c>
      <c r="Q63" s="213">
        <f>'U.E. ALZIRA'!Q52</f>
        <v>0</v>
      </c>
      <c r="R63" s="219">
        <f>'U.E. ALZIRA'!R52</f>
        <v>0</v>
      </c>
      <c r="S63" s="220">
        <f>'U.E. ALZIRA'!S52</f>
        <v>0</v>
      </c>
      <c r="T63" s="128">
        <f>'U.E. ALZIRA'!T52</f>
        <v>0</v>
      </c>
      <c r="U63" s="128">
        <f>'U.E. ALZIRA'!U52</f>
        <v>0</v>
      </c>
      <c r="V63" s="216">
        <f>'U.E. ALZIRA'!V54</f>
        <v>0</v>
      </c>
      <c r="W63" s="107"/>
      <c r="X63" s="134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217"/>
      <c r="FC63" s="107"/>
      <c r="FD63" s="119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218"/>
      <c r="GZ63" s="218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218"/>
      <c r="IS63" s="107"/>
      <c r="IT63" s="218"/>
      <c r="IU63" s="218"/>
      <c r="IV63" s="218"/>
    </row>
    <row r="64" spans="1:256" s="85" customFormat="1" ht="12.75" hidden="1" customHeight="1">
      <c r="A64" s="410">
        <f>'U.E. ALZIRA'!A53</f>
        <v>0</v>
      </c>
      <c r="B64" s="186">
        <f>'U.E. ALZIRA'!B53</f>
        <v>0</v>
      </c>
      <c r="C64" s="221">
        <f>'U.E. ALZIRA'!C53</f>
        <v>0</v>
      </c>
      <c r="D64" s="213">
        <f>'U.E. ALZIRA'!D53</f>
        <v>0</v>
      </c>
      <c r="E64" s="213">
        <f>'U.E. ALZIRA'!E53</f>
        <v>0</v>
      </c>
      <c r="F64" s="213">
        <f>'U.E. ALZIRA'!F53</f>
        <v>0</v>
      </c>
      <c r="G64" s="213">
        <f>'U.E. ALZIRA'!G53</f>
        <v>0</v>
      </c>
      <c r="H64" s="213">
        <f>'U.E. ALZIRA'!H53</f>
        <v>0</v>
      </c>
      <c r="I64" s="467">
        <f>'U.E. ALZIRA'!I53</f>
        <v>0</v>
      </c>
      <c r="J64" s="213" t="e">
        <f>'U.E. ALZIRA'!J53</f>
        <v>#DIV/0!</v>
      </c>
      <c r="K64" s="213">
        <f>'U.E. ALZIRA'!K53</f>
        <v>0</v>
      </c>
      <c r="L64" s="213">
        <f>'U.E. ALZIRA'!L53</f>
        <v>24</v>
      </c>
      <c r="M64" s="213">
        <f>'U.E. ALZIRA'!M53</f>
        <v>0</v>
      </c>
      <c r="N64" s="213">
        <f>'U.E. ALZIRA'!N53</f>
        <v>0</v>
      </c>
      <c r="O64" s="213">
        <f>'U.E. ALZIRA'!O53</f>
        <v>0</v>
      </c>
      <c r="P64" s="213">
        <f>'U.E. ALZIRA'!P53</f>
        <v>0</v>
      </c>
      <c r="Q64" s="213">
        <f>'U.E. ALZIRA'!Q53</f>
        <v>0</v>
      </c>
      <c r="R64" s="219">
        <f>'U.E. ALZIRA'!R53</f>
        <v>0</v>
      </c>
      <c r="S64" s="220">
        <f>'U.E. ALZIRA'!S53</f>
        <v>0</v>
      </c>
      <c r="T64" s="128">
        <f>'U.E. ALZIRA'!T53</f>
        <v>0</v>
      </c>
      <c r="U64" s="128">
        <f>'U.E. ALZIRA'!U53</f>
        <v>0</v>
      </c>
      <c r="V64" s="216">
        <f>'U.E. ALZIRA'!V55</f>
        <v>0</v>
      </c>
      <c r="W64" s="107"/>
      <c r="X64" s="134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10"/>
      <c r="CK64" s="107"/>
      <c r="CL64" s="107"/>
      <c r="CM64" s="107"/>
      <c r="CN64" s="110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217"/>
      <c r="FC64" s="107"/>
      <c r="FD64" s="119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218"/>
      <c r="GZ64" s="218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218"/>
      <c r="IS64" s="107"/>
      <c r="IT64" s="218"/>
      <c r="IU64" s="218"/>
      <c r="IV64" s="218"/>
    </row>
    <row r="65" spans="1:256" s="85" customFormat="1" ht="12.75" hidden="1" customHeight="1">
      <c r="A65" s="410">
        <f>'U.E. ALZIRA'!A54</f>
        <v>0</v>
      </c>
      <c r="B65" s="186">
        <f>'U.E. ALZIRA'!B54</f>
        <v>0</v>
      </c>
      <c r="C65" s="221">
        <f>'U.E. ALZIRA'!C54</f>
        <v>0</v>
      </c>
      <c r="D65" s="213">
        <f>'U.E. ALZIRA'!D54</f>
        <v>0</v>
      </c>
      <c r="E65" s="213">
        <f>'U.E. ALZIRA'!E54</f>
        <v>0</v>
      </c>
      <c r="F65" s="213">
        <f>'U.E. ALZIRA'!F54</f>
        <v>0</v>
      </c>
      <c r="G65" s="213">
        <f>'U.E. ALZIRA'!G54</f>
        <v>0</v>
      </c>
      <c r="H65" s="213">
        <f>'U.E. ALZIRA'!H54</f>
        <v>0</v>
      </c>
      <c r="I65" s="467">
        <f>'U.E. ALZIRA'!I54</f>
        <v>0</v>
      </c>
      <c r="J65" s="213" t="e">
        <f>'U.E. ALZIRA'!J54</f>
        <v>#DIV/0!</v>
      </c>
      <c r="K65" s="213">
        <f>'U.E. ALZIRA'!K54</f>
        <v>0</v>
      </c>
      <c r="L65" s="213">
        <f>'U.E. ALZIRA'!L54</f>
        <v>24</v>
      </c>
      <c r="M65" s="213">
        <f>'U.E. ALZIRA'!M54</f>
        <v>0</v>
      </c>
      <c r="N65" s="213">
        <f>'U.E. ALZIRA'!N54</f>
        <v>0</v>
      </c>
      <c r="O65" s="213">
        <f>'U.E. ALZIRA'!O54</f>
        <v>0</v>
      </c>
      <c r="P65" s="213">
        <f>'U.E. ALZIRA'!P54</f>
        <v>0</v>
      </c>
      <c r="Q65" s="213">
        <f>'U.E. ALZIRA'!Q54</f>
        <v>0</v>
      </c>
      <c r="R65" s="219">
        <f>'U.E. ALZIRA'!R54</f>
        <v>0</v>
      </c>
      <c r="S65" s="220">
        <f>'U.E. ALZIRA'!S54</f>
        <v>0</v>
      </c>
      <c r="T65" s="128">
        <f>'U.E. ALZIRA'!T54</f>
        <v>0</v>
      </c>
      <c r="U65" s="128">
        <f>'U.E. ALZIRA'!U54</f>
        <v>0</v>
      </c>
      <c r="V65" s="216">
        <f>'U.E. ALZIRA'!V56</f>
        <v>0</v>
      </c>
      <c r="W65" s="107"/>
      <c r="X65" s="134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20"/>
      <c r="CF65" s="107"/>
      <c r="CG65" s="120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217"/>
      <c r="FC65" s="107"/>
      <c r="FD65" s="119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218"/>
      <c r="GZ65" s="218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218"/>
      <c r="IS65" s="107"/>
      <c r="IT65" s="218"/>
      <c r="IU65" s="218"/>
      <c r="IV65" s="218"/>
    </row>
    <row r="66" spans="1:256" s="85" customFormat="1" ht="12.75" hidden="1" customHeight="1">
      <c r="A66" s="410">
        <f>'U.E. ALZIRA'!A55</f>
        <v>0</v>
      </c>
      <c r="B66" s="186">
        <f>'U.E. ALZIRA'!B55</f>
        <v>0</v>
      </c>
      <c r="C66" s="221">
        <f>'U.E. ALZIRA'!C55</f>
        <v>0</v>
      </c>
      <c r="D66" s="213">
        <f>'U.E. ALZIRA'!D55</f>
        <v>0</v>
      </c>
      <c r="E66" s="213">
        <f>'U.E. ALZIRA'!E55</f>
        <v>0</v>
      </c>
      <c r="F66" s="213">
        <f>'U.E. ALZIRA'!F55</f>
        <v>0</v>
      </c>
      <c r="G66" s="213">
        <f>'U.E. ALZIRA'!G55</f>
        <v>0</v>
      </c>
      <c r="H66" s="213">
        <f>'U.E. ALZIRA'!H55</f>
        <v>0</v>
      </c>
      <c r="I66" s="467">
        <f>'U.E. ALZIRA'!I55</f>
        <v>0</v>
      </c>
      <c r="J66" s="213" t="e">
        <f>'U.E. ALZIRA'!J55</f>
        <v>#DIV/0!</v>
      </c>
      <c r="K66" s="213">
        <f>'U.E. ALZIRA'!K55</f>
        <v>0</v>
      </c>
      <c r="L66" s="213">
        <f>'U.E. ALZIRA'!L55</f>
        <v>24</v>
      </c>
      <c r="M66" s="213">
        <f>'U.E. ALZIRA'!M55</f>
        <v>0</v>
      </c>
      <c r="N66" s="213">
        <f>'U.E. ALZIRA'!N55</f>
        <v>0</v>
      </c>
      <c r="O66" s="213">
        <f>'U.E. ALZIRA'!O55</f>
        <v>0</v>
      </c>
      <c r="P66" s="213">
        <f>'U.E. ALZIRA'!P55</f>
        <v>0</v>
      </c>
      <c r="Q66" s="213">
        <f>'U.E. ALZIRA'!Q55</f>
        <v>0</v>
      </c>
      <c r="R66" s="219">
        <f>'U.E. ALZIRA'!R55</f>
        <v>0</v>
      </c>
      <c r="S66" s="220">
        <f>'U.E. ALZIRA'!S55</f>
        <v>0</v>
      </c>
      <c r="T66" s="128">
        <f>'U.E. ALZIRA'!T55</f>
        <v>0</v>
      </c>
      <c r="U66" s="128">
        <f>'U.E. ALZIRA'!U55</f>
        <v>0</v>
      </c>
      <c r="V66" s="216">
        <f>'U.E. ALZIRA'!V57</f>
        <v>0</v>
      </c>
      <c r="W66" s="107"/>
      <c r="X66" s="134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10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217"/>
      <c r="FC66" s="107"/>
      <c r="FD66" s="119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218"/>
      <c r="GZ66" s="218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218"/>
      <c r="IS66" s="107"/>
      <c r="IT66" s="218"/>
      <c r="IU66" s="218"/>
      <c r="IV66" s="218"/>
    </row>
    <row r="67" spans="1:256" s="85" customFormat="1" ht="12.75" hidden="1" customHeight="1">
      <c r="A67" s="410">
        <f>'U.E. ALZIRA'!A56</f>
        <v>0</v>
      </c>
      <c r="B67" s="186">
        <f>'U.E. ALZIRA'!B56</f>
        <v>0</v>
      </c>
      <c r="C67" s="221">
        <f>'U.E. ALZIRA'!C56</f>
        <v>0</v>
      </c>
      <c r="D67" s="213">
        <f>'U.E. ALZIRA'!D56</f>
        <v>0</v>
      </c>
      <c r="E67" s="213">
        <f>'U.E. ALZIRA'!E56</f>
        <v>0</v>
      </c>
      <c r="F67" s="213">
        <f>'U.E. ALZIRA'!F56</f>
        <v>0</v>
      </c>
      <c r="G67" s="213">
        <f>'U.E. ALZIRA'!G56</f>
        <v>0</v>
      </c>
      <c r="H67" s="213">
        <f>'U.E. ALZIRA'!H56</f>
        <v>0</v>
      </c>
      <c r="I67" s="467">
        <f>'U.E. ALZIRA'!I56</f>
        <v>0</v>
      </c>
      <c r="J67" s="213" t="e">
        <f>'U.E. ALZIRA'!J56</f>
        <v>#DIV/0!</v>
      </c>
      <c r="K67" s="213">
        <f>'U.E. ALZIRA'!K56</f>
        <v>0</v>
      </c>
      <c r="L67" s="213">
        <f>'U.E. ALZIRA'!L56</f>
        <v>24</v>
      </c>
      <c r="M67" s="213">
        <f>'U.E. ALZIRA'!M56</f>
        <v>0</v>
      </c>
      <c r="N67" s="213">
        <f>'U.E. ALZIRA'!N56</f>
        <v>0</v>
      </c>
      <c r="O67" s="213">
        <f>'U.E. ALZIRA'!O56</f>
        <v>0</v>
      </c>
      <c r="P67" s="213">
        <f>'U.E. ALZIRA'!P56</f>
        <v>0</v>
      </c>
      <c r="Q67" s="213">
        <f>'U.E. ALZIRA'!Q56</f>
        <v>0</v>
      </c>
      <c r="R67" s="219">
        <f>'U.E. ALZIRA'!R56</f>
        <v>0</v>
      </c>
      <c r="S67" s="220">
        <f>'U.E. ALZIRA'!S56</f>
        <v>0</v>
      </c>
      <c r="T67" s="128">
        <f>'U.E. ALZIRA'!T56</f>
        <v>0</v>
      </c>
      <c r="U67" s="128">
        <f>'U.E. ALZIRA'!U56</f>
        <v>0</v>
      </c>
      <c r="V67" s="216">
        <f>'U.E. ALZIRA'!V58</f>
        <v>0</v>
      </c>
      <c r="W67" s="107"/>
      <c r="X67" s="134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10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217"/>
      <c r="FC67" s="107"/>
      <c r="FD67" s="119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218"/>
      <c r="GZ67" s="218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218"/>
      <c r="IS67" s="107"/>
      <c r="IT67" s="218"/>
      <c r="IU67" s="218"/>
      <c r="IV67" s="218"/>
    </row>
    <row r="68" spans="1:256" s="84" customFormat="1" hidden="1">
      <c r="A68" s="410">
        <f>'U.E. ALZIRA'!A57</f>
        <v>0</v>
      </c>
      <c r="B68" s="186">
        <f>'U.E. ALZIRA'!B57</f>
        <v>0</v>
      </c>
      <c r="C68" s="221">
        <f>'U.E. ALZIRA'!C57</f>
        <v>0</v>
      </c>
      <c r="D68" s="213">
        <f>'U.E. ALZIRA'!D57</f>
        <v>0</v>
      </c>
      <c r="E68" s="213">
        <f>'U.E. ALZIRA'!E57</f>
        <v>0</v>
      </c>
      <c r="F68" s="213">
        <f>'U.E. ALZIRA'!F57</f>
        <v>0</v>
      </c>
      <c r="G68" s="213">
        <f>'U.E. ALZIRA'!G57</f>
        <v>0</v>
      </c>
      <c r="H68" s="213">
        <f>'U.E. ALZIRA'!H57</f>
        <v>0</v>
      </c>
      <c r="I68" s="467">
        <f>'U.E. ALZIRA'!I57</f>
        <v>0</v>
      </c>
      <c r="J68" s="213" t="e">
        <f>'U.E. ALZIRA'!J57</f>
        <v>#DIV/0!</v>
      </c>
      <c r="K68" s="213">
        <f>'U.E. ALZIRA'!K57</f>
        <v>0</v>
      </c>
      <c r="L68" s="213">
        <f>'U.E. ALZIRA'!L57</f>
        <v>24</v>
      </c>
      <c r="M68" s="213">
        <f>'U.E. ALZIRA'!M57</f>
        <v>0</v>
      </c>
      <c r="N68" s="213">
        <f>'U.E. ALZIRA'!N57</f>
        <v>0</v>
      </c>
      <c r="O68" s="213">
        <f>'U.E. ALZIRA'!O57</f>
        <v>0</v>
      </c>
      <c r="P68" s="213">
        <f>'U.E. ALZIRA'!P57</f>
        <v>0</v>
      </c>
      <c r="Q68" s="213">
        <f>'U.E. ALZIRA'!Q57</f>
        <v>0</v>
      </c>
      <c r="R68" s="219">
        <f>'U.E. ALZIRA'!R57</f>
        <v>0</v>
      </c>
      <c r="S68" s="220">
        <f>'U.E. ALZIRA'!S57</f>
        <v>0</v>
      </c>
      <c r="T68" s="128">
        <f>'U.E. ALZIRA'!T57</f>
        <v>0</v>
      </c>
      <c r="U68" s="128">
        <f>'U.E. ALZIRA'!U57</f>
        <v>0</v>
      </c>
      <c r="V68" s="216">
        <f>'U.E. ALZIRA'!V59</f>
        <v>0</v>
      </c>
      <c r="W68" s="107"/>
      <c r="X68" s="13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217"/>
      <c r="FC68" s="107"/>
      <c r="FD68" s="119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s="85" customFormat="1" ht="12.75" customHeight="1">
      <c r="A69" s="425" t="s">
        <v>124</v>
      </c>
      <c r="B69" s="399" t="s">
        <v>172</v>
      </c>
      <c r="C69" s="189">
        <f>SUM(C70:C71)</f>
        <v>28</v>
      </c>
      <c r="D69" s="174">
        <f t="shared" ref="D69:V69" si="8">SUM(D70:D71)</f>
        <v>24</v>
      </c>
      <c r="E69" s="174">
        <f t="shared" si="8"/>
        <v>9</v>
      </c>
      <c r="F69" s="174">
        <f t="shared" si="8"/>
        <v>15</v>
      </c>
      <c r="G69" s="174">
        <f t="shared" si="8"/>
        <v>4</v>
      </c>
      <c r="H69" s="174">
        <f t="shared" si="8"/>
        <v>0</v>
      </c>
      <c r="I69" s="466">
        <f t="shared" si="8"/>
        <v>2028</v>
      </c>
      <c r="J69" s="174" t="e">
        <f t="shared" si="8"/>
        <v>#DIV/0!</v>
      </c>
      <c r="K69" s="174">
        <f t="shared" si="8"/>
        <v>90</v>
      </c>
      <c r="L69" s="174">
        <f t="shared" si="8"/>
        <v>26</v>
      </c>
      <c r="M69" s="174">
        <f t="shared" si="8"/>
        <v>28</v>
      </c>
      <c r="N69" s="174">
        <f t="shared" si="8"/>
        <v>0</v>
      </c>
      <c r="O69" s="174">
        <f t="shared" si="8"/>
        <v>0</v>
      </c>
      <c r="P69" s="174">
        <f t="shared" si="8"/>
        <v>0</v>
      </c>
      <c r="Q69" s="174">
        <f t="shared" si="8"/>
        <v>0</v>
      </c>
      <c r="R69" s="177">
        <f t="shared" si="8"/>
        <v>5</v>
      </c>
      <c r="S69" s="178">
        <f t="shared" si="8"/>
        <v>0</v>
      </c>
      <c r="T69" s="179">
        <f t="shared" si="8"/>
        <v>0</v>
      </c>
      <c r="U69" s="179">
        <f t="shared" si="8"/>
        <v>0</v>
      </c>
      <c r="V69" s="191">
        <f t="shared" si="8"/>
        <v>12</v>
      </c>
      <c r="W69" s="107"/>
      <c r="X69" s="13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10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217"/>
      <c r="FC69" s="107"/>
      <c r="FD69" s="119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218"/>
      <c r="GZ69" s="218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218"/>
      <c r="IS69" s="107"/>
      <c r="IT69" s="218"/>
      <c r="IU69" s="218"/>
      <c r="IV69" s="218"/>
    </row>
    <row r="70" spans="1:256" s="110" customFormat="1">
      <c r="A70" s="426" t="s">
        <v>173</v>
      </c>
      <c r="B70" s="408" t="s">
        <v>160</v>
      </c>
      <c r="C70" s="221">
        <f>'U.E. ALZIRA'!C64</f>
        <v>26</v>
      </c>
      <c r="D70" s="213">
        <f>'U.E. ALZIRA'!D64</f>
        <v>22</v>
      </c>
      <c r="E70" s="213">
        <f>'U.E. ALZIRA'!E64</f>
        <v>8</v>
      </c>
      <c r="F70" s="213">
        <f>'U.E. ALZIRA'!F64</f>
        <v>14</v>
      </c>
      <c r="G70" s="213">
        <f>'U.E. ALZIRA'!G64</f>
        <v>4</v>
      </c>
      <c r="H70" s="213">
        <f>'U.E. ALZIRA'!H64</f>
        <v>0</v>
      </c>
      <c r="I70" s="467">
        <f>'U.E. ALZIRA'!I64</f>
        <v>1944</v>
      </c>
      <c r="J70" s="213">
        <f>'U.E. ALZIRA'!J64</f>
        <v>74.769230769230774</v>
      </c>
      <c r="K70" s="213">
        <f>'U.E. ALZIRA'!K64</f>
        <v>90</v>
      </c>
      <c r="L70" s="213">
        <f>'U.E. ALZIRA'!L64</f>
        <v>24</v>
      </c>
      <c r="M70" s="213">
        <f>'U.E. ALZIRA'!M64</f>
        <v>26</v>
      </c>
      <c r="N70" s="213">
        <f>'U.E. ALZIRA'!N64</f>
        <v>0</v>
      </c>
      <c r="O70" s="213">
        <f>'U.E. ALZIRA'!O64</f>
        <v>0</v>
      </c>
      <c r="P70" s="213">
        <f>'U.E. ALZIRA'!P64</f>
        <v>0</v>
      </c>
      <c r="Q70" s="213">
        <f>'U.E. ALZIRA'!Q64</f>
        <v>0</v>
      </c>
      <c r="R70" s="219">
        <f>'U.E. ALZIRA'!R64</f>
        <v>4</v>
      </c>
      <c r="S70" s="220">
        <f>'U.E. ALZIRA'!S64</f>
        <v>0</v>
      </c>
      <c r="T70" s="128">
        <f>'U.E. ALZIRA'!T64</f>
        <v>0</v>
      </c>
      <c r="U70" s="128">
        <f>'U.E. ALZIRA'!U64</f>
        <v>0</v>
      </c>
      <c r="V70" s="216">
        <f>'U.E. ALZIRA'!V64</f>
        <v>10</v>
      </c>
      <c r="X70" s="175"/>
      <c r="FB70" s="176"/>
      <c r="FD70" s="122"/>
    </row>
    <row r="71" spans="1:256" s="85" customFormat="1">
      <c r="A71" s="426" t="s">
        <v>173</v>
      </c>
      <c r="B71" s="83" t="s">
        <v>161</v>
      </c>
      <c r="C71" s="221">
        <v>2</v>
      </c>
      <c r="D71" s="213">
        <v>2</v>
      </c>
      <c r="E71" s="213">
        <v>1</v>
      </c>
      <c r="F71" s="213">
        <v>1</v>
      </c>
      <c r="G71" s="213">
        <f>'U.E. ALZIRA'!G60</f>
        <v>0</v>
      </c>
      <c r="H71" s="213">
        <f>'U.E. ALZIRA'!H60</f>
        <v>0</v>
      </c>
      <c r="I71" s="467">
        <v>84</v>
      </c>
      <c r="J71" s="213" t="e">
        <f>'U.E. ALZIRA'!J60</f>
        <v>#DIV/0!</v>
      </c>
      <c r="K71" s="213">
        <f>'U.E. ALZIRA'!K60</f>
        <v>0</v>
      </c>
      <c r="L71" s="213">
        <v>2</v>
      </c>
      <c r="M71" s="213">
        <v>2</v>
      </c>
      <c r="N71" s="213">
        <f>'U.E. ALZIRA'!N60</f>
        <v>0</v>
      </c>
      <c r="O71" s="213">
        <f>'U.E. ALZIRA'!O60</f>
        <v>0</v>
      </c>
      <c r="P71" s="213">
        <f>'U.E. ALZIRA'!P60</f>
        <v>0</v>
      </c>
      <c r="Q71" s="213">
        <f>'U.E. ALZIRA'!Q60</f>
        <v>0</v>
      </c>
      <c r="R71" s="219">
        <v>1</v>
      </c>
      <c r="S71" s="220">
        <f>'U.E. ALZIRA'!S60</f>
        <v>0</v>
      </c>
      <c r="T71" s="128">
        <f>'U.E. ALZIRA'!T60</f>
        <v>0</v>
      </c>
      <c r="U71" s="128">
        <f>'U.E. ALZIRA'!U60</f>
        <v>0</v>
      </c>
      <c r="V71" s="216">
        <f>'U.E. ALZIRA'!V65</f>
        <v>2</v>
      </c>
      <c r="W71" s="110"/>
      <c r="X71" s="175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76"/>
      <c r="FC71" s="110"/>
      <c r="FD71" s="122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S71" s="110"/>
    </row>
    <row r="72" spans="1:256" s="85" customFormat="1">
      <c r="A72" s="425" t="s">
        <v>93</v>
      </c>
      <c r="B72" s="399" t="s">
        <v>78</v>
      </c>
      <c r="C72" s="189">
        <f>SUM(C73:C78)</f>
        <v>122</v>
      </c>
      <c r="D72" s="174">
        <f t="shared" ref="D72:V72" si="9">SUM(D73:D78)</f>
        <v>112</v>
      </c>
      <c r="E72" s="174">
        <f t="shared" si="9"/>
        <v>70</v>
      </c>
      <c r="F72" s="174">
        <f t="shared" si="9"/>
        <v>40</v>
      </c>
      <c r="G72" s="174">
        <f t="shared" si="9"/>
        <v>9</v>
      </c>
      <c r="H72" s="174">
        <f t="shared" si="9"/>
        <v>9</v>
      </c>
      <c r="I72" s="466">
        <f t="shared" si="9"/>
        <v>9514</v>
      </c>
      <c r="J72" s="174">
        <f t="shared" si="9"/>
        <v>146.29096989966555</v>
      </c>
      <c r="K72" s="174">
        <f t="shared" si="9"/>
        <v>166.15740740740739</v>
      </c>
      <c r="L72" s="174">
        <f t="shared" si="9"/>
        <v>139</v>
      </c>
      <c r="M72" s="174">
        <f t="shared" si="9"/>
        <v>124</v>
      </c>
      <c r="N72" s="174">
        <f t="shared" si="9"/>
        <v>17</v>
      </c>
      <c r="O72" s="174">
        <f t="shared" si="9"/>
        <v>2</v>
      </c>
      <c r="P72" s="174">
        <f t="shared" si="9"/>
        <v>6</v>
      </c>
      <c r="Q72" s="174">
        <f t="shared" si="9"/>
        <v>9</v>
      </c>
      <c r="R72" s="177">
        <f t="shared" si="9"/>
        <v>46</v>
      </c>
      <c r="S72" s="178">
        <f t="shared" si="9"/>
        <v>2</v>
      </c>
      <c r="T72" s="179">
        <f t="shared" si="9"/>
        <v>0</v>
      </c>
      <c r="U72" s="179">
        <f t="shared" si="9"/>
        <v>2</v>
      </c>
      <c r="V72" s="191">
        <f t="shared" si="9"/>
        <v>15</v>
      </c>
      <c r="W72" s="456" t="s">
        <v>170</v>
      </c>
      <c r="X72" s="175" t="s">
        <v>239</v>
      </c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76"/>
      <c r="FC72" s="110"/>
      <c r="FD72" s="122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S72" s="110"/>
    </row>
    <row r="73" spans="1:256" s="218" customFormat="1">
      <c r="A73" s="426" t="s">
        <v>102</v>
      </c>
      <c r="B73" s="408" t="s">
        <v>160</v>
      </c>
      <c r="C73" s="221">
        <f>'U.E. ALZIRA'!C65</f>
        <v>23</v>
      </c>
      <c r="D73" s="213">
        <f>'U.E. ALZIRA'!D65</f>
        <v>20</v>
      </c>
      <c r="E73" s="213">
        <f>'U.E. ALZIRA'!E65</f>
        <v>7</v>
      </c>
      <c r="F73" s="213">
        <f>'U.E. ALZIRA'!F65</f>
        <v>13</v>
      </c>
      <c r="G73" s="213">
        <f>'U.E. ALZIRA'!G65</f>
        <v>2</v>
      </c>
      <c r="H73" s="213">
        <f>'U.E. ALZIRA'!H65</f>
        <v>2</v>
      </c>
      <c r="I73" s="467">
        <f>'U.E. ALZIRA'!I65</f>
        <v>1645</v>
      </c>
      <c r="J73" s="213">
        <f>'U.E. ALZIRA'!J65</f>
        <v>71.521739130434781</v>
      </c>
      <c r="K73" s="213">
        <f>'U.E. ALZIRA'!K65</f>
        <v>76.157407407407405</v>
      </c>
      <c r="L73" s="213">
        <f>'U.E. ALZIRA'!L65</f>
        <v>24</v>
      </c>
      <c r="M73" s="213">
        <f>'U.E. ALZIRA'!M65</f>
        <v>24</v>
      </c>
      <c r="N73" s="213">
        <f>'U.E. ALZIRA'!N65</f>
        <v>2</v>
      </c>
      <c r="O73" s="213">
        <f>'U.E. ALZIRA'!O65</f>
        <v>0</v>
      </c>
      <c r="P73" s="213">
        <f>'U.E. ALZIRA'!P65</f>
        <v>0</v>
      </c>
      <c r="Q73" s="213">
        <f>'U.E. ALZIRA'!Q65</f>
        <v>2</v>
      </c>
      <c r="R73" s="219">
        <f>'U.E. ALZIRA'!R65</f>
        <v>8</v>
      </c>
      <c r="S73" s="220">
        <f>'U.E. ALZIRA'!S65</f>
        <v>1</v>
      </c>
      <c r="T73" s="128">
        <f>'U.E. ALZIRA'!T65</f>
        <v>0</v>
      </c>
      <c r="U73" s="128">
        <f>'U.E. ALZIRA'!U65</f>
        <v>1</v>
      </c>
      <c r="V73" s="216">
        <f>'U.E. ALZIRA'!V65</f>
        <v>2</v>
      </c>
      <c r="X73" s="13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217"/>
      <c r="FC73" s="107"/>
      <c r="FD73" s="119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S73" s="107"/>
    </row>
    <row r="74" spans="1:256" s="218" customFormat="1">
      <c r="A74" s="426" t="s">
        <v>102</v>
      </c>
      <c r="B74" s="83" t="s">
        <v>161</v>
      </c>
      <c r="C74" s="221">
        <v>2</v>
      </c>
      <c r="D74" s="213">
        <v>2</v>
      </c>
      <c r="E74" s="213">
        <v>1</v>
      </c>
      <c r="F74" s="213">
        <v>1</v>
      </c>
      <c r="G74" s="213">
        <v>0</v>
      </c>
      <c r="H74" s="213">
        <v>0</v>
      </c>
      <c r="I74" s="467">
        <v>75</v>
      </c>
      <c r="J74" s="213"/>
      <c r="K74" s="213"/>
      <c r="L74" s="213">
        <v>2</v>
      </c>
      <c r="M74" s="213">
        <v>2</v>
      </c>
      <c r="N74" s="213">
        <v>0</v>
      </c>
      <c r="O74" s="213">
        <v>0</v>
      </c>
      <c r="P74" s="213">
        <v>0</v>
      </c>
      <c r="Q74" s="213">
        <v>0</v>
      </c>
      <c r="R74" s="219">
        <v>0</v>
      </c>
      <c r="S74" s="220">
        <v>0</v>
      </c>
      <c r="T74" s="128">
        <v>0</v>
      </c>
      <c r="U74" s="128">
        <v>0</v>
      </c>
      <c r="V74" s="216">
        <v>0</v>
      </c>
      <c r="X74" s="13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217"/>
      <c r="FC74" s="107"/>
      <c r="FD74" s="119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S74" s="107"/>
    </row>
    <row r="75" spans="1:256" s="218" customFormat="1">
      <c r="A75" s="426" t="s">
        <v>102</v>
      </c>
      <c r="B75" s="408" t="s">
        <v>90</v>
      </c>
      <c r="C75" s="221">
        <v>25</v>
      </c>
      <c r="D75" s="213">
        <v>23</v>
      </c>
      <c r="E75" s="213">
        <v>14</v>
      </c>
      <c r="F75" s="213">
        <v>8</v>
      </c>
      <c r="G75" s="213">
        <v>2</v>
      </c>
      <c r="H75" s="213">
        <v>3</v>
      </c>
      <c r="I75" s="467">
        <v>1956</v>
      </c>
      <c r="J75" s="213">
        <f>'U.E. ALZIRA'!J64</f>
        <v>74.769230769230774</v>
      </c>
      <c r="K75" s="213">
        <f>'U.E. ALZIRA'!K64</f>
        <v>90</v>
      </c>
      <c r="L75" s="213">
        <v>29</v>
      </c>
      <c r="M75" s="213">
        <v>26</v>
      </c>
      <c r="N75" s="213">
        <v>3</v>
      </c>
      <c r="O75" s="213">
        <f>'U.E. ALZIRA'!O64</f>
        <v>0</v>
      </c>
      <c r="P75" s="213">
        <f>'U.E. ALZIRA'!P64</f>
        <v>0</v>
      </c>
      <c r="Q75" s="213">
        <v>3</v>
      </c>
      <c r="R75" s="219">
        <v>11</v>
      </c>
      <c r="S75" s="220">
        <v>1</v>
      </c>
      <c r="T75" s="128">
        <f>'U.E. ALZIRA'!T64</f>
        <v>0</v>
      </c>
      <c r="U75" s="128">
        <v>1</v>
      </c>
      <c r="V75" s="216">
        <v>8</v>
      </c>
      <c r="X75" s="134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217"/>
      <c r="FC75" s="107"/>
      <c r="FD75" s="119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S75" s="107"/>
    </row>
    <row r="76" spans="1:256" s="218" customFormat="1">
      <c r="A76" s="426" t="s">
        <v>102</v>
      </c>
      <c r="B76" s="408" t="s">
        <v>108</v>
      </c>
      <c r="C76" s="221">
        <v>2</v>
      </c>
      <c r="D76" s="213">
        <v>2</v>
      </c>
      <c r="E76" s="213">
        <v>1</v>
      </c>
      <c r="F76" s="213">
        <v>1</v>
      </c>
      <c r="G76" s="213">
        <v>0</v>
      </c>
      <c r="H76" s="213">
        <v>0</v>
      </c>
      <c r="I76" s="467">
        <v>153</v>
      </c>
      <c r="J76" s="213"/>
      <c r="K76" s="213"/>
      <c r="L76" s="213">
        <v>2</v>
      </c>
      <c r="M76" s="213">
        <v>2</v>
      </c>
      <c r="N76" s="213">
        <v>0</v>
      </c>
      <c r="O76" s="213">
        <v>0</v>
      </c>
      <c r="P76" s="213">
        <v>0</v>
      </c>
      <c r="Q76" s="213">
        <v>0</v>
      </c>
      <c r="R76" s="219">
        <v>1</v>
      </c>
      <c r="S76" s="220">
        <v>0</v>
      </c>
      <c r="T76" s="128">
        <v>0</v>
      </c>
      <c r="U76" s="128">
        <v>0</v>
      </c>
      <c r="V76" s="216">
        <v>0</v>
      </c>
      <c r="X76" s="134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217"/>
      <c r="FC76" s="107"/>
      <c r="FD76" s="119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S76" s="107"/>
    </row>
    <row r="77" spans="1:256" s="218" customFormat="1">
      <c r="A77" s="426" t="s">
        <v>102</v>
      </c>
      <c r="B77" s="408" t="s">
        <v>21</v>
      </c>
      <c r="C77" s="221">
        <v>32</v>
      </c>
      <c r="D77" s="213">
        <v>28</v>
      </c>
      <c r="E77" s="213">
        <v>21</v>
      </c>
      <c r="F77" s="213">
        <v>7</v>
      </c>
      <c r="G77" s="213">
        <v>4</v>
      </c>
      <c r="H77" s="213">
        <v>2</v>
      </c>
      <c r="I77" s="467">
        <v>2517</v>
      </c>
      <c r="J77" s="213"/>
      <c r="K77" s="213"/>
      <c r="L77" s="213">
        <v>40</v>
      </c>
      <c r="M77" s="213">
        <v>32</v>
      </c>
      <c r="N77" s="213">
        <v>8</v>
      </c>
      <c r="O77" s="213">
        <v>1</v>
      </c>
      <c r="P77" s="213">
        <v>5</v>
      </c>
      <c r="Q77" s="213">
        <v>2</v>
      </c>
      <c r="R77" s="219">
        <v>13</v>
      </c>
      <c r="S77" s="220">
        <v>0</v>
      </c>
      <c r="T77" s="128">
        <v>0</v>
      </c>
      <c r="U77" s="128">
        <v>0</v>
      </c>
      <c r="V77" s="216">
        <v>4</v>
      </c>
      <c r="W77" s="107"/>
      <c r="X77" s="134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217"/>
      <c r="FC77" s="107"/>
      <c r="FD77" s="119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S77" s="107"/>
    </row>
    <row r="78" spans="1:256" s="218" customFormat="1">
      <c r="A78" s="426" t="s">
        <v>102</v>
      </c>
      <c r="B78" s="408" t="s">
        <v>22</v>
      </c>
      <c r="C78" s="221">
        <v>38</v>
      </c>
      <c r="D78" s="213">
        <v>37</v>
      </c>
      <c r="E78" s="213">
        <v>26</v>
      </c>
      <c r="F78" s="213">
        <v>10</v>
      </c>
      <c r="G78" s="213">
        <v>1</v>
      </c>
      <c r="H78" s="213">
        <v>2</v>
      </c>
      <c r="I78" s="467">
        <v>3168</v>
      </c>
      <c r="J78" s="213"/>
      <c r="K78" s="213"/>
      <c r="L78" s="213">
        <v>42</v>
      </c>
      <c r="M78" s="213">
        <v>38</v>
      </c>
      <c r="N78" s="213">
        <v>4</v>
      </c>
      <c r="O78" s="213">
        <v>1</v>
      </c>
      <c r="P78" s="213">
        <v>1</v>
      </c>
      <c r="Q78" s="213">
        <v>2</v>
      </c>
      <c r="R78" s="219">
        <v>13</v>
      </c>
      <c r="S78" s="220">
        <v>0</v>
      </c>
      <c r="T78" s="128">
        <v>0</v>
      </c>
      <c r="U78" s="128">
        <v>0</v>
      </c>
      <c r="V78" s="216">
        <v>1</v>
      </c>
      <c r="W78" s="110"/>
      <c r="X78" s="175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217"/>
      <c r="FC78" s="107"/>
      <c r="FD78" s="119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S78" s="107"/>
    </row>
    <row r="79" spans="1:256" s="218" customFormat="1">
      <c r="A79" s="106" t="s">
        <v>94</v>
      </c>
      <c r="B79" s="187" t="s">
        <v>88</v>
      </c>
      <c r="C79" s="189">
        <f>SUM(C80:C82)</f>
        <v>32</v>
      </c>
      <c r="D79" s="174">
        <f t="shared" ref="D79:V79" si="10">SUM(D80:D82)</f>
        <v>12</v>
      </c>
      <c r="E79" s="174">
        <f t="shared" si="10"/>
        <v>3</v>
      </c>
      <c r="F79" s="174">
        <f t="shared" si="10"/>
        <v>9</v>
      </c>
      <c r="G79" s="174">
        <f t="shared" si="10"/>
        <v>21</v>
      </c>
      <c r="H79" s="174">
        <f t="shared" si="10"/>
        <v>0</v>
      </c>
      <c r="I79" s="466">
        <f t="shared" si="10"/>
        <v>1447</v>
      </c>
      <c r="J79" s="174" t="e">
        <f t="shared" si="10"/>
        <v>#DIV/0!</v>
      </c>
      <c r="K79" s="174">
        <f t="shared" si="10"/>
        <v>41.620370370370374</v>
      </c>
      <c r="L79" s="174">
        <f t="shared" si="10"/>
        <v>55</v>
      </c>
      <c r="M79" s="174">
        <f t="shared" si="10"/>
        <v>38</v>
      </c>
      <c r="N79" s="174">
        <f t="shared" si="10"/>
        <v>20</v>
      </c>
      <c r="O79" s="174">
        <f t="shared" si="10"/>
        <v>0</v>
      </c>
      <c r="P79" s="174">
        <f t="shared" si="10"/>
        <v>20</v>
      </c>
      <c r="Q79" s="174">
        <f t="shared" si="10"/>
        <v>0</v>
      </c>
      <c r="R79" s="177">
        <f t="shared" si="10"/>
        <v>1</v>
      </c>
      <c r="S79" s="178">
        <f t="shared" si="10"/>
        <v>0</v>
      </c>
      <c r="T79" s="179">
        <f t="shared" si="10"/>
        <v>0</v>
      </c>
      <c r="U79" s="179">
        <f t="shared" si="10"/>
        <v>0</v>
      </c>
      <c r="V79" s="191">
        <f t="shared" si="10"/>
        <v>4</v>
      </c>
      <c r="W79" s="110"/>
      <c r="X79" s="134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217"/>
      <c r="FC79" s="107"/>
      <c r="FD79" s="119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S79" s="107"/>
    </row>
    <row r="80" spans="1:256" s="218" customFormat="1">
      <c r="A80" s="94" t="s">
        <v>111</v>
      </c>
      <c r="B80" s="408" t="s">
        <v>160</v>
      </c>
      <c r="C80" s="221">
        <f>'U.E. ALZIRA'!C66</f>
        <v>20</v>
      </c>
      <c r="D80" s="213">
        <f>'U.E. ALZIRA'!D66</f>
        <v>7</v>
      </c>
      <c r="E80" s="213">
        <f>'U.E. ALZIRA'!E66</f>
        <v>1</v>
      </c>
      <c r="F80" s="213">
        <f>'U.E. ALZIRA'!F66</f>
        <v>6</v>
      </c>
      <c r="G80" s="213">
        <f>'U.E. ALZIRA'!G66</f>
        <v>14</v>
      </c>
      <c r="H80" s="213">
        <f>'U.E. ALZIRA'!H66</f>
        <v>0</v>
      </c>
      <c r="I80" s="467">
        <f>'U.E. ALZIRA'!I66</f>
        <v>899</v>
      </c>
      <c r="J80" s="213">
        <f>'U.E. ALZIRA'!J66</f>
        <v>44.95</v>
      </c>
      <c r="K80" s="213">
        <f>'U.E. ALZIRA'!K66</f>
        <v>41.620370370370374</v>
      </c>
      <c r="L80" s="213">
        <f>'U.E. ALZIRA'!L66</f>
        <v>24</v>
      </c>
      <c r="M80" s="213">
        <f>'U.E. ALZIRA'!M66</f>
        <v>24</v>
      </c>
      <c r="N80" s="213">
        <f>'U.E. ALZIRA'!N66</f>
        <v>2</v>
      </c>
      <c r="O80" s="213">
        <f>'U.E. ALZIRA'!O66</f>
        <v>0</v>
      </c>
      <c r="P80" s="213">
        <f>'U.E. ALZIRA'!P66</f>
        <v>2</v>
      </c>
      <c r="Q80" s="213">
        <f>'U.E. ALZIRA'!Q66</f>
        <v>0</v>
      </c>
      <c r="R80" s="219">
        <f>'U.E. ALZIRA'!R66</f>
        <v>1</v>
      </c>
      <c r="S80" s="220">
        <f>'U.E. ALZIRA'!S66</f>
        <v>0</v>
      </c>
      <c r="T80" s="128">
        <f>'U.E. ALZIRA'!T66</f>
        <v>0</v>
      </c>
      <c r="U80" s="128">
        <f>'U.E. ALZIRA'!U66</f>
        <v>0</v>
      </c>
      <c r="V80" s="216">
        <f>'U.E. ALZIRA'!V66</f>
        <v>2</v>
      </c>
      <c r="W80" s="107"/>
      <c r="X80" s="134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217"/>
      <c r="FC80" s="107"/>
      <c r="FD80" s="119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S80" s="107"/>
    </row>
    <row r="81" spans="1:256" s="218" customFormat="1">
      <c r="A81" s="94" t="s">
        <v>111</v>
      </c>
      <c r="B81" s="147" t="s">
        <v>90</v>
      </c>
      <c r="C81" s="221">
        <v>11</v>
      </c>
      <c r="D81" s="213">
        <v>4</v>
      </c>
      <c r="E81" s="213">
        <v>1</v>
      </c>
      <c r="F81" s="213">
        <v>3</v>
      </c>
      <c r="G81" s="213">
        <v>7</v>
      </c>
      <c r="H81" s="213">
        <v>0</v>
      </c>
      <c r="I81" s="467">
        <v>458</v>
      </c>
      <c r="J81" s="213" t="e">
        <f>'U.E. ALZIRA'!J63</f>
        <v>#DIV/0!</v>
      </c>
      <c r="K81" s="213">
        <f>'U.E. ALZIRA'!K63</f>
        <v>0</v>
      </c>
      <c r="L81" s="213">
        <v>29</v>
      </c>
      <c r="M81" s="213">
        <v>13</v>
      </c>
      <c r="N81" s="213">
        <v>18</v>
      </c>
      <c r="O81" s="213">
        <v>0</v>
      </c>
      <c r="P81" s="213">
        <v>18</v>
      </c>
      <c r="Q81" s="213">
        <v>0</v>
      </c>
      <c r="R81" s="219">
        <v>0</v>
      </c>
      <c r="S81" s="220">
        <v>0</v>
      </c>
      <c r="T81" s="128">
        <v>0</v>
      </c>
      <c r="U81" s="128">
        <v>0</v>
      </c>
      <c r="V81" s="216">
        <v>1</v>
      </c>
      <c r="W81" s="134"/>
      <c r="X81" s="134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217"/>
      <c r="FC81" s="107"/>
      <c r="FD81" s="119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S81" s="107"/>
    </row>
    <row r="82" spans="1:256" s="218" customFormat="1">
      <c r="A82" s="94" t="s">
        <v>111</v>
      </c>
      <c r="B82" s="408" t="s">
        <v>108</v>
      </c>
      <c r="C82" s="221">
        <v>1</v>
      </c>
      <c r="D82" s="213">
        <v>1</v>
      </c>
      <c r="E82" s="213">
        <v>1</v>
      </c>
      <c r="F82" s="213">
        <v>0</v>
      </c>
      <c r="G82" s="213">
        <v>0</v>
      </c>
      <c r="H82" s="213">
        <v>0</v>
      </c>
      <c r="I82" s="467">
        <v>90</v>
      </c>
      <c r="J82" s="213"/>
      <c r="K82" s="213"/>
      <c r="L82" s="213">
        <v>2</v>
      </c>
      <c r="M82" s="213">
        <v>1</v>
      </c>
      <c r="N82" s="213">
        <v>0</v>
      </c>
      <c r="O82" s="213">
        <v>0</v>
      </c>
      <c r="P82" s="213">
        <v>0</v>
      </c>
      <c r="Q82" s="213">
        <v>0</v>
      </c>
      <c r="R82" s="219">
        <v>0</v>
      </c>
      <c r="S82" s="220">
        <v>0</v>
      </c>
      <c r="T82" s="128">
        <v>0</v>
      </c>
      <c r="U82" s="128">
        <v>0</v>
      </c>
      <c r="V82" s="216">
        <v>1</v>
      </c>
      <c r="W82" s="134"/>
      <c r="X82" s="134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217"/>
      <c r="FC82" s="107"/>
      <c r="FD82" s="119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S82" s="107"/>
    </row>
    <row r="83" spans="1:256" s="85" customFormat="1">
      <c r="A83" s="106" t="s">
        <v>92</v>
      </c>
      <c r="B83" s="399" t="s">
        <v>160</v>
      </c>
      <c r="C83" s="189">
        <f>'U.E. ALZIRA'!C67</f>
        <v>18</v>
      </c>
      <c r="D83" s="174">
        <f>'U.E. ALZIRA'!D67</f>
        <v>8</v>
      </c>
      <c r="E83" s="174">
        <f>'U.E. ALZIRA'!E67</f>
        <v>3</v>
      </c>
      <c r="F83" s="174">
        <f>'U.E. ALZIRA'!F67</f>
        <v>5</v>
      </c>
      <c r="G83" s="174">
        <f>'U.E. ALZIRA'!G67</f>
        <v>10</v>
      </c>
      <c r="H83" s="174">
        <f>'U.E. ALZIRA'!H67</f>
        <v>0</v>
      </c>
      <c r="I83" s="466">
        <f>'U.E. ALZIRA'!I67</f>
        <v>867</v>
      </c>
      <c r="J83" s="174">
        <f>'U.E. ALZIRA'!J67</f>
        <v>48.166666666666664</v>
      </c>
      <c r="K83" s="174">
        <f>'U.E. ALZIRA'!K67</f>
        <v>40.138888888888886</v>
      </c>
      <c r="L83" s="174">
        <f>'U.E. ALZIRA'!L67</f>
        <v>24</v>
      </c>
      <c r="M83" s="174">
        <f>'U.E. ALZIRA'!M67</f>
        <v>23</v>
      </c>
      <c r="N83" s="174">
        <f>'U.E. ALZIRA'!N67</f>
        <v>3</v>
      </c>
      <c r="O83" s="174">
        <f>'U.E. ALZIRA'!O67</f>
        <v>0</v>
      </c>
      <c r="P83" s="174">
        <f>'U.E. ALZIRA'!P67</f>
        <v>3</v>
      </c>
      <c r="Q83" s="174">
        <f>'U.E. ALZIRA'!Q67</f>
        <v>0</v>
      </c>
      <c r="R83" s="177">
        <f>'U.E. ALZIRA'!R67</f>
        <v>1</v>
      </c>
      <c r="S83" s="178">
        <f>'U.E. ALZIRA'!S67</f>
        <v>0</v>
      </c>
      <c r="T83" s="179">
        <f>'U.E. ALZIRA'!T67</f>
        <v>0</v>
      </c>
      <c r="U83" s="179">
        <f>'U.E. ALZIRA'!U67</f>
        <v>0</v>
      </c>
      <c r="V83" s="191">
        <f>'U.E. ALZIRA'!V67</f>
        <v>1</v>
      </c>
      <c r="W83" s="110"/>
      <c r="X83" s="175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76"/>
      <c r="FC83" s="110"/>
      <c r="FD83" s="122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S83" s="110"/>
    </row>
    <row r="84" spans="1:256" s="85" customFormat="1">
      <c r="A84" s="106" t="s">
        <v>126</v>
      </c>
      <c r="B84" s="187" t="s">
        <v>88</v>
      </c>
      <c r="C84" s="189">
        <f>SUM(C85:C86)</f>
        <v>18</v>
      </c>
      <c r="D84" s="174">
        <f t="shared" ref="D84:V84" si="11">SUM(D85:D86)</f>
        <v>8</v>
      </c>
      <c r="E84" s="174">
        <f t="shared" si="11"/>
        <v>3</v>
      </c>
      <c r="F84" s="174">
        <f t="shared" si="11"/>
        <v>5</v>
      </c>
      <c r="G84" s="174">
        <f t="shared" si="11"/>
        <v>10</v>
      </c>
      <c r="H84" s="174">
        <f t="shared" si="11"/>
        <v>0</v>
      </c>
      <c r="I84" s="466">
        <f t="shared" si="11"/>
        <v>688</v>
      </c>
      <c r="J84" s="174">
        <f t="shared" si="11"/>
        <v>37.823529411764703</v>
      </c>
      <c r="K84" s="174">
        <f t="shared" si="11"/>
        <v>29.768518518518519</v>
      </c>
      <c r="L84" s="174">
        <f t="shared" si="11"/>
        <v>26</v>
      </c>
      <c r="M84" s="174">
        <f t="shared" si="11"/>
        <v>27</v>
      </c>
      <c r="N84" s="174">
        <f t="shared" si="11"/>
        <v>1</v>
      </c>
      <c r="O84" s="174">
        <f t="shared" si="11"/>
        <v>0</v>
      </c>
      <c r="P84" s="174">
        <f t="shared" si="11"/>
        <v>0</v>
      </c>
      <c r="Q84" s="174">
        <f t="shared" si="11"/>
        <v>0</v>
      </c>
      <c r="R84" s="177">
        <f t="shared" si="11"/>
        <v>4</v>
      </c>
      <c r="S84" s="178">
        <f t="shared" si="11"/>
        <v>0</v>
      </c>
      <c r="T84" s="179">
        <f t="shared" si="11"/>
        <v>0</v>
      </c>
      <c r="U84" s="179">
        <f t="shared" si="11"/>
        <v>0</v>
      </c>
      <c r="V84" s="191">
        <f t="shared" si="11"/>
        <v>0</v>
      </c>
      <c r="W84" s="110"/>
      <c r="X84" s="175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76"/>
      <c r="FC84" s="110"/>
      <c r="FD84" s="122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S84" s="110"/>
    </row>
    <row r="85" spans="1:256" s="85" customFormat="1">
      <c r="A85" s="94" t="s">
        <v>174</v>
      </c>
      <c r="B85" s="408" t="s">
        <v>160</v>
      </c>
      <c r="C85" s="221">
        <f>'U.E. ALZIRA'!C68</f>
        <v>17</v>
      </c>
      <c r="D85" s="213">
        <f>'U.E. ALZIRA'!D68</f>
        <v>7</v>
      </c>
      <c r="E85" s="213">
        <f>'U.E. ALZIRA'!E68</f>
        <v>2</v>
      </c>
      <c r="F85" s="213">
        <f>'U.E. ALZIRA'!F68</f>
        <v>5</v>
      </c>
      <c r="G85" s="213">
        <f>'U.E. ALZIRA'!G68</f>
        <v>10</v>
      </c>
      <c r="H85" s="213">
        <f>'U.E. ALZIRA'!H68</f>
        <v>0</v>
      </c>
      <c r="I85" s="467">
        <f>'U.E. ALZIRA'!I68</f>
        <v>643</v>
      </c>
      <c r="J85" s="213">
        <f>'U.E. ALZIRA'!J68</f>
        <v>37.823529411764703</v>
      </c>
      <c r="K85" s="213">
        <f>'U.E. ALZIRA'!K68</f>
        <v>29.768518518518519</v>
      </c>
      <c r="L85" s="213">
        <f>'U.E. ALZIRA'!L68</f>
        <v>24</v>
      </c>
      <c r="M85" s="213">
        <f>'U.E. ALZIRA'!M68</f>
        <v>26</v>
      </c>
      <c r="N85" s="213">
        <f>'U.E. ALZIRA'!N68</f>
        <v>0</v>
      </c>
      <c r="O85" s="213">
        <f>'U.E. ALZIRA'!O68</f>
        <v>0</v>
      </c>
      <c r="P85" s="213">
        <f>'U.E. ALZIRA'!P68</f>
        <v>0</v>
      </c>
      <c r="Q85" s="213">
        <f>'U.E. ALZIRA'!Q68</f>
        <v>0</v>
      </c>
      <c r="R85" s="219">
        <f>'U.E. ALZIRA'!R68</f>
        <v>4</v>
      </c>
      <c r="S85" s="220">
        <f>'U.E. ALZIRA'!S68</f>
        <v>0</v>
      </c>
      <c r="T85" s="128">
        <f>'U.E. ALZIRA'!T68</f>
        <v>0</v>
      </c>
      <c r="U85" s="128">
        <f>'U.E. ALZIRA'!U68</f>
        <v>0</v>
      </c>
      <c r="V85" s="216">
        <f>'U.E. ALZIRA'!V68</f>
        <v>0</v>
      </c>
      <c r="W85" s="110"/>
      <c r="X85" s="175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76"/>
      <c r="FC85" s="110"/>
      <c r="FD85" s="122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S85" s="110"/>
    </row>
    <row r="86" spans="1:256" s="84" customFormat="1">
      <c r="A86" s="94" t="s">
        <v>174</v>
      </c>
      <c r="B86" s="83" t="s">
        <v>161</v>
      </c>
      <c r="C86" s="221">
        <v>1</v>
      </c>
      <c r="D86" s="213">
        <v>1</v>
      </c>
      <c r="E86" s="213">
        <v>1</v>
      </c>
      <c r="F86" s="213">
        <v>0</v>
      </c>
      <c r="G86" s="213">
        <v>0</v>
      </c>
      <c r="H86" s="213">
        <v>0</v>
      </c>
      <c r="I86" s="467">
        <v>45</v>
      </c>
      <c r="J86" s="213"/>
      <c r="K86" s="213"/>
      <c r="L86" s="213">
        <v>2</v>
      </c>
      <c r="M86" s="213">
        <v>1</v>
      </c>
      <c r="N86" s="213">
        <v>1</v>
      </c>
      <c r="O86" s="213">
        <v>0</v>
      </c>
      <c r="P86" s="213">
        <v>0</v>
      </c>
      <c r="Q86" s="213">
        <v>0</v>
      </c>
      <c r="R86" s="219">
        <v>0</v>
      </c>
      <c r="S86" s="220">
        <v>0</v>
      </c>
      <c r="T86" s="128">
        <v>0</v>
      </c>
      <c r="U86" s="128">
        <v>0</v>
      </c>
      <c r="V86" s="216">
        <v>0</v>
      </c>
      <c r="W86" s="107"/>
      <c r="X86" s="134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10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217"/>
      <c r="FC86" s="107"/>
      <c r="FD86" s="119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20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s="84" customFormat="1">
      <c r="A87" s="106" t="s">
        <v>95</v>
      </c>
      <c r="B87" s="187" t="s">
        <v>88</v>
      </c>
      <c r="C87" s="189">
        <f>SUM(C88:C91)</f>
        <v>40</v>
      </c>
      <c r="D87" s="174">
        <f t="shared" ref="D87:V87" si="12">SUM(D88:D91)</f>
        <v>23</v>
      </c>
      <c r="E87" s="174">
        <f t="shared" si="12"/>
        <v>19</v>
      </c>
      <c r="F87" s="174">
        <f t="shared" si="12"/>
        <v>4</v>
      </c>
      <c r="G87" s="174">
        <f t="shared" si="12"/>
        <v>17</v>
      </c>
      <c r="H87" s="174">
        <f t="shared" si="12"/>
        <v>0</v>
      </c>
      <c r="I87" s="466">
        <f t="shared" si="12"/>
        <v>2251</v>
      </c>
      <c r="J87" s="174">
        <f t="shared" si="12"/>
        <v>46.4</v>
      </c>
      <c r="K87" s="174">
        <f t="shared" si="12"/>
        <v>42.962962962962962</v>
      </c>
      <c r="L87" s="174">
        <f t="shared" si="12"/>
        <v>57</v>
      </c>
      <c r="M87" s="174">
        <f t="shared" si="12"/>
        <v>55</v>
      </c>
      <c r="N87" s="174">
        <f t="shared" si="12"/>
        <v>4</v>
      </c>
      <c r="O87" s="174">
        <f t="shared" si="12"/>
        <v>3</v>
      </c>
      <c r="P87" s="174">
        <f t="shared" si="12"/>
        <v>1</v>
      </c>
      <c r="Q87" s="174">
        <f t="shared" si="12"/>
        <v>0</v>
      </c>
      <c r="R87" s="177">
        <f t="shared" si="12"/>
        <v>0</v>
      </c>
      <c r="S87" s="178">
        <f t="shared" si="12"/>
        <v>0</v>
      </c>
      <c r="T87" s="179">
        <f t="shared" si="12"/>
        <v>0</v>
      </c>
      <c r="U87" s="179">
        <f t="shared" si="12"/>
        <v>0</v>
      </c>
      <c r="V87" s="191">
        <f t="shared" si="12"/>
        <v>0</v>
      </c>
      <c r="W87" s="107"/>
      <c r="X87" s="134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10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217"/>
      <c r="FC87" s="107"/>
      <c r="FD87" s="119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20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s="84" customFormat="1">
      <c r="A88" s="94" t="s">
        <v>112</v>
      </c>
      <c r="B88" s="408" t="s">
        <v>160</v>
      </c>
      <c r="C88" s="221">
        <f>'U.E. ALZIRA'!C69</f>
        <v>20</v>
      </c>
      <c r="D88" s="213">
        <f>'U.E. ALZIRA'!D69</f>
        <v>8</v>
      </c>
      <c r="E88" s="213">
        <f>'U.E. ALZIRA'!E69</f>
        <v>5</v>
      </c>
      <c r="F88" s="213">
        <f>'U.E. ALZIRA'!F69</f>
        <v>3</v>
      </c>
      <c r="G88" s="213">
        <f>'U.E. ALZIRA'!G69</f>
        <v>12</v>
      </c>
      <c r="H88" s="213">
        <f>'U.E. ALZIRA'!H69</f>
        <v>0</v>
      </c>
      <c r="I88" s="467">
        <f>'U.E. ALZIRA'!I69</f>
        <v>928</v>
      </c>
      <c r="J88" s="213">
        <f>'U.E. ALZIRA'!J69</f>
        <v>46.4</v>
      </c>
      <c r="K88" s="213">
        <f>'U.E. ALZIRA'!K69</f>
        <v>42.962962962962962</v>
      </c>
      <c r="L88" s="213">
        <f>'U.E. ALZIRA'!L69</f>
        <v>24</v>
      </c>
      <c r="M88" s="213">
        <f>'U.E. ALZIRA'!M69</f>
        <v>26</v>
      </c>
      <c r="N88" s="213">
        <f>'U.E. ALZIRA'!N69</f>
        <v>0</v>
      </c>
      <c r="O88" s="213">
        <f>'U.E. ALZIRA'!O69</f>
        <v>0</v>
      </c>
      <c r="P88" s="213">
        <f>'U.E. ALZIRA'!P69</f>
        <v>0</v>
      </c>
      <c r="Q88" s="213">
        <f>'U.E. ALZIRA'!Q69</f>
        <v>0</v>
      </c>
      <c r="R88" s="219">
        <f>'U.E. ALZIRA'!R69</f>
        <v>0</v>
      </c>
      <c r="S88" s="220">
        <f>'U.E. ALZIRA'!S69</f>
        <v>0</v>
      </c>
      <c r="T88" s="128">
        <f>'U.E. ALZIRA'!T69</f>
        <v>0</v>
      </c>
      <c r="U88" s="128">
        <f>'U.E. ALZIRA'!U69</f>
        <v>0</v>
      </c>
      <c r="V88" s="216">
        <f>'U.E. ALZIRA'!V69</f>
        <v>0</v>
      </c>
      <c r="W88" s="107"/>
      <c r="X88" s="134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10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217"/>
      <c r="FC88" s="107"/>
      <c r="FD88" s="119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20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s="110" customFormat="1">
      <c r="A89" s="94" t="s">
        <v>112</v>
      </c>
      <c r="B89" s="83" t="s">
        <v>161</v>
      </c>
      <c r="C89" s="221">
        <v>2</v>
      </c>
      <c r="D89" s="213">
        <v>2</v>
      </c>
      <c r="E89" s="213">
        <v>2</v>
      </c>
      <c r="F89" s="213">
        <v>0</v>
      </c>
      <c r="G89" s="213">
        <v>0</v>
      </c>
      <c r="H89" s="213">
        <v>0</v>
      </c>
      <c r="I89" s="467">
        <v>90</v>
      </c>
      <c r="J89" s="213"/>
      <c r="K89" s="213"/>
      <c r="L89" s="213">
        <v>2</v>
      </c>
      <c r="M89" s="213">
        <v>2</v>
      </c>
      <c r="N89" s="213">
        <v>0</v>
      </c>
      <c r="O89" s="213">
        <v>0</v>
      </c>
      <c r="P89" s="213">
        <v>0</v>
      </c>
      <c r="Q89" s="213">
        <v>0</v>
      </c>
      <c r="R89" s="219">
        <v>0</v>
      </c>
      <c r="S89" s="220">
        <v>0</v>
      </c>
      <c r="T89" s="128">
        <v>0</v>
      </c>
      <c r="U89" s="128">
        <v>0</v>
      </c>
      <c r="V89" s="216">
        <v>0</v>
      </c>
      <c r="W89" s="369"/>
      <c r="X89" s="175"/>
      <c r="FB89" s="176"/>
      <c r="FD89" s="122"/>
      <c r="FR89" s="180"/>
    </row>
    <row r="90" spans="1:256" s="110" customFormat="1">
      <c r="A90" s="94" t="s">
        <v>112</v>
      </c>
      <c r="B90" s="147" t="s">
        <v>90</v>
      </c>
      <c r="C90" s="221">
        <v>16</v>
      </c>
      <c r="D90" s="213">
        <v>12</v>
      </c>
      <c r="E90" s="213">
        <v>11</v>
      </c>
      <c r="F90" s="213">
        <v>1</v>
      </c>
      <c r="G90" s="213">
        <v>4</v>
      </c>
      <c r="H90" s="213">
        <v>0</v>
      </c>
      <c r="I90" s="467">
        <v>1139</v>
      </c>
      <c r="J90" s="213"/>
      <c r="K90" s="213"/>
      <c r="L90" s="213">
        <v>29</v>
      </c>
      <c r="M90" s="213">
        <v>25</v>
      </c>
      <c r="N90" s="213">
        <v>4</v>
      </c>
      <c r="O90" s="213">
        <v>3</v>
      </c>
      <c r="P90" s="213">
        <v>1</v>
      </c>
      <c r="Q90" s="213">
        <v>0</v>
      </c>
      <c r="R90" s="219">
        <v>0</v>
      </c>
      <c r="S90" s="220">
        <v>0</v>
      </c>
      <c r="T90" s="128">
        <v>0</v>
      </c>
      <c r="U90" s="128">
        <v>0</v>
      </c>
      <c r="V90" s="216">
        <v>0</v>
      </c>
      <c r="X90" s="175"/>
      <c r="FB90" s="176"/>
      <c r="FD90" s="122"/>
      <c r="FR90" s="180"/>
    </row>
    <row r="91" spans="1:256" s="85" customFormat="1" ht="13.5" customHeight="1">
      <c r="A91" s="94" t="s">
        <v>112</v>
      </c>
      <c r="B91" s="408" t="s">
        <v>108</v>
      </c>
      <c r="C91" s="221">
        <v>2</v>
      </c>
      <c r="D91" s="213">
        <v>1</v>
      </c>
      <c r="E91" s="213">
        <v>1</v>
      </c>
      <c r="F91" s="213">
        <v>0</v>
      </c>
      <c r="G91" s="213">
        <v>1</v>
      </c>
      <c r="H91" s="213">
        <v>0</v>
      </c>
      <c r="I91" s="467">
        <v>94</v>
      </c>
      <c r="J91" s="213"/>
      <c r="K91" s="213"/>
      <c r="L91" s="213">
        <v>2</v>
      </c>
      <c r="M91" s="213">
        <v>2</v>
      </c>
      <c r="N91" s="213">
        <v>0</v>
      </c>
      <c r="O91" s="213">
        <v>0</v>
      </c>
      <c r="P91" s="213">
        <v>0</v>
      </c>
      <c r="Q91" s="213">
        <v>0</v>
      </c>
      <c r="R91" s="219">
        <v>0</v>
      </c>
      <c r="S91" s="220">
        <v>0</v>
      </c>
      <c r="T91" s="128">
        <v>0</v>
      </c>
      <c r="U91" s="128">
        <v>0</v>
      </c>
      <c r="V91" s="216">
        <v>0</v>
      </c>
      <c r="W91" s="110"/>
      <c r="X91" s="175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76"/>
      <c r="FC91" s="110"/>
      <c r="FD91" s="122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  <c r="IP91" s="110"/>
      <c r="IQ91" s="110"/>
      <c r="IS91" s="110"/>
    </row>
    <row r="92" spans="1:256" s="85" customFormat="1" ht="13.5" customHeight="1">
      <c r="A92" s="106" t="s">
        <v>123</v>
      </c>
      <c r="B92" s="187" t="s">
        <v>88</v>
      </c>
      <c r="C92" s="189">
        <f>SUM(C93:C94)</f>
        <v>26</v>
      </c>
      <c r="D92" s="174">
        <f t="shared" ref="D92:V92" si="13">SUM(D93:D94)</f>
        <v>26</v>
      </c>
      <c r="E92" s="174">
        <f t="shared" si="13"/>
        <v>23</v>
      </c>
      <c r="F92" s="174">
        <f t="shared" si="13"/>
        <v>2</v>
      </c>
      <c r="G92" s="174">
        <f t="shared" si="13"/>
        <v>0</v>
      </c>
      <c r="H92" s="174">
        <f t="shared" si="13"/>
        <v>1</v>
      </c>
      <c r="I92" s="466">
        <f t="shared" si="13"/>
        <v>2186</v>
      </c>
      <c r="J92" s="174">
        <f t="shared" si="13"/>
        <v>85.64</v>
      </c>
      <c r="K92" s="174">
        <f t="shared" si="13"/>
        <v>99.120370370370367</v>
      </c>
      <c r="L92" s="174">
        <f t="shared" si="13"/>
        <v>26</v>
      </c>
      <c r="M92" s="174">
        <f t="shared" si="13"/>
        <v>26</v>
      </c>
      <c r="N92" s="174">
        <f t="shared" si="13"/>
        <v>2</v>
      </c>
      <c r="O92" s="174">
        <f t="shared" si="13"/>
        <v>0</v>
      </c>
      <c r="P92" s="174">
        <f t="shared" si="13"/>
        <v>0</v>
      </c>
      <c r="Q92" s="174">
        <f t="shared" si="13"/>
        <v>1</v>
      </c>
      <c r="R92" s="177">
        <f t="shared" si="13"/>
        <v>4</v>
      </c>
      <c r="S92" s="178">
        <f t="shared" si="13"/>
        <v>1</v>
      </c>
      <c r="T92" s="179">
        <f t="shared" si="13"/>
        <v>0</v>
      </c>
      <c r="U92" s="179">
        <f t="shared" si="13"/>
        <v>1</v>
      </c>
      <c r="V92" s="191">
        <f t="shared" si="13"/>
        <v>2</v>
      </c>
      <c r="W92" s="110"/>
      <c r="X92" s="175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76"/>
      <c r="FC92" s="110"/>
      <c r="FD92" s="122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S92" s="110"/>
    </row>
    <row r="93" spans="1:256" s="85" customFormat="1" ht="13.5" customHeight="1">
      <c r="A93" s="94" t="s">
        <v>175</v>
      </c>
      <c r="B93" s="408" t="s">
        <v>160</v>
      </c>
      <c r="C93" s="221">
        <f>'U.E. ALZIRA'!C70</f>
        <v>25</v>
      </c>
      <c r="D93" s="213">
        <f>'U.E. ALZIRA'!D70</f>
        <v>25</v>
      </c>
      <c r="E93" s="213">
        <f>'U.E. ALZIRA'!E70</f>
        <v>22</v>
      </c>
      <c r="F93" s="213">
        <f>'U.E. ALZIRA'!F70</f>
        <v>2</v>
      </c>
      <c r="G93" s="213">
        <f>'U.E. ALZIRA'!G70</f>
        <v>0</v>
      </c>
      <c r="H93" s="213">
        <f>'U.E. ALZIRA'!H70</f>
        <v>1</v>
      </c>
      <c r="I93" s="467">
        <f>'U.E. ALZIRA'!I70</f>
        <v>2141</v>
      </c>
      <c r="J93" s="213">
        <f>'U.E. ALZIRA'!J70</f>
        <v>85.64</v>
      </c>
      <c r="K93" s="213">
        <f>'U.E. ALZIRA'!K70</f>
        <v>99.120370370370367</v>
      </c>
      <c r="L93" s="213">
        <f>'U.E. ALZIRA'!L70</f>
        <v>24</v>
      </c>
      <c r="M93" s="213">
        <f>'U.E. ALZIRA'!M70</f>
        <v>25</v>
      </c>
      <c r="N93" s="213">
        <f>'U.E. ALZIRA'!N70</f>
        <v>1</v>
      </c>
      <c r="O93" s="213">
        <f>'U.E. ALZIRA'!O70</f>
        <v>0</v>
      </c>
      <c r="P93" s="213">
        <f>'U.E. ALZIRA'!P70</f>
        <v>0</v>
      </c>
      <c r="Q93" s="213">
        <f>'U.E. ALZIRA'!Q70</f>
        <v>1</v>
      </c>
      <c r="R93" s="219">
        <f>'U.E. ALZIRA'!R70</f>
        <v>4</v>
      </c>
      <c r="S93" s="220">
        <f>'U.E. ALZIRA'!S70</f>
        <v>1</v>
      </c>
      <c r="T93" s="128">
        <f>'U.E. ALZIRA'!T70</f>
        <v>0</v>
      </c>
      <c r="U93" s="128">
        <f>'U.E. ALZIRA'!U70</f>
        <v>1</v>
      </c>
      <c r="V93" s="216">
        <f>'U.E. ALZIRA'!V70</f>
        <v>2</v>
      </c>
      <c r="W93" s="110"/>
      <c r="X93" s="175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76"/>
      <c r="FC93" s="110"/>
      <c r="FD93" s="122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S93" s="110"/>
    </row>
    <row r="94" spans="1:256" s="85" customFormat="1" ht="13.5" customHeight="1">
      <c r="A94" s="94" t="s">
        <v>175</v>
      </c>
      <c r="B94" s="83" t="s">
        <v>161</v>
      </c>
      <c r="C94" s="221">
        <v>1</v>
      </c>
      <c r="D94" s="213">
        <v>1</v>
      </c>
      <c r="E94" s="213">
        <v>1</v>
      </c>
      <c r="F94" s="213">
        <v>0</v>
      </c>
      <c r="G94" s="213">
        <v>0</v>
      </c>
      <c r="H94" s="213">
        <v>0</v>
      </c>
      <c r="I94" s="467">
        <v>45</v>
      </c>
      <c r="J94" s="213"/>
      <c r="K94" s="213"/>
      <c r="L94" s="213">
        <v>2</v>
      </c>
      <c r="M94" s="213">
        <v>1</v>
      </c>
      <c r="N94" s="213">
        <v>1</v>
      </c>
      <c r="O94" s="213">
        <v>0</v>
      </c>
      <c r="P94" s="213">
        <v>0</v>
      </c>
      <c r="Q94" s="213">
        <v>0</v>
      </c>
      <c r="R94" s="219">
        <v>0</v>
      </c>
      <c r="S94" s="220">
        <v>0</v>
      </c>
      <c r="T94" s="128">
        <v>0</v>
      </c>
      <c r="U94" s="128">
        <v>0</v>
      </c>
      <c r="V94" s="216">
        <v>0</v>
      </c>
      <c r="W94" s="110"/>
      <c r="X94" s="175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76"/>
      <c r="FC94" s="110"/>
      <c r="FD94" s="122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S94" s="110"/>
    </row>
    <row r="95" spans="1:256" s="218" customFormat="1" ht="13.5" hidden="1" customHeight="1">
      <c r="A95" s="354"/>
      <c r="B95" s="403"/>
      <c r="C95" s="221"/>
      <c r="D95" s="213"/>
      <c r="E95" s="213"/>
      <c r="F95" s="213"/>
      <c r="G95" s="213"/>
      <c r="H95" s="213"/>
      <c r="I95" s="467"/>
      <c r="J95" s="213"/>
      <c r="K95" s="213"/>
      <c r="L95" s="213"/>
      <c r="M95" s="213"/>
      <c r="N95" s="213"/>
      <c r="O95" s="213"/>
      <c r="P95" s="213"/>
      <c r="Q95" s="213"/>
      <c r="R95" s="219"/>
      <c r="S95" s="220"/>
      <c r="T95" s="128"/>
      <c r="U95" s="128"/>
      <c r="V95" s="216"/>
      <c r="W95" s="107"/>
      <c r="X95" s="134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217"/>
      <c r="FC95" s="107"/>
      <c r="FD95" s="119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S95" s="107"/>
    </row>
    <row r="96" spans="1:256" s="218" customFormat="1" ht="13.5" hidden="1" customHeight="1">
      <c r="A96" s="354"/>
      <c r="B96" s="403"/>
      <c r="C96" s="221"/>
      <c r="D96" s="213"/>
      <c r="E96" s="213"/>
      <c r="F96" s="213"/>
      <c r="G96" s="213"/>
      <c r="H96" s="213"/>
      <c r="I96" s="467"/>
      <c r="J96" s="213"/>
      <c r="K96" s="213"/>
      <c r="L96" s="213"/>
      <c r="M96" s="213"/>
      <c r="N96" s="213"/>
      <c r="O96" s="213"/>
      <c r="P96" s="213"/>
      <c r="Q96" s="213"/>
      <c r="R96" s="219"/>
      <c r="S96" s="220"/>
      <c r="T96" s="128"/>
      <c r="U96" s="128"/>
      <c r="V96" s="216"/>
      <c r="W96" s="107"/>
      <c r="X96" s="134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217"/>
      <c r="FC96" s="107"/>
      <c r="FD96" s="119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S96" s="107"/>
    </row>
    <row r="97" spans="1:256" s="218" customFormat="1" ht="13.5" hidden="1" customHeight="1">
      <c r="A97" s="354"/>
      <c r="B97" s="408"/>
      <c r="C97" s="221"/>
      <c r="D97" s="213"/>
      <c r="E97" s="213"/>
      <c r="F97" s="213"/>
      <c r="G97" s="213"/>
      <c r="H97" s="213"/>
      <c r="I97" s="467"/>
      <c r="J97" s="213"/>
      <c r="K97" s="213"/>
      <c r="L97" s="213"/>
      <c r="M97" s="213"/>
      <c r="N97" s="213"/>
      <c r="O97" s="213"/>
      <c r="P97" s="213"/>
      <c r="Q97" s="213"/>
      <c r="R97" s="219"/>
      <c r="S97" s="220"/>
      <c r="T97" s="128"/>
      <c r="U97" s="128"/>
      <c r="V97" s="216"/>
      <c r="W97" s="107"/>
      <c r="X97" s="134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217"/>
      <c r="FC97" s="107"/>
      <c r="FD97" s="119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S97" s="107"/>
    </row>
    <row r="98" spans="1:256" s="218" customFormat="1" ht="13.5" hidden="1" customHeight="1">
      <c r="A98" s="354"/>
      <c r="B98" s="403"/>
      <c r="C98" s="221"/>
      <c r="D98" s="213"/>
      <c r="E98" s="213"/>
      <c r="F98" s="213"/>
      <c r="G98" s="213"/>
      <c r="H98" s="213"/>
      <c r="I98" s="467"/>
      <c r="J98" s="213"/>
      <c r="K98" s="213"/>
      <c r="L98" s="213"/>
      <c r="M98" s="213"/>
      <c r="N98" s="213"/>
      <c r="O98" s="213"/>
      <c r="P98" s="213"/>
      <c r="Q98" s="213"/>
      <c r="R98" s="219"/>
      <c r="S98" s="220"/>
      <c r="T98" s="128"/>
      <c r="U98" s="128"/>
      <c r="V98" s="216"/>
      <c r="W98" s="107"/>
      <c r="X98" s="134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217"/>
      <c r="FC98" s="107"/>
      <c r="FD98" s="119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S98" s="107"/>
    </row>
    <row r="99" spans="1:256" s="218" customFormat="1" ht="13.5" hidden="1" customHeight="1">
      <c r="A99" s="354"/>
      <c r="B99" s="403"/>
      <c r="C99" s="221"/>
      <c r="D99" s="213"/>
      <c r="E99" s="213"/>
      <c r="F99" s="213"/>
      <c r="G99" s="213"/>
      <c r="H99" s="213"/>
      <c r="I99" s="467"/>
      <c r="J99" s="213"/>
      <c r="K99" s="213"/>
      <c r="L99" s="213"/>
      <c r="M99" s="213"/>
      <c r="N99" s="213"/>
      <c r="O99" s="213"/>
      <c r="P99" s="213"/>
      <c r="Q99" s="213"/>
      <c r="R99" s="219"/>
      <c r="S99" s="220"/>
      <c r="T99" s="128"/>
      <c r="U99" s="128"/>
      <c r="V99" s="216"/>
      <c r="W99" s="107"/>
      <c r="X99" s="134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217"/>
      <c r="FC99" s="107"/>
      <c r="FD99" s="119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S99" s="107"/>
    </row>
    <row r="100" spans="1:256" s="218" customFormat="1" ht="13.5" hidden="1" customHeight="1">
      <c r="A100" s="354"/>
      <c r="B100" s="403"/>
      <c r="C100" s="221"/>
      <c r="D100" s="213"/>
      <c r="E100" s="213"/>
      <c r="F100" s="213"/>
      <c r="G100" s="213"/>
      <c r="H100" s="213"/>
      <c r="I100" s="467"/>
      <c r="J100" s="213"/>
      <c r="K100" s="213"/>
      <c r="L100" s="213"/>
      <c r="M100" s="213"/>
      <c r="N100" s="213"/>
      <c r="O100" s="213"/>
      <c r="P100" s="213"/>
      <c r="Q100" s="213"/>
      <c r="R100" s="219"/>
      <c r="S100" s="220"/>
      <c r="T100" s="128"/>
      <c r="U100" s="128"/>
      <c r="V100" s="216"/>
      <c r="W100" s="107"/>
      <c r="X100" s="134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217"/>
      <c r="FC100" s="107"/>
      <c r="FD100" s="119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S100" s="107"/>
    </row>
    <row r="101" spans="1:256" s="218" customFormat="1" ht="13.5" hidden="1" customHeight="1">
      <c r="A101" s="94"/>
      <c r="B101" s="83"/>
      <c r="C101" s="221"/>
      <c r="D101" s="213"/>
      <c r="E101" s="213"/>
      <c r="F101" s="213"/>
      <c r="G101" s="213"/>
      <c r="H101" s="213"/>
      <c r="I101" s="467"/>
      <c r="J101" s="213"/>
      <c r="K101" s="213"/>
      <c r="L101" s="213"/>
      <c r="M101" s="213"/>
      <c r="N101" s="213"/>
      <c r="O101" s="213"/>
      <c r="P101" s="213"/>
      <c r="Q101" s="213"/>
      <c r="R101" s="219"/>
      <c r="S101" s="220"/>
      <c r="T101" s="128"/>
      <c r="U101" s="128"/>
      <c r="V101" s="216"/>
      <c r="W101" s="107"/>
      <c r="X101" s="134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217"/>
      <c r="FC101" s="107"/>
      <c r="FD101" s="119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S101" s="107"/>
    </row>
    <row r="102" spans="1:256" s="218" customFormat="1" ht="13.5" hidden="1" customHeight="1">
      <c r="A102" s="94"/>
      <c r="B102" s="403"/>
      <c r="C102" s="221"/>
      <c r="D102" s="213"/>
      <c r="E102" s="213"/>
      <c r="F102" s="213"/>
      <c r="G102" s="213"/>
      <c r="H102" s="213"/>
      <c r="I102" s="467"/>
      <c r="J102" s="213"/>
      <c r="K102" s="213"/>
      <c r="L102" s="213"/>
      <c r="M102" s="213"/>
      <c r="N102" s="213"/>
      <c r="O102" s="213"/>
      <c r="P102" s="213"/>
      <c r="Q102" s="213"/>
      <c r="R102" s="219"/>
      <c r="S102" s="220"/>
      <c r="T102" s="128"/>
      <c r="U102" s="128"/>
      <c r="V102" s="216"/>
      <c r="W102" s="107"/>
      <c r="X102" s="134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217"/>
      <c r="FC102" s="107"/>
      <c r="FD102" s="119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S102" s="107"/>
    </row>
    <row r="103" spans="1:256" s="218" customFormat="1" ht="13.5" hidden="1" customHeight="1">
      <c r="A103" s="94"/>
      <c r="B103" s="408"/>
      <c r="C103" s="221"/>
      <c r="D103" s="213"/>
      <c r="E103" s="213"/>
      <c r="F103" s="213"/>
      <c r="G103" s="213"/>
      <c r="H103" s="213"/>
      <c r="I103" s="467"/>
      <c r="J103" s="213"/>
      <c r="K103" s="213"/>
      <c r="L103" s="213"/>
      <c r="M103" s="213"/>
      <c r="N103" s="213"/>
      <c r="O103" s="213"/>
      <c r="P103" s="213"/>
      <c r="Q103" s="213"/>
      <c r="R103" s="219"/>
      <c r="S103" s="220"/>
      <c r="T103" s="128"/>
      <c r="U103" s="128"/>
      <c r="V103" s="216"/>
      <c r="W103" s="107"/>
      <c r="X103" s="134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217"/>
      <c r="FC103" s="107"/>
      <c r="FD103" s="119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S103" s="107"/>
    </row>
    <row r="104" spans="1:256" s="85" customFormat="1" ht="13.5" hidden="1" customHeight="1">
      <c r="A104" s="106"/>
      <c r="B104" s="402"/>
      <c r="C104" s="221"/>
      <c r="D104" s="213"/>
      <c r="E104" s="213"/>
      <c r="F104" s="213"/>
      <c r="G104" s="213"/>
      <c r="H104" s="213"/>
      <c r="I104" s="467"/>
      <c r="J104" s="213"/>
      <c r="K104" s="213"/>
      <c r="L104" s="213"/>
      <c r="M104" s="213"/>
      <c r="N104" s="213"/>
      <c r="O104" s="213"/>
      <c r="P104" s="213"/>
      <c r="Q104" s="213"/>
      <c r="R104" s="219"/>
      <c r="S104" s="220"/>
      <c r="T104" s="128"/>
      <c r="U104" s="128"/>
      <c r="V104" s="216"/>
      <c r="W104" s="110"/>
      <c r="X104" s="175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76"/>
      <c r="FC104" s="110"/>
      <c r="FD104" s="122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S104" s="110"/>
    </row>
    <row r="105" spans="1:256" s="85" customFormat="1" ht="13.5" hidden="1" customHeight="1">
      <c r="A105" s="94"/>
      <c r="B105" s="403"/>
      <c r="C105" s="221"/>
      <c r="D105" s="213"/>
      <c r="E105" s="213"/>
      <c r="F105" s="213"/>
      <c r="G105" s="213"/>
      <c r="H105" s="213"/>
      <c r="I105" s="467"/>
      <c r="J105" s="213"/>
      <c r="K105" s="213"/>
      <c r="L105" s="213"/>
      <c r="M105" s="213"/>
      <c r="N105" s="213"/>
      <c r="O105" s="213"/>
      <c r="P105" s="213"/>
      <c r="Q105" s="213"/>
      <c r="R105" s="219"/>
      <c r="S105" s="220"/>
      <c r="T105" s="128"/>
      <c r="U105" s="128"/>
      <c r="V105" s="216"/>
      <c r="W105" s="110"/>
      <c r="X105" s="175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76"/>
      <c r="FC105" s="110"/>
      <c r="FD105" s="122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S105" s="110"/>
    </row>
    <row r="106" spans="1:256" s="85" customFormat="1" ht="13.5" hidden="1" customHeight="1">
      <c r="A106" s="94"/>
      <c r="B106" s="408"/>
      <c r="C106" s="221"/>
      <c r="D106" s="213"/>
      <c r="E106" s="213"/>
      <c r="F106" s="213"/>
      <c r="G106" s="213"/>
      <c r="H106" s="213"/>
      <c r="I106" s="467"/>
      <c r="J106" s="213"/>
      <c r="K106" s="213"/>
      <c r="L106" s="213"/>
      <c r="M106" s="213"/>
      <c r="N106" s="213"/>
      <c r="O106" s="213"/>
      <c r="P106" s="213"/>
      <c r="Q106" s="213"/>
      <c r="R106" s="219"/>
      <c r="S106" s="220"/>
      <c r="T106" s="128"/>
      <c r="U106" s="128"/>
      <c r="V106" s="216"/>
      <c r="W106" s="110"/>
      <c r="X106" s="175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76"/>
      <c r="FC106" s="110"/>
      <c r="FD106" s="122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S106" s="110"/>
    </row>
    <row r="107" spans="1:256" s="85" customFormat="1" ht="13.5" hidden="1" customHeight="1">
      <c r="A107" s="94"/>
      <c r="B107" s="370"/>
      <c r="C107" s="221"/>
      <c r="D107" s="213"/>
      <c r="E107" s="213"/>
      <c r="F107" s="213"/>
      <c r="G107" s="213"/>
      <c r="H107" s="213"/>
      <c r="I107" s="467"/>
      <c r="J107" s="213"/>
      <c r="K107" s="213"/>
      <c r="L107" s="213"/>
      <c r="M107" s="213"/>
      <c r="N107" s="213"/>
      <c r="O107" s="213"/>
      <c r="P107" s="213"/>
      <c r="Q107" s="213"/>
      <c r="R107" s="219"/>
      <c r="S107" s="220"/>
      <c r="T107" s="128"/>
      <c r="U107" s="128"/>
      <c r="V107" s="216"/>
      <c r="W107" s="110"/>
      <c r="X107" s="175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76"/>
      <c r="FC107" s="110"/>
      <c r="FD107" s="122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S107" s="110"/>
    </row>
    <row r="108" spans="1:256" s="85" customFormat="1" ht="13.5" hidden="1" customHeight="1">
      <c r="A108" s="106"/>
      <c r="B108" s="371"/>
      <c r="C108" s="221"/>
      <c r="D108" s="213"/>
      <c r="E108" s="213"/>
      <c r="F108" s="213"/>
      <c r="G108" s="213"/>
      <c r="H108" s="213"/>
      <c r="I108" s="467"/>
      <c r="J108" s="213"/>
      <c r="K108" s="213"/>
      <c r="L108" s="213"/>
      <c r="M108" s="213"/>
      <c r="N108" s="213"/>
      <c r="O108" s="213"/>
      <c r="P108" s="213"/>
      <c r="Q108" s="213"/>
      <c r="R108" s="219"/>
      <c r="S108" s="220"/>
      <c r="T108" s="128"/>
      <c r="U108" s="128"/>
      <c r="V108" s="216"/>
      <c r="W108" s="110"/>
      <c r="X108" s="175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76"/>
      <c r="FC108" s="110"/>
      <c r="FD108" s="122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S108" s="110"/>
    </row>
    <row r="109" spans="1:256" s="85" customFormat="1" ht="13.5" hidden="1" customHeight="1">
      <c r="A109" s="94"/>
      <c r="B109" s="147"/>
      <c r="C109" s="221"/>
      <c r="D109" s="213"/>
      <c r="E109" s="213"/>
      <c r="F109" s="213"/>
      <c r="G109" s="213"/>
      <c r="H109" s="213"/>
      <c r="I109" s="467"/>
      <c r="J109" s="213"/>
      <c r="K109" s="213"/>
      <c r="L109" s="213"/>
      <c r="M109" s="213"/>
      <c r="N109" s="213"/>
      <c r="O109" s="213"/>
      <c r="P109" s="213"/>
      <c r="Q109" s="213"/>
      <c r="R109" s="219"/>
      <c r="S109" s="220"/>
      <c r="T109" s="128"/>
      <c r="U109" s="128"/>
      <c r="V109" s="216"/>
      <c r="W109" s="107"/>
      <c r="X109" s="175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76"/>
      <c r="FC109" s="110"/>
      <c r="FD109" s="122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S109" s="110"/>
    </row>
    <row r="110" spans="1:256" s="85" customFormat="1" ht="13.5" hidden="1" customHeight="1">
      <c r="A110" s="94"/>
      <c r="B110" s="147"/>
      <c r="C110" s="221"/>
      <c r="D110" s="213"/>
      <c r="E110" s="213"/>
      <c r="F110" s="213"/>
      <c r="G110" s="213"/>
      <c r="H110" s="213"/>
      <c r="I110" s="467"/>
      <c r="J110" s="213"/>
      <c r="K110" s="213"/>
      <c r="L110" s="213"/>
      <c r="M110" s="213"/>
      <c r="N110" s="213"/>
      <c r="O110" s="213"/>
      <c r="P110" s="213"/>
      <c r="Q110" s="213"/>
      <c r="R110" s="219"/>
      <c r="S110" s="220"/>
      <c r="T110" s="128"/>
      <c r="U110" s="128"/>
      <c r="V110" s="216"/>
      <c r="W110" s="107"/>
      <c r="X110" s="175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76"/>
      <c r="FC110" s="110"/>
      <c r="FD110" s="122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S110" s="110"/>
    </row>
    <row r="111" spans="1:256" s="85" customFormat="1" ht="13.5" hidden="1" customHeight="1">
      <c r="A111" s="106"/>
      <c r="B111" s="187"/>
      <c r="C111" s="221"/>
      <c r="D111" s="213"/>
      <c r="E111" s="213"/>
      <c r="F111" s="213"/>
      <c r="G111" s="213"/>
      <c r="H111" s="213"/>
      <c r="I111" s="467"/>
      <c r="J111" s="213"/>
      <c r="K111" s="213"/>
      <c r="L111" s="213"/>
      <c r="M111" s="213"/>
      <c r="N111" s="213"/>
      <c r="O111" s="213"/>
      <c r="P111" s="213"/>
      <c r="Q111" s="213"/>
      <c r="R111" s="219"/>
      <c r="S111" s="220"/>
      <c r="T111" s="128"/>
      <c r="U111" s="128"/>
      <c r="V111" s="216"/>
      <c r="W111" s="107"/>
      <c r="X111" s="134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217"/>
      <c r="FC111" s="107"/>
      <c r="FD111" s="119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218"/>
      <c r="GZ111" s="218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218"/>
      <c r="IS111" s="107"/>
      <c r="IT111" s="218"/>
      <c r="IU111" s="218"/>
      <c r="IV111" s="218"/>
    </row>
    <row r="112" spans="1:256" s="85" customFormat="1" ht="13.5" hidden="1" customHeight="1">
      <c r="A112" s="106"/>
      <c r="B112" s="187"/>
      <c r="C112" s="221"/>
      <c r="D112" s="213"/>
      <c r="E112" s="213"/>
      <c r="F112" s="213"/>
      <c r="G112" s="213"/>
      <c r="H112" s="213"/>
      <c r="I112" s="467"/>
      <c r="J112" s="213"/>
      <c r="K112" s="213"/>
      <c r="L112" s="213"/>
      <c r="M112" s="213"/>
      <c r="N112" s="213"/>
      <c r="O112" s="213"/>
      <c r="P112" s="213"/>
      <c r="Q112" s="213"/>
      <c r="R112" s="219"/>
      <c r="S112" s="220"/>
      <c r="T112" s="128"/>
      <c r="U112" s="128"/>
      <c r="V112" s="216"/>
      <c r="W112" s="110"/>
      <c r="X112" s="175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217"/>
      <c r="FC112" s="107"/>
      <c r="FD112" s="119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218"/>
      <c r="GZ112" s="218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218"/>
      <c r="IS112" s="107"/>
      <c r="IT112" s="218"/>
      <c r="IU112" s="218"/>
      <c r="IV112" s="218"/>
    </row>
    <row r="113" spans="1:256" s="85" customFormat="1" ht="13.5" hidden="1" customHeight="1">
      <c r="A113" s="94"/>
      <c r="B113" s="147"/>
      <c r="C113" s="221"/>
      <c r="D113" s="213"/>
      <c r="E113" s="213"/>
      <c r="F113" s="213"/>
      <c r="G113" s="213"/>
      <c r="H113" s="213"/>
      <c r="I113" s="467"/>
      <c r="J113" s="213"/>
      <c r="K113" s="213"/>
      <c r="L113" s="213"/>
      <c r="M113" s="213"/>
      <c r="N113" s="213"/>
      <c r="O113" s="213"/>
      <c r="P113" s="213"/>
      <c r="Q113" s="213"/>
      <c r="R113" s="219"/>
      <c r="S113" s="220"/>
      <c r="T113" s="128"/>
      <c r="U113" s="128"/>
      <c r="V113" s="216"/>
      <c r="W113" s="107"/>
      <c r="X113" s="175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217"/>
      <c r="FC113" s="107"/>
      <c r="FD113" s="119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218"/>
      <c r="GZ113" s="218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218"/>
      <c r="IS113" s="107"/>
      <c r="IT113" s="218"/>
      <c r="IU113" s="218"/>
      <c r="IV113" s="218"/>
    </row>
    <row r="114" spans="1:256" s="85" customFormat="1" ht="13.5" hidden="1" customHeight="1">
      <c r="A114" s="94"/>
      <c r="B114" s="147"/>
      <c r="C114" s="221"/>
      <c r="D114" s="213"/>
      <c r="E114" s="213"/>
      <c r="F114" s="213"/>
      <c r="G114" s="213"/>
      <c r="H114" s="213"/>
      <c r="I114" s="467"/>
      <c r="J114" s="213"/>
      <c r="K114" s="213"/>
      <c r="L114" s="213"/>
      <c r="M114" s="213"/>
      <c r="N114" s="213"/>
      <c r="O114" s="213"/>
      <c r="P114" s="213"/>
      <c r="Q114" s="213"/>
      <c r="R114" s="219"/>
      <c r="S114" s="220"/>
      <c r="T114" s="128"/>
      <c r="U114" s="128"/>
      <c r="V114" s="216"/>
      <c r="W114" s="107"/>
      <c r="X114" s="175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217"/>
      <c r="FC114" s="107"/>
      <c r="FD114" s="119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218"/>
      <c r="GZ114" s="218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218"/>
      <c r="IS114" s="107"/>
      <c r="IT114" s="218"/>
      <c r="IU114" s="218"/>
      <c r="IV114" s="218"/>
    </row>
    <row r="115" spans="1:256" s="85" customFormat="1" hidden="1">
      <c r="A115" s="94"/>
      <c r="B115" s="147"/>
      <c r="C115" s="221"/>
      <c r="D115" s="213"/>
      <c r="E115" s="213"/>
      <c r="F115" s="213"/>
      <c r="G115" s="213"/>
      <c r="H115" s="213"/>
      <c r="I115" s="467"/>
      <c r="J115" s="213"/>
      <c r="K115" s="213"/>
      <c r="L115" s="213"/>
      <c r="M115" s="213"/>
      <c r="N115" s="213"/>
      <c r="O115" s="213"/>
      <c r="P115" s="213"/>
      <c r="Q115" s="213"/>
      <c r="R115" s="219"/>
      <c r="S115" s="220"/>
      <c r="T115" s="128"/>
      <c r="U115" s="128"/>
      <c r="V115" s="216"/>
      <c r="W115" s="110"/>
      <c r="X115" s="175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8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76"/>
      <c r="FC115" s="110"/>
      <c r="FD115" s="122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S115" s="110"/>
    </row>
    <row r="116" spans="1:256" s="85" customFormat="1" hidden="1">
      <c r="A116" s="94"/>
      <c r="B116" s="147"/>
      <c r="C116" s="221"/>
      <c r="D116" s="213"/>
      <c r="E116" s="213"/>
      <c r="F116" s="213"/>
      <c r="G116" s="213"/>
      <c r="H116" s="213"/>
      <c r="I116" s="467"/>
      <c r="J116" s="213"/>
      <c r="K116" s="213"/>
      <c r="L116" s="213"/>
      <c r="M116" s="213"/>
      <c r="N116" s="213"/>
      <c r="O116" s="213"/>
      <c r="P116" s="213"/>
      <c r="Q116" s="213"/>
      <c r="R116" s="219"/>
      <c r="S116" s="220"/>
      <c r="T116" s="128"/>
      <c r="U116" s="128"/>
      <c r="V116" s="216"/>
      <c r="X116" s="175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8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76"/>
      <c r="FC116" s="110"/>
      <c r="FD116" s="122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S116" s="110"/>
    </row>
    <row r="117" spans="1:256" hidden="1">
      <c r="A117" s="106"/>
      <c r="B117" s="187"/>
      <c r="C117" s="221"/>
      <c r="D117" s="213"/>
      <c r="E117" s="213"/>
      <c r="F117" s="213"/>
      <c r="G117" s="213"/>
      <c r="H117" s="213"/>
      <c r="I117" s="467"/>
      <c r="J117" s="213"/>
      <c r="K117" s="213"/>
      <c r="L117" s="213"/>
      <c r="M117" s="213"/>
      <c r="N117" s="213"/>
      <c r="O117" s="213"/>
      <c r="P117" s="213"/>
      <c r="Q117" s="213"/>
      <c r="R117" s="219"/>
      <c r="S117" s="220"/>
      <c r="T117" s="128"/>
      <c r="U117" s="128"/>
      <c r="V117" s="216"/>
      <c r="W117" s="107"/>
      <c r="X117" s="175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20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217"/>
      <c r="FC117" s="107"/>
      <c r="FD117" s="119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218"/>
      <c r="GZ117" s="218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218"/>
      <c r="IS117" s="107"/>
      <c r="IT117" s="218"/>
      <c r="IU117" s="218"/>
      <c r="IV117" s="218"/>
    </row>
    <row r="118" spans="1:256" hidden="1">
      <c r="A118" s="106"/>
      <c r="B118" s="187"/>
      <c r="C118" s="221"/>
      <c r="D118" s="213"/>
      <c r="E118" s="213"/>
      <c r="F118" s="213"/>
      <c r="G118" s="213"/>
      <c r="H118" s="213"/>
      <c r="I118" s="467"/>
      <c r="J118" s="213"/>
      <c r="K118" s="213"/>
      <c r="L118" s="213"/>
      <c r="M118" s="213"/>
      <c r="N118" s="213"/>
      <c r="O118" s="213"/>
      <c r="P118" s="213"/>
      <c r="Q118" s="213"/>
      <c r="R118" s="219"/>
      <c r="S118" s="220"/>
      <c r="T118" s="128"/>
      <c r="U118" s="128"/>
      <c r="V118" s="216"/>
      <c r="W118" s="110"/>
      <c r="X118" s="175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10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217"/>
      <c r="FC118" s="107"/>
      <c r="FD118" s="119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218"/>
      <c r="GZ118" s="218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218"/>
      <c r="IS118" s="107"/>
      <c r="IT118" s="218"/>
      <c r="IU118" s="218"/>
      <c r="IV118" s="218"/>
    </row>
    <row r="119" spans="1:256" ht="14.4" hidden="1">
      <c r="A119" s="94"/>
      <c r="B119" s="147"/>
      <c r="C119" s="221"/>
      <c r="D119" s="213"/>
      <c r="E119" s="213"/>
      <c r="F119" s="213"/>
      <c r="G119" s="213"/>
      <c r="H119" s="213"/>
      <c r="I119" s="467"/>
      <c r="J119" s="213"/>
      <c r="K119" s="213"/>
      <c r="L119" s="213"/>
      <c r="M119" s="213"/>
      <c r="N119" s="213"/>
      <c r="O119" s="213"/>
      <c r="P119" s="213"/>
      <c r="Q119" s="213"/>
      <c r="R119" s="219"/>
      <c r="S119" s="220"/>
      <c r="T119" s="128"/>
      <c r="U119" s="128"/>
      <c r="V119" s="216"/>
      <c r="W119" s="107"/>
      <c r="X119" s="175"/>
      <c r="Y119" s="107"/>
      <c r="Z119" s="10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5"/>
      <c r="BW119" s="195"/>
      <c r="BX119" s="195"/>
      <c r="BY119" s="195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10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217"/>
      <c r="FC119" s="107"/>
      <c r="FD119" s="119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218"/>
      <c r="GZ119" s="218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218"/>
      <c r="IS119" s="107"/>
      <c r="IT119" s="218"/>
      <c r="IU119" s="218"/>
      <c r="IV119" s="218"/>
    </row>
    <row r="120" spans="1:256" ht="14.4" hidden="1">
      <c r="A120" s="94"/>
      <c r="B120" s="147"/>
      <c r="C120" s="221"/>
      <c r="D120" s="213"/>
      <c r="E120" s="213"/>
      <c r="F120" s="213"/>
      <c r="G120" s="213"/>
      <c r="H120" s="213"/>
      <c r="I120" s="467"/>
      <c r="J120" s="213"/>
      <c r="K120" s="213"/>
      <c r="L120" s="213"/>
      <c r="M120" s="213"/>
      <c r="N120" s="213"/>
      <c r="O120" s="213"/>
      <c r="P120" s="213"/>
      <c r="Q120" s="213"/>
      <c r="R120" s="219"/>
      <c r="S120" s="220"/>
      <c r="T120" s="128"/>
      <c r="U120" s="128"/>
      <c r="V120" s="216"/>
      <c r="W120" s="107"/>
      <c r="X120" s="175"/>
      <c r="Y120" s="107"/>
      <c r="Z120" s="10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5"/>
      <c r="BW120" s="195"/>
      <c r="BX120" s="195"/>
      <c r="BY120" s="195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10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217"/>
      <c r="FC120" s="107"/>
      <c r="FD120" s="119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218"/>
      <c r="GZ120" s="218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218"/>
      <c r="IS120" s="107"/>
      <c r="IT120" s="218"/>
      <c r="IU120" s="218"/>
      <c r="IV120" s="218"/>
    </row>
    <row r="121" spans="1:256" s="76" customFormat="1" ht="15" hidden="1" customHeight="1">
      <c r="A121" s="106"/>
      <c r="B121" s="187"/>
      <c r="C121" s="221"/>
      <c r="D121" s="213"/>
      <c r="E121" s="213"/>
      <c r="F121" s="213"/>
      <c r="G121" s="213"/>
      <c r="H121" s="213"/>
      <c r="I121" s="467"/>
      <c r="J121" s="213"/>
      <c r="K121" s="213"/>
      <c r="L121" s="213"/>
      <c r="M121" s="213"/>
      <c r="N121" s="213"/>
      <c r="O121" s="213"/>
      <c r="P121" s="213"/>
      <c r="Q121" s="213"/>
      <c r="R121" s="219"/>
      <c r="S121" s="220"/>
      <c r="T121" s="128"/>
      <c r="U121" s="128"/>
      <c r="V121" s="216"/>
      <c r="W121" s="107"/>
      <c r="X121" s="175"/>
      <c r="Y121" s="107"/>
      <c r="Z121" s="107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9"/>
      <c r="AX121" s="200"/>
      <c r="AY121" s="199"/>
      <c r="AZ121" s="203"/>
      <c r="BA121" s="203"/>
      <c r="BB121" s="199"/>
      <c r="BC121" s="199"/>
      <c r="BD121" s="199"/>
      <c r="BE121" s="199"/>
      <c r="BF121" s="199"/>
      <c r="BG121" s="199"/>
      <c r="BH121" s="199"/>
      <c r="BI121" s="198"/>
      <c r="BJ121" s="198"/>
      <c r="BK121" s="202"/>
      <c r="BL121" s="202"/>
      <c r="BM121" s="202"/>
      <c r="BN121" s="200"/>
      <c r="BO121" s="198"/>
      <c r="BP121" s="198"/>
      <c r="BQ121" s="198"/>
      <c r="BR121" s="198"/>
      <c r="BS121" s="198"/>
      <c r="BT121" s="201"/>
      <c r="BU121" s="199"/>
      <c r="BV121" s="195"/>
      <c r="BW121" s="195"/>
      <c r="BX121" s="195"/>
      <c r="BY121" s="195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217"/>
      <c r="FC121" s="107"/>
      <c r="FD121" s="119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s="76" customFormat="1" ht="15" hidden="1" customHeight="1">
      <c r="A122" s="106"/>
      <c r="B122" s="187"/>
      <c r="C122" s="221"/>
      <c r="D122" s="213"/>
      <c r="E122" s="213"/>
      <c r="F122" s="213"/>
      <c r="G122" s="213"/>
      <c r="H122" s="213"/>
      <c r="I122" s="467"/>
      <c r="J122" s="213"/>
      <c r="K122" s="213"/>
      <c r="L122" s="213"/>
      <c r="M122" s="213"/>
      <c r="N122" s="213"/>
      <c r="O122" s="213"/>
      <c r="P122" s="213"/>
      <c r="Q122" s="213"/>
      <c r="R122" s="219"/>
      <c r="S122" s="220"/>
      <c r="T122" s="128"/>
      <c r="U122" s="128"/>
      <c r="V122" s="216"/>
      <c r="W122" s="110"/>
      <c r="X122" s="175"/>
      <c r="Y122" s="107"/>
      <c r="Z122" s="107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9"/>
      <c r="AX122" s="200"/>
      <c r="AY122" s="199"/>
      <c r="AZ122" s="203"/>
      <c r="BA122" s="201"/>
      <c r="BB122" s="199"/>
      <c r="BC122" s="199"/>
      <c r="BD122" s="199"/>
      <c r="BE122" s="199"/>
      <c r="BF122" s="199"/>
      <c r="BG122" s="199"/>
      <c r="BH122" s="199"/>
      <c r="BI122" s="198"/>
      <c r="BJ122" s="198"/>
      <c r="BK122" s="202"/>
      <c r="BL122" s="202"/>
      <c r="BM122" s="202"/>
      <c r="BN122" s="200"/>
      <c r="BO122" s="198"/>
      <c r="BP122" s="198"/>
      <c r="BQ122" s="198"/>
      <c r="BR122" s="198"/>
      <c r="BS122" s="198"/>
      <c r="BT122" s="201"/>
      <c r="BU122" s="199"/>
      <c r="BV122" s="195"/>
      <c r="BW122" s="195"/>
      <c r="BX122" s="195"/>
      <c r="BY122" s="195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217"/>
      <c r="FC122" s="107"/>
      <c r="FD122" s="119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s="76" customFormat="1" ht="15" hidden="1" customHeight="1">
      <c r="A123" s="94"/>
      <c r="B123" s="147"/>
      <c r="C123" s="221"/>
      <c r="D123" s="213"/>
      <c r="E123" s="213"/>
      <c r="F123" s="213"/>
      <c r="G123" s="213"/>
      <c r="H123" s="213"/>
      <c r="I123" s="467"/>
      <c r="J123" s="213"/>
      <c r="K123" s="213"/>
      <c r="L123" s="213"/>
      <c r="M123" s="213"/>
      <c r="N123" s="213"/>
      <c r="O123" s="213"/>
      <c r="P123" s="213"/>
      <c r="Q123" s="213"/>
      <c r="R123" s="219"/>
      <c r="S123" s="220"/>
      <c r="T123" s="128"/>
      <c r="U123" s="128"/>
      <c r="V123" s="216"/>
      <c r="W123" s="107"/>
      <c r="X123" s="134"/>
      <c r="Y123" s="107"/>
      <c r="Z123" s="107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9"/>
      <c r="AX123" s="200"/>
      <c r="AY123" s="199"/>
      <c r="AZ123" s="203"/>
      <c r="BA123" s="203"/>
      <c r="BB123" s="199"/>
      <c r="BC123" s="199"/>
      <c r="BD123" s="199"/>
      <c r="BE123" s="199"/>
      <c r="BF123" s="199"/>
      <c r="BG123" s="199"/>
      <c r="BH123" s="199"/>
      <c r="BI123" s="198"/>
      <c r="BJ123" s="198"/>
      <c r="BK123" s="202"/>
      <c r="BL123" s="202"/>
      <c r="BM123" s="202"/>
      <c r="BN123" s="200"/>
      <c r="BO123" s="198"/>
      <c r="BP123" s="198"/>
      <c r="BQ123" s="198"/>
      <c r="BR123" s="198"/>
      <c r="BS123" s="198"/>
      <c r="BT123" s="201"/>
      <c r="BU123" s="199"/>
      <c r="BV123" s="195"/>
      <c r="BW123" s="195"/>
      <c r="BX123" s="195"/>
      <c r="BY123" s="195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217"/>
      <c r="FC123" s="107"/>
      <c r="FD123" s="119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s="76" customFormat="1" ht="15" hidden="1" customHeight="1">
      <c r="A124" s="94"/>
      <c r="B124" s="147"/>
      <c r="C124" s="221"/>
      <c r="D124" s="213"/>
      <c r="E124" s="213"/>
      <c r="F124" s="213"/>
      <c r="G124" s="213"/>
      <c r="H124" s="213"/>
      <c r="I124" s="467"/>
      <c r="J124" s="213"/>
      <c r="K124" s="213"/>
      <c r="L124" s="213"/>
      <c r="M124" s="213"/>
      <c r="N124" s="213"/>
      <c r="O124" s="213"/>
      <c r="P124" s="213"/>
      <c r="Q124" s="213"/>
      <c r="R124" s="219"/>
      <c r="S124" s="220"/>
      <c r="T124" s="128"/>
      <c r="U124" s="128"/>
      <c r="V124" s="216"/>
      <c r="W124" s="107"/>
      <c r="X124" s="134"/>
      <c r="Y124" s="107"/>
      <c r="Z124" s="107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9"/>
      <c r="AX124" s="200"/>
      <c r="AY124" s="199"/>
      <c r="AZ124" s="203"/>
      <c r="BA124" s="203"/>
      <c r="BB124" s="199"/>
      <c r="BC124" s="199"/>
      <c r="BD124" s="199"/>
      <c r="BE124" s="199"/>
      <c r="BF124" s="199"/>
      <c r="BG124" s="199"/>
      <c r="BH124" s="199"/>
      <c r="BI124" s="198"/>
      <c r="BJ124" s="198"/>
      <c r="BK124" s="202"/>
      <c r="BL124" s="202"/>
      <c r="BM124" s="202"/>
      <c r="BN124" s="200"/>
      <c r="BO124" s="198"/>
      <c r="BP124" s="198"/>
      <c r="BQ124" s="198"/>
      <c r="BR124" s="198"/>
      <c r="BS124" s="198"/>
      <c r="BT124" s="201"/>
      <c r="BU124" s="199"/>
      <c r="BV124" s="195"/>
      <c r="BW124" s="195"/>
      <c r="BX124" s="195"/>
      <c r="BY124" s="195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217"/>
      <c r="FC124" s="107"/>
      <c r="FD124" s="119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s="110" customFormat="1" ht="15" hidden="1" customHeight="1">
      <c r="A125" s="94"/>
      <c r="B125" s="147"/>
      <c r="C125" s="221"/>
      <c r="D125" s="213"/>
      <c r="E125" s="213"/>
      <c r="F125" s="213"/>
      <c r="G125" s="213"/>
      <c r="H125" s="213"/>
      <c r="I125" s="467"/>
      <c r="J125" s="213"/>
      <c r="K125" s="213"/>
      <c r="L125" s="213"/>
      <c r="M125" s="213"/>
      <c r="N125" s="213"/>
      <c r="O125" s="213"/>
      <c r="P125" s="213"/>
      <c r="Q125" s="213"/>
      <c r="R125" s="219"/>
      <c r="S125" s="220"/>
      <c r="T125" s="128"/>
      <c r="U125" s="128"/>
      <c r="V125" s="216"/>
      <c r="X125" s="175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8"/>
      <c r="AX125" s="349"/>
      <c r="AY125" s="348"/>
      <c r="AZ125" s="350"/>
      <c r="BA125" s="350"/>
      <c r="BB125" s="348"/>
      <c r="BC125" s="348"/>
      <c r="BD125" s="348"/>
      <c r="BE125" s="348"/>
      <c r="BF125" s="348"/>
      <c r="BG125" s="348"/>
      <c r="BH125" s="348"/>
      <c r="BI125" s="347"/>
      <c r="BJ125" s="347"/>
      <c r="BK125" s="351"/>
      <c r="BL125" s="351"/>
      <c r="BM125" s="351"/>
      <c r="BN125" s="349"/>
      <c r="BO125" s="347"/>
      <c r="BP125" s="347"/>
      <c r="BQ125" s="347"/>
      <c r="BR125" s="347"/>
      <c r="BS125" s="347"/>
      <c r="BT125" s="352"/>
      <c r="BU125" s="348"/>
      <c r="BV125" s="196"/>
      <c r="BW125" s="196"/>
      <c r="BX125" s="196"/>
      <c r="BY125" s="196"/>
      <c r="FB125" s="176"/>
      <c r="FD125" s="122"/>
    </row>
    <row r="126" spans="1:256" s="76" customFormat="1" ht="15" hidden="1" customHeight="1">
      <c r="A126" s="106"/>
      <c r="B126" s="187"/>
      <c r="C126" s="221"/>
      <c r="D126" s="213"/>
      <c r="E126" s="213"/>
      <c r="F126" s="213"/>
      <c r="G126" s="213"/>
      <c r="H126" s="213"/>
      <c r="I126" s="467"/>
      <c r="J126" s="213"/>
      <c r="K126" s="213"/>
      <c r="L126" s="213"/>
      <c r="M126" s="213"/>
      <c r="N126" s="213"/>
      <c r="O126" s="213"/>
      <c r="P126" s="213"/>
      <c r="Q126" s="213"/>
      <c r="R126" s="219"/>
      <c r="S126" s="220"/>
      <c r="T126" s="128"/>
      <c r="U126" s="128"/>
      <c r="V126" s="216"/>
      <c r="W126" s="107"/>
      <c r="X126" s="134"/>
      <c r="Y126" s="107"/>
      <c r="Z126" s="107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9"/>
      <c r="AX126" s="200"/>
      <c r="AY126" s="199"/>
      <c r="AZ126" s="203"/>
      <c r="BA126" s="203"/>
      <c r="BB126" s="199"/>
      <c r="BC126" s="199"/>
      <c r="BD126" s="199"/>
      <c r="BE126" s="199"/>
      <c r="BF126" s="199"/>
      <c r="BG126" s="199"/>
      <c r="BH126" s="199"/>
      <c r="BI126" s="198"/>
      <c r="BJ126" s="198"/>
      <c r="BK126" s="202"/>
      <c r="BL126" s="202"/>
      <c r="BM126" s="202"/>
      <c r="BN126" s="200"/>
      <c r="BO126" s="198"/>
      <c r="BP126" s="198"/>
      <c r="BQ126" s="198"/>
      <c r="BR126" s="198"/>
      <c r="BS126" s="198"/>
      <c r="BT126" s="201"/>
      <c r="BU126" s="199"/>
      <c r="BV126" s="195"/>
      <c r="BW126" s="195"/>
      <c r="BX126" s="195"/>
      <c r="BY126" s="195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217"/>
      <c r="FC126" s="107"/>
      <c r="FD126" s="119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s="76" customFormat="1">
      <c r="A127" s="497" t="s">
        <v>128</v>
      </c>
      <c r="B127" s="498" t="s">
        <v>27</v>
      </c>
      <c r="C127" s="188">
        <f>SUM(C128:C129)</f>
        <v>27</v>
      </c>
      <c r="D127" s="172">
        <f t="shared" ref="D127:V127" si="14">SUM(D128:D129)</f>
        <v>22</v>
      </c>
      <c r="E127" s="172">
        <f t="shared" si="14"/>
        <v>3</v>
      </c>
      <c r="F127" s="172">
        <f t="shared" si="14"/>
        <v>19</v>
      </c>
      <c r="G127" s="172">
        <f t="shared" si="14"/>
        <v>5</v>
      </c>
      <c r="H127" s="172">
        <f t="shared" si="14"/>
        <v>0</v>
      </c>
      <c r="I127" s="468">
        <f t="shared" si="14"/>
        <v>1627</v>
      </c>
      <c r="J127" s="172">
        <f t="shared" si="14"/>
        <v>61.48</v>
      </c>
      <c r="K127" s="172">
        <f t="shared" si="14"/>
        <v>71.157407407407405</v>
      </c>
      <c r="L127" s="172">
        <f t="shared" si="14"/>
        <v>26</v>
      </c>
      <c r="M127" s="172">
        <f t="shared" si="14"/>
        <v>28</v>
      </c>
      <c r="N127" s="172">
        <f t="shared" si="14"/>
        <v>0</v>
      </c>
      <c r="O127" s="172">
        <f t="shared" si="14"/>
        <v>0</v>
      </c>
      <c r="P127" s="172">
        <f t="shared" si="14"/>
        <v>0</v>
      </c>
      <c r="Q127" s="172">
        <f t="shared" si="14"/>
        <v>0</v>
      </c>
      <c r="R127" s="177">
        <f t="shared" si="14"/>
        <v>2</v>
      </c>
      <c r="S127" s="178">
        <f t="shared" si="14"/>
        <v>0</v>
      </c>
      <c r="T127" s="179">
        <f t="shared" si="14"/>
        <v>0</v>
      </c>
      <c r="U127" s="179">
        <f t="shared" si="14"/>
        <v>0</v>
      </c>
      <c r="V127" s="192">
        <f t="shared" si="14"/>
        <v>4</v>
      </c>
      <c r="W127" s="107"/>
      <c r="X127" s="134"/>
      <c r="Y127" s="107"/>
      <c r="Z127" s="107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  <c r="BI127" s="195"/>
      <c r="BJ127" s="195"/>
      <c r="BK127" s="195"/>
      <c r="BL127" s="195"/>
      <c r="BM127" s="195"/>
      <c r="BN127" s="195"/>
      <c r="BO127" s="195"/>
      <c r="BP127" s="195"/>
      <c r="BQ127" s="195"/>
      <c r="BR127" s="195"/>
      <c r="BS127" s="195"/>
      <c r="BT127" s="195"/>
      <c r="BU127" s="195"/>
      <c r="BV127" s="195"/>
      <c r="BW127" s="195"/>
      <c r="BX127" s="195"/>
      <c r="BY127" s="195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217"/>
      <c r="FC127" s="107"/>
      <c r="FD127" s="119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</row>
    <row r="128" spans="1:256" s="76" customFormat="1">
      <c r="A128" s="362" t="s">
        <v>176</v>
      </c>
      <c r="B128" s="499" t="s">
        <v>160</v>
      </c>
      <c r="C128" s="193">
        <f>'U.E. ALZIRA'!C96</f>
        <v>25</v>
      </c>
      <c r="D128" s="194">
        <f>'U.E. ALZIRA'!D96</f>
        <v>20</v>
      </c>
      <c r="E128" s="194">
        <f>'U.E. ALZIRA'!E96</f>
        <v>1</v>
      </c>
      <c r="F128" s="194">
        <f>'U.E. ALZIRA'!F96</f>
        <v>19</v>
      </c>
      <c r="G128" s="194">
        <f>'U.E. ALZIRA'!G96</f>
        <v>5</v>
      </c>
      <c r="H128" s="194">
        <f>'U.E. ALZIRA'!H96</f>
        <v>0</v>
      </c>
      <c r="I128" s="469">
        <f>'U.E. ALZIRA'!I96</f>
        <v>1537</v>
      </c>
      <c r="J128" s="194">
        <f>'U.E. ALZIRA'!J96</f>
        <v>61.48</v>
      </c>
      <c r="K128" s="194">
        <f>'U.E. ALZIRA'!K96</f>
        <v>71.157407407407405</v>
      </c>
      <c r="L128" s="194">
        <f>'U.E. ALZIRA'!L96</f>
        <v>24</v>
      </c>
      <c r="M128" s="194">
        <f>'U.E. ALZIRA'!M96</f>
        <v>26</v>
      </c>
      <c r="N128" s="194">
        <f>'U.E. ALZIRA'!N96</f>
        <v>0</v>
      </c>
      <c r="O128" s="194">
        <f>'U.E. ALZIRA'!O96</f>
        <v>0</v>
      </c>
      <c r="P128" s="194">
        <f>'U.E. ALZIRA'!P96</f>
        <v>0</v>
      </c>
      <c r="Q128" s="194">
        <f>'U.E. ALZIRA'!Q96</f>
        <v>0</v>
      </c>
      <c r="R128" s="219">
        <f>'U.E. ALZIRA'!R96</f>
        <v>2</v>
      </c>
      <c r="S128" s="220">
        <f>'U.E. ALZIRA'!S96</f>
        <v>0</v>
      </c>
      <c r="T128" s="128">
        <f>'U.E. ALZIRA'!T96</f>
        <v>0</v>
      </c>
      <c r="U128" s="128">
        <f>'U.E. ALZIRA'!U96</f>
        <v>0</v>
      </c>
      <c r="V128" s="222">
        <f>'U.E. ALZIRA'!V96</f>
        <v>4</v>
      </c>
      <c r="W128" s="107"/>
      <c r="X128" s="134"/>
      <c r="Y128" s="107"/>
      <c r="Z128" s="107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95"/>
      <c r="BM128" s="195"/>
      <c r="BN128" s="195"/>
      <c r="BO128" s="195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217"/>
      <c r="FC128" s="107"/>
      <c r="FD128" s="119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107"/>
      <c r="GZ128" s="107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107"/>
      <c r="IS128" s="107"/>
      <c r="IT128" s="107"/>
      <c r="IU128" s="107"/>
      <c r="IV128" s="107"/>
    </row>
    <row r="129" spans="1:256" s="76" customFormat="1" ht="15" customHeight="1">
      <c r="A129" s="362" t="s">
        <v>176</v>
      </c>
      <c r="B129" s="499" t="s">
        <v>161</v>
      </c>
      <c r="C129" s="193">
        <v>2</v>
      </c>
      <c r="D129" s="194">
        <v>2</v>
      </c>
      <c r="E129" s="194">
        <v>2</v>
      </c>
      <c r="F129" s="194">
        <v>0</v>
      </c>
      <c r="G129" s="194">
        <v>0</v>
      </c>
      <c r="H129" s="194">
        <v>0</v>
      </c>
      <c r="I129" s="469">
        <v>90</v>
      </c>
      <c r="J129" s="194"/>
      <c r="K129" s="194"/>
      <c r="L129" s="194">
        <v>2</v>
      </c>
      <c r="M129" s="194">
        <v>2</v>
      </c>
      <c r="N129" s="194">
        <v>0</v>
      </c>
      <c r="O129" s="194">
        <v>0</v>
      </c>
      <c r="P129" s="194">
        <v>0</v>
      </c>
      <c r="Q129" s="194">
        <v>0</v>
      </c>
      <c r="R129" s="219">
        <v>0</v>
      </c>
      <c r="S129" s="220">
        <v>0</v>
      </c>
      <c r="T129" s="128">
        <v>0</v>
      </c>
      <c r="U129" s="128">
        <v>0</v>
      </c>
      <c r="V129" s="222">
        <v>0</v>
      </c>
      <c r="W129" s="134"/>
      <c r="X129" s="134"/>
      <c r="Y129" s="107"/>
      <c r="Z129" s="10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5"/>
      <c r="BW129" s="195"/>
      <c r="BX129" s="195"/>
      <c r="BY129" s="195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217"/>
      <c r="FC129" s="107"/>
      <c r="FD129" s="119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107"/>
      <c r="GZ129" s="107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107"/>
      <c r="IS129" s="107"/>
      <c r="IT129" s="107"/>
      <c r="IU129" s="107"/>
      <c r="IV129" s="107"/>
    </row>
    <row r="130" spans="1:256" s="76" customFormat="1" ht="15" customHeight="1">
      <c r="A130" s="497" t="s">
        <v>129</v>
      </c>
      <c r="B130" s="498" t="s">
        <v>27</v>
      </c>
      <c r="C130" s="188">
        <f>'U.E. ALZIRA'!C97</f>
        <v>7</v>
      </c>
      <c r="D130" s="172">
        <f>'U.E. ALZIRA'!D97</f>
        <v>5</v>
      </c>
      <c r="E130" s="172">
        <f>'U.E. ALZIRA'!E97</f>
        <v>1</v>
      </c>
      <c r="F130" s="172">
        <f>'U.E. ALZIRA'!F97</f>
        <v>4</v>
      </c>
      <c r="G130" s="172">
        <f>'U.E. ALZIRA'!G97</f>
        <v>2</v>
      </c>
      <c r="H130" s="172">
        <f>'U.E. ALZIRA'!H97</f>
        <v>0</v>
      </c>
      <c r="I130" s="468">
        <f>'U.E. ALZIRA'!I97</f>
        <v>405</v>
      </c>
      <c r="J130" s="172">
        <f>'U.E. ALZIRA'!J97</f>
        <v>57.857142857142854</v>
      </c>
      <c r="K130" s="172">
        <f>'U.E. ALZIRA'!K97</f>
        <v>18.75</v>
      </c>
      <c r="L130" s="172">
        <f>'U.E. ALZIRA'!L97</f>
        <v>24</v>
      </c>
      <c r="M130" s="172">
        <f>'U.E. ALZIRA'!M97</f>
        <v>9</v>
      </c>
      <c r="N130" s="172">
        <f>'U.E. ALZIRA'!N97</f>
        <v>1</v>
      </c>
      <c r="O130" s="172">
        <f>'U.E. ALZIRA'!O97</f>
        <v>0</v>
      </c>
      <c r="P130" s="172">
        <f>'U.E. ALZIRA'!P97</f>
        <v>1</v>
      </c>
      <c r="Q130" s="172">
        <f>'U.E. ALZIRA'!Q97</f>
        <v>0</v>
      </c>
      <c r="R130" s="177">
        <f>'U.E. ALZIRA'!R97</f>
        <v>1</v>
      </c>
      <c r="S130" s="178">
        <f>'U.E. ALZIRA'!S97</f>
        <v>0</v>
      </c>
      <c r="T130" s="179">
        <f>'U.E. ALZIRA'!T97</f>
        <v>0</v>
      </c>
      <c r="U130" s="179">
        <f>'U.E. ALZIRA'!U97</f>
        <v>0</v>
      </c>
      <c r="V130" s="192">
        <f>'U.E. ALZIRA'!V97</f>
        <v>2</v>
      </c>
      <c r="W130" s="134"/>
      <c r="X130" s="134"/>
      <c r="Y130" s="107"/>
      <c r="Z130" s="107"/>
      <c r="AA130" s="198"/>
      <c r="AB130" s="198"/>
      <c r="AC130" s="198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198"/>
      <c r="AO130" s="198"/>
      <c r="AP130" s="198"/>
      <c r="AQ130" s="201"/>
      <c r="AR130" s="201"/>
      <c r="AS130" s="201"/>
      <c r="AT130" s="198"/>
      <c r="AU130" s="201"/>
      <c r="AV130" s="198"/>
      <c r="AW130" s="199"/>
      <c r="AX130" s="200"/>
      <c r="AY130" s="199"/>
      <c r="AZ130" s="201"/>
      <c r="BA130" s="201"/>
      <c r="BB130" s="199"/>
      <c r="BC130" s="199"/>
      <c r="BD130" s="199"/>
      <c r="BE130" s="199"/>
      <c r="BF130" s="199"/>
      <c r="BG130" s="199"/>
      <c r="BH130" s="199"/>
      <c r="BI130" s="198"/>
      <c r="BJ130" s="198"/>
      <c r="BK130" s="202"/>
      <c r="BL130" s="202"/>
      <c r="BM130" s="202"/>
      <c r="BN130" s="200"/>
      <c r="BO130" s="198"/>
      <c r="BP130" s="198"/>
      <c r="BQ130" s="198"/>
      <c r="BR130" s="198"/>
      <c r="BS130" s="198"/>
      <c r="BT130" s="201"/>
      <c r="BU130" s="199"/>
      <c r="BV130" s="195"/>
      <c r="BW130" s="195"/>
      <c r="BX130" s="195"/>
      <c r="BY130" s="195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217"/>
      <c r="FC130" s="107"/>
      <c r="FD130" s="119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07"/>
      <c r="IV130" s="107"/>
    </row>
    <row r="131" spans="1:256" s="76" customFormat="1" ht="15" hidden="1" customHeight="1">
      <c r="A131" s="362"/>
      <c r="B131" s="498"/>
      <c r="C131" s="188"/>
      <c r="D131" s="172"/>
      <c r="E131" s="172"/>
      <c r="F131" s="172"/>
      <c r="G131" s="172"/>
      <c r="H131" s="172"/>
      <c r="I131" s="468"/>
      <c r="J131" s="172"/>
      <c r="K131" s="172"/>
      <c r="L131" s="172"/>
      <c r="M131" s="172"/>
      <c r="N131" s="172"/>
      <c r="O131" s="172"/>
      <c r="P131" s="172"/>
      <c r="Q131" s="172"/>
      <c r="R131" s="177"/>
      <c r="S131" s="178"/>
      <c r="T131" s="179"/>
      <c r="U131" s="179"/>
      <c r="V131" s="192"/>
      <c r="W131" s="107"/>
      <c r="X131" s="134"/>
      <c r="Y131" s="107"/>
      <c r="Z131" s="107"/>
      <c r="AA131" s="198"/>
      <c r="AB131" s="198"/>
      <c r="AC131" s="198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198"/>
      <c r="AO131" s="198"/>
      <c r="AP131" s="198"/>
      <c r="AQ131" s="201"/>
      <c r="AR131" s="201"/>
      <c r="AS131" s="201"/>
      <c r="AT131" s="198"/>
      <c r="AU131" s="201"/>
      <c r="AV131" s="198"/>
      <c r="AW131" s="199"/>
      <c r="AX131" s="200"/>
      <c r="AY131" s="199"/>
      <c r="AZ131" s="201"/>
      <c r="BA131" s="201"/>
      <c r="BB131" s="199"/>
      <c r="BC131" s="199"/>
      <c r="BD131" s="199"/>
      <c r="BE131" s="199"/>
      <c r="BF131" s="199"/>
      <c r="BG131" s="199"/>
      <c r="BH131" s="199"/>
      <c r="BI131" s="198"/>
      <c r="BJ131" s="198"/>
      <c r="BK131" s="202"/>
      <c r="BL131" s="202"/>
      <c r="BM131" s="202"/>
      <c r="BN131" s="200"/>
      <c r="BO131" s="198"/>
      <c r="BP131" s="198"/>
      <c r="BQ131" s="198"/>
      <c r="BR131" s="198"/>
      <c r="BS131" s="198"/>
      <c r="BT131" s="201"/>
      <c r="BU131" s="199"/>
      <c r="BV131" s="195"/>
      <c r="BW131" s="195"/>
      <c r="BX131" s="195"/>
      <c r="BY131" s="195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217"/>
      <c r="FC131" s="107"/>
      <c r="FD131" s="119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107"/>
      <c r="IS131" s="107"/>
      <c r="IT131" s="107"/>
      <c r="IU131" s="107"/>
      <c r="IV131" s="107"/>
    </row>
    <row r="132" spans="1:256" s="76" customFormat="1" ht="15" customHeight="1">
      <c r="A132" s="497" t="s">
        <v>130</v>
      </c>
      <c r="B132" s="498" t="s">
        <v>27</v>
      </c>
      <c r="C132" s="188">
        <f>'U.E. ALZIRA'!C98</f>
        <v>15</v>
      </c>
      <c r="D132" s="172">
        <f>'U.E. ALZIRA'!D98</f>
        <v>7</v>
      </c>
      <c r="E132" s="172">
        <f>'U.E. ALZIRA'!E98</f>
        <v>2</v>
      </c>
      <c r="F132" s="172">
        <f>'U.E. ALZIRA'!F98</f>
        <v>5</v>
      </c>
      <c r="G132" s="172">
        <f>'U.E. ALZIRA'!G98</f>
        <v>8</v>
      </c>
      <c r="H132" s="172">
        <f>'U.E. ALZIRA'!H98</f>
        <v>0</v>
      </c>
      <c r="I132" s="468">
        <f>'U.E. ALZIRA'!I98</f>
        <v>607</v>
      </c>
      <c r="J132" s="172">
        <f>'U.E. ALZIRA'!J98</f>
        <v>40.466666666666669</v>
      </c>
      <c r="K132" s="172">
        <f>'U.E. ALZIRA'!K98</f>
        <v>28.101851851851851</v>
      </c>
      <c r="L132" s="172">
        <f>'U.E. ALZIRA'!L98</f>
        <v>24</v>
      </c>
      <c r="M132" s="172">
        <f>'U.E. ALZIRA'!M98</f>
        <v>25</v>
      </c>
      <c r="N132" s="172">
        <f>'U.E. ALZIRA'!N98</f>
        <v>1</v>
      </c>
      <c r="O132" s="172">
        <f>'U.E. ALZIRA'!O98</f>
        <v>0</v>
      </c>
      <c r="P132" s="172">
        <f>'U.E. ALZIRA'!P98</f>
        <v>1</v>
      </c>
      <c r="Q132" s="172">
        <f>'U.E. ALZIRA'!Q98</f>
        <v>0</v>
      </c>
      <c r="R132" s="177">
        <f>'U.E. ALZIRA'!R98</f>
        <v>2</v>
      </c>
      <c r="S132" s="178">
        <f>'U.E. ALZIRA'!S98</f>
        <v>0</v>
      </c>
      <c r="T132" s="179">
        <f>'U.E. ALZIRA'!T98</f>
        <v>0</v>
      </c>
      <c r="U132" s="179">
        <f>'U.E. ALZIRA'!U98</f>
        <v>0</v>
      </c>
      <c r="V132" s="192">
        <f>'U.E. ALZIRA'!V98</f>
        <v>3</v>
      </c>
      <c r="W132" s="107"/>
      <c r="X132" s="134"/>
      <c r="Y132" s="107"/>
      <c r="Z132" s="107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9"/>
      <c r="AX132" s="200"/>
      <c r="AY132" s="199"/>
      <c r="AZ132" s="203"/>
      <c r="BA132" s="201"/>
      <c r="BB132" s="199"/>
      <c r="BC132" s="199"/>
      <c r="BD132" s="199"/>
      <c r="BE132" s="199"/>
      <c r="BF132" s="199"/>
      <c r="BG132" s="199"/>
      <c r="BH132" s="199"/>
      <c r="BI132" s="198"/>
      <c r="BJ132" s="198"/>
      <c r="BK132" s="202"/>
      <c r="BL132" s="202"/>
      <c r="BM132" s="202"/>
      <c r="BN132" s="200"/>
      <c r="BO132" s="198"/>
      <c r="BP132" s="198"/>
      <c r="BQ132" s="198"/>
      <c r="BR132" s="198"/>
      <c r="BS132" s="198"/>
      <c r="BT132" s="201"/>
      <c r="BU132" s="199"/>
      <c r="BV132" s="195"/>
      <c r="BW132" s="195"/>
      <c r="BX132" s="195"/>
      <c r="BY132" s="195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217"/>
      <c r="FC132" s="107"/>
      <c r="FD132" s="119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107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107"/>
      <c r="IM132" s="107"/>
      <c r="IN132" s="107"/>
      <c r="IO132" s="107"/>
      <c r="IP132" s="107"/>
      <c r="IQ132" s="107"/>
      <c r="IR132" s="107"/>
      <c r="IS132" s="107"/>
      <c r="IT132" s="107"/>
      <c r="IU132" s="107"/>
      <c r="IV132" s="107"/>
    </row>
    <row r="133" spans="1:256" s="76" customFormat="1" ht="15" customHeight="1">
      <c r="A133" s="497" t="s">
        <v>131</v>
      </c>
      <c r="B133" s="498" t="s">
        <v>27</v>
      </c>
      <c r="C133" s="188">
        <f>'U.E. ALZIRA'!C99</f>
        <v>15</v>
      </c>
      <c r="D133" s="172">
        <f>'U.E. ALZIRA'!D99</f>
        <v>1</v>
      </c>
      <c r="E133" s="172">
        <f>'U.E. ALZIRA'!E99</f>
        <v>0</v>
      </c>
      <c r="F133" s="172">
        <f>'U.E. ALZIRA'!F99</f>
        <v>1</v>
      </c>
      <c r="G133" s="172">
        <f>'U.E. ALZIRA'!G99</f>
        <v>14</v>
      </c>
      <c r="H133" s="172">
        <f>'U.E. ALZIRA'!H99</f>
        <v>0</v>
      </c>
      <c r="I133" s="468">
        <f>'U.E. ALZIRA'!I99</f>
        <v>271</v>
      </c>
      <c r="J133" s="172">
        <f>'U.E. ALZIRA'!J99</f>
        <v>18.066666666666666</v>
      </c>
      <c r="K133" s="172">
        <f>'U.E. ALZIRA'!K99</f>
        <v>12.546296296296296</v>
      </c>
      <c r="L133" s="172">
        <f>'U.E. ALZIRA'!L99</f>
        <v>24</v>
      </c>
      <c r="M133" s="172">
        <f>'U.E. ALZIRA'!M99</f>
        <v>22</v>
      </c>
      <c r="N133" s="172">
        <f>'U.E. ALZIRA'!N99</f>
        <v>4</v>
      </c>
      <c r="O133" s="172">
        <f>'U.E. ALZIRA'!O99</f>
        <v>4</v>
      </c>
      <c r="P133" s="172">
        <f>'U.E. ALZIRA'!P99</f>
        <v>0</v>
      </c>
      <c r="Q133" s="172">
        <f>'U.E. ALZIRA'!Q99</f>
        <v>0</v>
      </c>
      <c r="R133" s="177">
        <f>'U.E. ALZIRA'!R99</f>
        <v>0</v>
      </c>
      <c r="S133" s="178">
        <f>'U.E. ALZIRA'!S99</f>
        <v>0</v>
      </c>
      <c r="T133" s="179">
        <f>'U.E. ALZIRA'!T99</f>
        <v>0</v>
      </c>
      <c r="U133" s="179">
        <f>'U.E. ALZIRA'!U99</f>
        <v>0</v>
      </c>
      <c r="V133" s="192">
        <f>'U.E. ALZIRA'!V99</f>
        <v>0</v>
      </c>
      <c r="W133" s="134"/>
      <c r="X133" s="134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217"/>
      <c r="FC133" s="107"/>
      <c r="FD133" s="119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107"/>
      <c r="GZ133" s="107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7"/>
      <c r="ID133" s="107"/>
      <c r="IE133" s="107"/>
      <c r="IF133" s="107"/>
      <c r="IG133" s="107"/>
      <c r="IH133" s="107"/>
      <c r="II133" s="107"/>
      <c r="IJ133" s="107"/>
      <c r="IK133" s="107"/>
      <c r="IL133" s="107"/>
      <c r="IM133" s="107"/>
      <c r="IN133" s="107"/>
      <c r="IO133" s="107"/>
      <c r="IP133" s="107"/>
      <c r="IQ133" s="107"/>
      <c r="IR133" s="107"/>
      <c r="IS133" s="107"/>
      <c r="IT133" s="107"/>
      <c r="IU133" s="107"/>
      <c r="IV133" s="107"/>
    </row>
    <row r="134" spans="1:256">
      <c r="A134" s="497" t="s">
        <v>96</v>
      </c>
      <c r="B134" s="498" t="s">
        <v>26</v>
      </c>
      <c r="C134" s="188">
        <f>SUM(C135:C141)</f>
        <v>127</v>
      </c>
      <c r="D134" s="172">
        <f t="shared" ref="D134:V134" si="15">SUM(D135:D141)</f>
        <v>105</v>
      </c>
      <c r="E134" s="172">
        <f t="shared" si="15"/>
        <v>60</v>
      </c>
      <c r="F134" s="172">
        <f t="shared" si="15"/>
        <v>45</v>
      </c>
      <c r="G134" s="172">
        <f t="shared" si="15"/>
        <v>22</v>
      </c>
      <c r="H134" s="172">
        <f t="shared" si="15"/>
        <v>1</v>
      </c>
      <c r="I134" s="468">
        <f t="shared" si="15"/>
        <v>9124</v>
      </c>
      <c r="J134" s="172">
        <f t="shared" si="15"/>
        <v>79.983333333333334</v>
      </c>
      <c r="K134" s="172">
        <f t="shared" si="15"/>
        <v>81.342592592592581</v>
      </c>
      <c r="L134" s="172">
        <f t="shared" si="15"/>
        <v>143</v>
      </c>
      <c r="M134" s="172">
        <f t="shared" si="15"/>
        <v>129</v>
      </c>
      <c r="N134" s="172">
        <f t="shared" si="15"/>
        <v>16</v>
      </c>
      <c r="O134" s="172">
        <f t="shared" si="15"/>
        <v>4</v>
      </c>
      <c r="P134" s="172">
        <f t="shared" si="15"/>
        <v>7</v>
      </c>
      <c r="Q134" s="172">
        <f t="shared" si="15"/>
        <v>2</v>
      </c>
      <c r="R134" s="177">
        <f t="shared" si="15"/>
        <v>20</v>
      </c>
      <c r="S134" s="178">
        <f t="shared" si="15"/>
        <v>0</v>
      </c>
      <c r="T134" s="179">
        <f t="shared" si="15"/>
        <v>0</v>
      </c>
      <c r="U134" s="179">
        <f t="shared" si="15"/>
        <v>0</v>
      </c>
      <c r="V134" s="192">
        <f t="shared" si="15"/>
        <v>38</v>
      </c>
      <c r="W134" s="456" t="s">
        <v>177</v>
      </c>
      <c r="X134" s="134" t="s">
        <v>223</v>
      </c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217"/>
      <c r="FC134" s="107"/>
      <c r="FD134" s="119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218"/>
      <c r="GZ134" s="218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218"/>
      <c r="IS134" s="107"/>
      <c r="IT134" s="218"/>
      <c r="IU134" s="218"/>
      <c r="IV134" s="218"/>
    </row>
    <row r="135" spans="1:256">
      <c r="A135" s="362" t="s">
        <v>103</v>
      </c>
      <c r="B135" s="499" t="s">
        <v>160</v>
      </c>
      <c r="C135" s="193">
        <f>'U.E. ALZIRA'!C100</f>
        <v>24</v>
      </c>
      <c r="D135" s="194">
        <f>'U.E. ALZIRA'!D100</f>
        <v>17</v>
      </c>
      <c r="E135" s="194">
        <f>'U.E. ALZIRA'!E100</f>
        <v>3</v>
      </c>
      <c r="F135" s="194">
        <f>'U.E. ALZIRA'!F100</f>
        <v>14</v>
      </c>
      <c r="G135" s="194">
        <f>'U.E. ALZIRA'!G100</f>
        <v>7</v>
      </c>
      <c r="H135" s="194">
        <f>'U.E. ALZIRA'!H100</f>
        <v>0</v>
      </c>
      <c r="I135" s="469">
        <f>'U.E. ALZIRA'!I100</f>
        <v>1486</v>
      </c>
      <c r="J135" s="194">
        <f>'U.E. ALZIRA'!J100</f>
        <v>61.916666666666664</v>
      </c>
      <c r="K135" s="194">
        <f>'U.E. ALZIRA'!K100</f>
        <v>68.796296296296291</v>
      </c>
      <c r="L135" s="194">
        <f>'U.E. ALZIRA'!L100</f>
        <v>24</v>
      </c>
      <c r="M135" s="194">
        <f>'U.E. ALZIRA'!M100</f>
        <v>24</v>
      </c>
      <c r="N135" s="194">
        <f>'U.E. ALZIRA'!N100</f>
        <v>2</v>
      </c>
      <c r="O135" s="194">
        <f>'U.E. ALZIRA'!O100</f>
        <v>0</v>
      </c>
      <c r="P135" s="194">
        <f>'U.E. ALZIRA'!P100</f>
        <v>2</v>
      </c>
      <c r="Q135" s="194">
        <f>'U.E. ALZIRA'!Q100</f>
        <v>0</v>
      </c>
      <c r="R135" s="219">
        <f>'U.E. ALZIRA'!R100</f>
        <v>3</v>
      </c>
      <c r="S135" s="220">
        <f>'U.E. ALZIRA'!S100</f>
        <v>0</v>
      </c>
      <c r="T135" s="128">
        <f>'U.E. ALZIRA'!T100</f>
        <v>0</v>
      </c>
      <c r="U135" s="128">
        <f>'U.E. ALZIRA'!U100</f>
        <v>0</v>
      </c>
      <c r="V135" s="222">
        <f>'U.E. ALZIRA'!V100</f>
        <v>3</v>
      </c>
      <c r="W135" s="107"/>
      <c r="X135" s="134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217"/>
      <c r="FC135" s="107"/>
      <c r="FD135" s="119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218"/>
      <c r="GZ135" s="218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218"/>
      <c r="IS135" s="107"/>
      <c r="IT135" s="218"/>
      <c r="IU135" s="218"/>
      <c r="IV135" s="218"/>
    </row>
    <row r="136" spans="1:256">
      <c r="A136" s="362" t="s">
        <v>103</v>
      </c>
      <c r="B136" s="499" t="s">
        <v>161</v>
      </c>
      <c r="C136" s="193">
        <v>2</v>
      </c>
      <c r="D136" s="194">
        <v>2</v>
      </c>
      <c r="E136" s="194">
        <v>2</v>
      </c>
      <c r="F136" s="194">
        <v>0</v>
      </c>
      <c r="G136" s="194">
        <v>0</v>
      </c>
      <c r="H136" s="194">
        <v>0</v>
      </c>
      <c r="I136" s="469">
        <v>90</v>
      </c>
      <c r="J136" s="194"/>
      <c r="K136" s="194"/>
      <c r="L136" s="194">
        <v>2</v>
      </c>
      <c r="M136" s="194">
        <v>2</v>
      </c>
      <c r="N136" s="194">
        <v>0</v>
      </c>
      <c r="O136" s="194">
        <v>0</v>
      </c>
      <c r="P136" s="194">
        <v>0</v>
      </c>
      <c r="Q136" s="194">
        <v>0</v>
      </c>
      <c r="R136" s="219">
        <v>0</v>
      </c>
      <c r="S136" s="220">
        <v>0</v>
      </c>
      <c r="T136" s="128">
        <v>0</v>
      </c>
      <c r="U136" s="128">
        <v>0</v>
      </c>
      <c r="V136" s="222">
        <v>0</v>
      </c>
      <c r="W136" s="107"/>
      <c r="X136" s="134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217"/>
      <c r="FC136" s="107"/>
      <c r="FD136" s="119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218"/>
      <c r="GZ136" s="218"/>
      <c r="HA136" s="107"/>
      <c r="HB136" s="107"/>
      <c r="HC136" s="107"/>
      <c r="HD136" s="107"/>
      <c r="HE136" s="107"/>
      <c r="HF136" s="107"/>
      <c r="HG136" s="107"/>
      <c r="HH136" s="107"/>
      <c r="HI136" s="107"/>
      <c r="HJ136" s="107"/>
      <c r="HK136" s="107"/>
      <c r="HL136" s="107"/>
      <c r="HM136" s="107"/>
      <c r="HN136" s="107"/>
      <c r="HO136" s="107"/>
      <c r="HP136" s="107"/>
      <c r="HQ136" s="107"/>
      <c r="HR136" s="107"/>
      <c r="HS136" s="107"/>
      <c r="HT136" s="107"/>
      <c r="HU136" s="107"/>
      <c r="HV136" s="107"/>
      <c r="HW136" s="107"/>
      <c r="HX136" s="107"/>
      <c r="HY136" s="107"/>
      <c r="HZ136" s="107"/>
      <c r="IA136" s="107"/>
      <c r="IB136" s="107"/>
      <c r="IC136" s="107"/>
      <c r="ID136" s="107"/>
      <c r="IE136" s="107"/>
      <c r="IF136" s="107"/>
      <c r="IG136" s="107"/>
      <c r="IH136" s="107"/>
      <c r="II136" s="107"/>
      <c r="IJ136" s="107"/>
      <c r="IK136" s="107"/>
      <c r="IL136" s="107"/>
      <c r="IM136" s="107"/>
      <c r="IN136" s="107"/>
      <c r="IO136" s="107"/>
      <c r="IP136" s="107"/>
      <c r="IQ136" s="107"/>
      <c r="IR136" s="218"/>
      <c r="IS136" s="107"/>
      <c r="IT136" s="218"/>
      <c r="IU136" s="218"/>
      <c r="IV136" s="218"/>
    </row>
    <row r="137" spans="1:256">
      <c r="A137" s="362" t="s">
        <v>103</v>
      </c>
      <c r="B137" s="499" t="s">
        <v>90</v>
      </c>
      <c r="C137" s="193">
        <v>27</v>
      </c>
      <c r="D137" s="194">
        <v>24</v>
      </c>
      <c r="E137" s="194">
        <v>22</v>
      </c>
      <c r="F137" s="194">
        <v>2</v>
      </c>
      <c r="G137" s="194">
        <v>3</v>
      </c>
      <c r="H137" s="194">
        <v>1</v>
      </c>
      <c r="I137" s="469">
        <v>2219</v>
      </c>
      <c r="J137" s="194">
        <f>'U.E. ALZIRA'!J99</f>
        <v>18.066666666666666</v>
      </c>
      <c r="K137" s="194">
        <f>'U.E. ALZIRA'!K99</f>
        <v>12.546296296296296</v>
      </c>
      <c r="L137" s="194">
        <v>29</v>
      </c>
      <c r="M137" s="194">
        <v>28</v>
      </c>
      <c r="N137" s="194">
        <v>1</v>
      </c>
      <c r="O137" s="194">
        <v>0</v>
      </c>
      <c r="P137" s="194">
        <v>0</v>
      </c>
      <c r="Q137" s="194">
        <v>1</v>
      </c>
      <c r="R137" s="219">
        <v>8</v>
      </c>
      <c r="S137" s="220">
        <v>0</v>
      </c>
      <c r="T137" s="128">
        <v>0</v>
      </c>
      <c r="U137" s="128">
        <f>'U.E. ALZIRA'!U99</f>
        <v>0</v>
      </c>
      <c r="V137" s="222">
        <v>10</v>
      </c>
      <c r="W137" s="107"/>
      <c r="X137" s="134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217"/>
      <c r="FC137" s="107"/>
      <c r="FD137" s="119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218"/>
      <c r="GZ137" s="218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7"/>
      <c r="ID137" s="107"/>
      <c r="IE137" s="107"/>
      <c r="IF137" s="107"/>
      <c r="IG137" s="107"/>
      <c r="IH137" s="107"/>
      <c r="II137" s="107"/>
      <c r="IJ137" s="107"/>
      <c r="IK137" s="107"/>
      <c r="IL137" s="107"/>
      <c r="IM137" s="107"/>
      <c r="IN137" s="107"/>
      <c r="IO137" s="107"/>
      <c r="IP137" s="107"/>
      <c r="IQ137" s="107"/>
      <c r="IR137" s="218"/>
      <c r="IS137" s="107"/>
      <c r="IT137" s="218"/>
      <c r="IU137" s="218"/>
      <c r="IV137" s="218"/>
    </row>
    <row r="138" spans="1:256">
      <c r="A138" s="362" t="s">
        <v>103</v>
      </c>
      <c r="B138" s="499" t="s">
        <v>108</v>
      </c>
      <c r="C138" s="193">
        <v>2</v>
      </c>
      <c r="D138" s="194">
        <v>2</v>
      </c>
      <c r="E138" s="194">
        <v>2</v>
      </c>
      <c r="F138" s="194">
        <v>0</v>
      </c>
      <c r="G138" s="194">
        <v>0</v>
      </c>
      <c r="H138" s="194">
        <v>0</v>
      </c>
      <c r="I138" s="469">
        <v>180</v>
      </c>
      <c r="J138" s="194"/>
      <c r="K138" s="194"/>
      <c r="L138" s="194">
        <v>2</v>
      </c>
      <c r="M138" s="194">
        <v>2</v>
      </c>
      <c r="N138" s="194">
        <v>0</v>
      </c>
      <c r="O138" s="194">
        <v>0</v>
      </c>
      <c r="P138" s="194">
        <v>0</v>
      </c>
      <c r="Q138" s="194">
        <v>0</v>
      </c>
      <c r="R138" s="219">
        <v>0</v>
      </c>
      <c r="S138" s="220">
        <v>0</v>
      </c>
      <c r="T138" s="128">
        <v>0</v>
      </c>
      <c r="U138" s="128">
        <v>0</v>
      </c>
      <c r="V138" s="222">
        <v>2</v>
      </c>
      <c r="W138" s="107"/>
      <c r="X138" s="134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217"/>
      <c r="FC138" s="107"/>
      <c r="FD138" s="119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218"/>
      <c r="GZ138" s="218"/>
      <c r="HA138" s="107"/>
      <c r="HB138" s="107"/>
      <c r="HC138" s="107"/>
      <c r="HD138" s="107"/>
      <c r="HE138" s="107"/>
      <c r="HF138" s="107"/>
      <c r="HG138" s="107"/>
      <c r="HH138" s="107"/>
      <c r="HI138" s="107"/>
      <c r="HJ138" s="107"/>
      <c r="HK138" s="107"/>
      <c r="HL138" s="107"/>
      <c r="HM138" s="107"/>
      <c r="HN138" s="107"/>
      <c r="HO138" s="107"/>
      <c r="HP138" s="107"/>
      <c r="HQ138" s="107"/>
      <c r="HR138" s="107"/>
      <c r="HS138" s="107"/>
      <c r="HT138" s="107"/>
      <c r="HU138" s="107"/>
      <c r="HV138" s="107"/>
      <c r="HW138" s="107"/>
      <c r="HX138" s="107"/>
      <c r="HY138" s="107"/>
      <c r="HZ138" s="107"/>
      <c r="IA138" s="107"/>
      <c r="IB138" s="107"/>
      <c r="IC138" s="107"/>
      <c r="ID138" s="107"/>
      <c r="IE138" s="107"/>
      <c r="IF138" s="107"/>
      <c r="IG138" s="107"/>
      <c r="IH138" s="107"/>
      <c r="II138" s="107"/>
      <c r="IJ138" s="107"/>
      <c r="IK138" s="107"/>
      <c r="IL138" s="107"/>
      <c r="IM138" s="107"/>
      <c r="IN138" s="107"/>
      <c r="IO138" s="107"/>
      <c r="IP138" s="107"/>
      <c r="IQ138" s="107"/>
      <c r="IR138" s="218"/>
      <c r="IS138" s="107"/>
      <c r="IT138" s="218"/>
      <c r="IU138" s="218"/>
      <c r="IV138" s="218"/>
    </row>
    <row r="139" spans="1:256" s="76" customFormat="1">
      <c r="A139" s="362" t="s">
        <v>103</v>
      </c>
      <c r="B139" s="499" t="s">
        <v>22</v>
      </c>
      <c r="C139" s="193">
        <v>34</v>
      </c>
      <c r="D139" s="194">
        <v>28</v>
      </c>
      <c r="E139" s="194">
        <v>17</v>
      </c>
      <c r="F139" s="194">
        <v>11</v>
      </c>
      <c r="G139" s="194">
        <v>6</v>
      </c>
      <c r="H139" s="194">
        <v>0</v>
      </c>
      <c r="I139" s="469">
        <v>2543</v>
      </c>
      <c r="J139" s="194"/>
      <c r="K139" s="194"/>
      <c r="L139" s="194">
        <v>42</v>
      </c>
      <c r="M139" s="194">
        <v>34</v>
      </c>
      <c r="N139" s="194">
        <v>8</v>
      </c>
      <c r="O139" s="194">
        <v>2</v>
      </c>
      <c r="P139" s="194">
        <v>5</v>
      </c>
      <c r="Q139" s="194">
        <v>1</v>
      </c>
      <c r="R139" s="219">
        <v>5</v>
      </c>
      <c r="S139" s="220">
        <v>0</v>
      </c>
      <c r="T139" s="128">
        <v>0</v>
      </c>
      <c r="U139" s="128">
        <v>0</v>
      </c>
      <c r="V139" s="222">
        <v>11</v>
      </c>
      <c r="W139" s="107"/>
      <c r="X139" s="134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217"/>
      <c r="FC139" s="107"/>
      <c r="FD139" s="119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107"/>
      <c r="GW139" s="107"/>
      <c r="GX139" s="107"/>
      <c r="GY139" s="107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107"/>
      <c r="HK139" s="107"/>
      <c r="HL139" s="107"/>
      <c r="HM139" s="107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107"/>
      <c r="HY139" s="107"/>
      <c r="HZ139" s="107"/>
      <c r="IA139" s="107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107"/>
      <c r="IM139" s="107"/>
      <c r="IN139" s="107"/>
      <c r="IO139" s="107"/>
      <c r="IP139" s="107"/>
      <c r="IQ139" s="107"/>
      <c r="IR139" s="107"/>
      <c r="IS139" s="107"/>
      <c r="IT139" s="107"/>
      <c r="IU139" s="107"/>
      <c r="IV139" s="107"/>
    </row>
    <row r="140" spans="1:256" s="76" customFormat="1">
      <c r="A140" s="362" t="s">
        <v>103</v>
      </c>
      <c r="B140" s="499" t="s">
        <v>83</v>
      </c>
      <c r="C140" s="193">
        <v>35</v>
      </c>
      <c r="D140" s="194">
        <v>30</v>
      </c>
      <c r="E140" s="194">
        <v>14</v>
      </c>
      <c r="F140" s="194">
        <v>16</v>
      </c>
      <c r="G140" s="194">
        <v>5</v>
      </c>
      <c r="H140" s="194">
        <v>0</v>
      </c>
      <c r="I140" s="469">
        <v>2462</v>
      </c>
      <c r="J140" s="194"/>
      <c r="K140" s="194"/>
      <c r="L140" s="194">
        <v>38</v>
      </c>
      <c r="M140" s="194">
        <v>36</v>
      </c>
      <c r="N140" s="194">
        <v>2</v>
      </c>
      <c r="O140" s="194">
        <v>2</v>
      </c>
      <c r="P140" s="194">
        <v>0</v>
      </c>
      <c r="Q140" s="194">
        <v>0</v>
      </c>
      <c r="R140" s="219">
        <v>4</v>
      </c>
      <c r="S140" s="220">
        <v>0</v>
      </c>
      <c r="T140" s="128">
        <v>0</v>
      </c>
      <c r="U140" s="128">
        <v>0</v>
      </c>
      <c r="V140" s="222">
        <v>11</v>
      </c>
      <c r="W140" s="107"/>
      <c r="X140" s="134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217"/>
      <c r="FC140" s="107"/>
      <c r="FD140" s="119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  <c r="GO140" s="107"/>
      <c r="GP140" s="107"/>
      <c r="GQ140" s="107"/>
      <c r="GR140" s="107"/>
      <c r="GS140" s="107"/>
      <c r="GT140" s="107"/>
      <c r="GU140" s="107"/>
      <c r="GV140" s="107"/>
      <c r="GW140" s="107"/>
      <c r="GX140" s="107"/>
      <c r="GY140" s="107"/>
      <c r="GZ140" s="107"/>
      <c r="HA140" s="107"/>
      <c r="HB140" s="107"/>
      <c r="HC140" s="107"/>
      <c r="HD140" s="107"/>
      <c r="HE140" s="107"/>
      <c r="HF140" s="107"/>
      <c r="HG140" s="107"/>
      <c r="HH140" s="107"/>
      <c r="HI140" s="107"/>
      <c r="HJ140" s="107"/>
      <c r="HK140" s="107"/>
      <c r="HL140" s="107"/>
      <c r="HM140" s="107"/>
      <c r="HN140" s="107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07"/>
      <c r="HZ140" s="107"/>
      <c r="IA140" s="107"/>
      <c r="IB140" s="107"/>
      <c r="IC140" s="107"/>
      <c r="ID140" s="107"/>
      <c r="IE140" s="107"/>
      <c r="IF140" s="107"/>
      <c r="IG140" s="107"/>
      <c r="IH140" s="107"/>
      <c r="II140" s="107"/>
      <c r="IJ140" s="107"/>
      <c r="IK140" s="107"/>
      <c r="IL140" s="107"/>
      <c r="IM140" s="107"/>
      <c r="IN140" s="107"/>
      <c r="IO140" s="107"/>
      <c r="IP140" s="107"/>
      <c r="IQ140" s="107"/>
      <c r="IR140" s="107"/>
      <c r="IS140" s="107"/>
      <c r="IT140" s="107"/>
      <c r="IU140" s="107"/>
      <c r="IV140" s="107"/>
    </row>
    <row r="141" spans="1:256" s="76" customFormat="1">
      <c r="A141" s="362" t="s">
        <v>103</v>
      </c>
      <c r="B141" s="499" t="s">
        <v>178</v>
      </c>
      <c r="C141" s="193">
        <v>3</v>
      </c>
      <c r="D141" s="194">
        <v>2</v>
      </c>
      <c r="E141" s="194">
        <v>0</v>
      </c>
      <c r="F141" s="194">
        <v>2</v>
      </c>
      <c r="G141" s="194">
        <v>1</v>
      </c>
      <c r="H141" s="194">
        <v>0</v>
      </c>
      <c r="I141" s="469">
        <v>144</v>
      </c>
      <c r="J141" s="194"/>
      <c r="K141" s="194"/>
      <c r="L141" s="194">
        <v>6</v>
      </c>
      <c r="M141" s="194">
        <v>3</v>
      </c>
      <c r="N141" s="194">
        <v>3</v>
      </c>
      <c r="O141" s="194"/>
      <c r="P141" s="194"/>
      <c r="Q141" s="194"/>
      <c r="R141" s="219">
        <v>0</v>
      </c>
      <c r="S141" s="220">
        <v>0</v>
      </c>
      <c r="T141" s="128">
        <v>0</v>
      </c>
      <c r="U141" s="128">
        <v>0</v>
      </c>
      <c r="V141" s="222">
        <v>1</v>
      </c>
      <c r="W141" s="107"/>
      <c r="X141" s="134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217"/>
      <c r="FC141" s="107"/>
      <c r="FD141" s="119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  <c r="GO141" s="107"/>
      <c r="GP141" s="107"/>
      <c r="GQ141" s="107"/>
      <c r="GR141" s="107"/>
      <c r="GS141" s="107"/>
      <c r="GT141" s="107"/>
      <c r="GU141" s="107"/>
      <c r="GV141" s="107"/>
      <c r="GW141" s="107"/>
      <c r="GX141" s="107"/>
      <c r="GY141" s="107"/>
      <c r="GZ141" s="107"/>
      <c r="HA141" s="107"/>
      <c r="HB141" s="107"/>
      <c r="HC141" s="107"/>
      <c r="HD141" s="107"/>
      <c r="HE141" s="107"/>
      <c r="HF141" s="107"/>
      <c r="HG141" s="107"/>
      <c r="HH141" s="107"/>
      <c r="HI141" s="107"/>
      <c r="HJ141" s="107"/>
      <c r="HK141" s="107"/>
      <c r="HL141" s="107"/>
      <c r="HM141" s="107"/>
      <c r="HN141" s="107"/>
      <c r="HO141" s="107"/>
      <c r="HP141" s="107"/>
      <c r="HQ141" s="107"/>
      <c r="HR141" s="107"/>
      <c r="HS141" s="107"/>
      <c r="HT141" s="107"/>
      <c r="HU141" s="107"/>
      <c r="HV141" s="107"/>
      <c r="HW141" s="107"/>
      <c r="HX141" s="107"/>
      <c r="HY141" s="107"/>
      <c r="HZ141" s="107"/>
      <c r="IA141" s="107"/>
      <c r="IB141" s="107"/>
      <c r="IC141" s="107"/>
      <c r="ID141" s="107"/>
      <c r="IE141" s="107"/>
      <c r="IF141" s="107"/>
      <c r="IG141" s="107"/>
      <c r="IH141" s="107"/>
      <c r="II141" s="107"/>
      <c r="IJ141" s="107"/>
      <c r="IK141" s="107"/>
      <c r="IL141" s="107"/>
      <c r="IM141" s="107"/>
      <c r="IN141" s="107"/>
      <c r="IO141" s="107"/>
      <c r="IP141" s="107"/>
      <c r="IQ141" s="107"/>
      <c r="IR141" s="107"/>
      <c r="IS141" s="107"/>
      <c r="IT141" s="107"/>
      <c r="IU141" s="107"/>
      <c r="IV141" s="107"/>
    </row>
    <row r="142" spans="1:256" hidden="1">
      <c r="A142" s="362"/>
      <c r="B142" s="499"/>
      <c r="C142" s="193"/>
      <c r="D142" s="194"/>
      <c r="E142" s="194"/>
      <c r="F142" s="194"/>
      <c r="G142" s="194"/>
      <c r="H142" s="194"/>
      <c r="I142" s="469"/>
      <c r="J142" s="194"/>
      <c r="K142" s="194"/>
      <c r="L142" s="194"/>
      <c r="M142" s="194"/>
      <c r="N142" s="194"/>
      <c r="O142" s="194"/>
      <c r="P142" s="194"/>
      <c r="Q142" s="194"/>
      <c r="R142" s="219"/>
      <c r="S142" s="220"/>
      <c r="T142" s="128"/>
      <c r="U142" s="128"/>
      <c r="V142" s="222"/>
      <c r="W142" s="107"/>
      <c r="X142" s="134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217"/>
      <c r="FC142" s="107"/>
      <c r="FD142" s="119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7"/>
      <c r="GW142" s="107"/>
      <c r="GX142" s="107"/>
      <c r="GY142" s="218"/>
      <c r="GZ142" s="218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7"/>
      <c r="HK142" s="107"/>
      <c r="HL142" s="107"/>
      <c r="HM142" s="107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7"/>
      <c r="HY142" s="107"/>
      <c r="HZ142" s="107"/>
      <c r="IA142" s="107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7"/>
      <c r="IM142" s="107"/>
      <c r="IN142" s="107"/>
      <c r="IO142" s="107"/>
      <c r="IP142" s="107"/>
      <c r="IQ142" s="107"/>
      <c r="IR142" s="218"/>
      <c r="IS142" s="218"/>
      <c r="IT142" s="218"/>
      <c r="IU142" s="218"/>
      <c r="IV142" s="218"/>
    </row>
    <row r="143" spans="1:256" ht="13.8" thickBot="1">
      <c r="A143" s="500" t="s">
        <v>132</v>
      </c>
      <c r="B143" s="501" t="s">
        <v>169</v>
      </c>
      <c r="C143" s="502">
        <f>'U.E. ALZIRA'!C101</f>
        <v>17</v>
      </c>
      <c r="D143" s="503">
        <f>'U.E. ALZIRA'!D101</f>
        <v>5</v>
      </c>
      <c r="E143" s="503">
        <f>'U.E. ALZIRA'!E101</f>
        <v>0</v>
      </c>
      <c r="F143" s="503">
        <f>'U.E. ALZIRA'!F101</f>
        <v>5</v>
      </c>
      <c r="G143" s="503">
        <f>'U.E. ALZIRA'!G101</f>
        <v>12</v>
      </c>
      <c r="H143" s="503">
        <f>'U.E. ALZIRA'!H101</f>
        <v>0</v>
      </c>
      <c r="I143" s="504">
        <f>'U.E. ALZIRA'!I101</f>
        <v>648</v>
      </c>
      <c r="J143" s="503">
        <f>'U.E. ALZIRA'!J101</f>
        <v>38.117647058823529</v>
      </c>
      <c r="K143" s="503">
        <f>'U.E. ALZIRA'!K101</f>
        <v>30</v>
      </c>
      <c r="L143" s="503">
        <f>'U.E. ALZIRA'!L101</f>
        <v>24</v>
      </c>
      <c r="M143" s="503">
        <f>'U.E. ALZIRA'!M101</f>
        <v>22</v>
      </c>
      <c r="N143" s="503">
        <f>'U.E. ALZIRA'!N101</f>
        <v>4</v>
      </c>
      <c r="O143" s="503">
        <f>'U.E. ALZIRA'!O101</f>
        <v>2</v>
      </c>
      <c r="P143" s="503">
        <f>'U.E. ALZIRA'!P101</f>
        <v>2</v>
      </c>
      <c r="Q143" s="503">
        <f>'U.E. ALZIRA'!Q101</f>
        <v>0</v>
      </c>
      <c r="R143" s="463">
        <f>'U.E. ALZIRA'!R101</f>
        <v>0</v>
      </c>
      <c r="S143" s="464">
        <f>'U.E. ALZIRA'!S101</f>
        <v>0</v>
      </c>
      <c r="T143" s="465">
        <f>'U.E. ALZIRA'!T101</f>
        <v>0</v>
      </c>
      <c r="U143" s="465">
        <f>'U.E. ALZIRA'!U101</f>
        <v>0</v>
      </c>
      <c r="V143" s="192">
        <f>'U.E. ALZIRA'!V101</f>
        <v>1</v>
      </c>
      <c r="W143" s="107"/>
      <c r="X143" s="134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217"/>
      <c r="FC143" s="107"/>
      <c r="FD143" s="119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  <c r="GO143" s="107"/>
      <c r="GP143" s="107"/>
      <c r="GQ143" s="107"/>
      <c r="GR143" s="107"/>
      <c r="GS143" s="107"/>
      <c r="GT143" s="107"/>
      <c r="GU143" s="107"/>
      <c r="GV143" s="107"/>
      <c r="GW143" s="107"/>
      <c r="GX143" s="107"/>
      <c r="GY143" s="218"/>
      <c r="GZ143" s="218"/>
      <c r="HA143" s="107"/>
      <c r="HB143" s="107"/>
      <c r="HC143" s="107"/>
      <c r="HD143" s="107"/>
      <c r="HE143" s="107"/>
      <c r="HF143" s="107"/>
      <c r="HG143" s="107"/>
      <c r="HH143" s="107"/>
      <c r="HI143" s="107"/>
      <c r="HJ143" s="107"/>
      <c r="HK143" s="107"/>
      <c r="HL143" s="107"/>
      <c r="HM143" s="107"/>
      <c r="HN143" s="107"/>
      <c r="HO143" s="107"/>
      <c r="HP143" s="107"/>
      <c r="HQ143" s="107"/>
      <c r="HR143" s="107"/>
      <c r="HS143" s="107"/>
      <c r="HT143" s="107"/>
      <c r="HU143" s="107"/>
      <c r="HV143" s="107"/>
      <c r="HW143" s="107"/>
      <c r="HX143" s="107"/>
      <c r="HY143" s="107"/>
      <c r="HZ143" s="107"/>
      <c r="IA143" s="107"/>
      <c r="IB143" s="107"/>
      <c r="IC143" s="107"/>
      <c r="ID143" s="107"/>
      <c r="IE143" s="107"/>
      <c r="IF143" s="107"/>
      <c r="IG143" s="107"/>
      <c r="IH143" s="107"/>
      <c r="II143" s="107"/>
      <c r="IJ143" s="107"/>
      <c r="IK143" s="107"/>
      <c r="IL143" s="107"/>
      <c r="IM143" s="107"/>
      <c r="IN143" s="107"/>
      <c r="IO143" s="107"/>
      <c r="IP143" s="107"/>
      <c r="IQ143" s="107"/>
      <c r="IR143" s="218"/>
      <c r="IS143" s="218"/>
      <c r="IT143" s="218"/>
      <c r="IU143" s="218"/>
      <c r="IV143" s="218"/>
    </row>
    <row r="144" spans="1:256" hidden="1">
      <c r="A144" s="410"/>
      <c r="B144" s="462"/>
      <c r="C144" s="194"/>
      <c r="D144" s="223"/>
      <c r="E144" s="223"/>
      <c r="F144" s="223"/>
      <c r="G144" s="223"/>
      <c r="H144" s="223"/>
      <c r="I144" s="411"/>
      <c r="J144" s="412"/>
      <c r="K144" s="412"/>
      <c r="L144" s="411"/>
      <c r="M144" s="411"/>
      <c r="N144" s="411"/>
      <c r="O144" s="411"/>
      <c r="P144" s="411"/>
      <c r="Q144" s="411"/>
      <c r="R144" s="413"/>
      <c r="S144" s="414"/>
      <c r="T144" s="415"/>
      <c r="U144" s="415"/>
      <c r="V144" s="149"/>
      <c r="W144" s="107"/>
      <c r="X144" s="134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217"/>
      <c r="FC144" s="107"/>
      <c r="FD144" s="119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  <c r="GO144" s="107"/>
      <c r="GP144" s="107"/>
      <c r="GQ144" s="107"/>
      <c r="GR144" s="107"/>
      <c r="GS144" s="107"/>
      <c r="GT144" s="107"/>
      <c r="GU144" s="107"/>
      <c r="GV144" s="107"/>
      <c r="GW144" s="107"/>
      <c r="GX144" s="107"/>
      <c r="GY144" s="218"/>
      <c r="GZ144" s="218"/>
      <c r="HA144" s="107"/>
      <c r="HB144" s="107"/>
      <c r="HC144" s="107"/>
      <c r="HD144" s="107"/>
      <c r="HE144" s="107"/>
      <c r="HF144" s="107"/>
      <c r="HG144" s="107"/>
      <c r="HH144" s="107"/>
      <c r="HI144" s="107"/>
      <c r="HJ144" s="107"/>
      <c r="HK144" s="107"/>
      <c r="HL144" s="107"/>
      <c r="HM144" s="107"/>
      <c r="HN144" s="107"/>
      <c r="HO144" s="107"/>
      <c r="HP144" s="107"/>
      <c r="HQ144" s="107"/>
      <c r="HR144" s="107"/>
      <c r="HS144" s="107"/>
      <c r="HT144" s="107"/>
      <c r="HU144" s="107"/>
      <c r="HV144" s="107"/>
      <c r="HW144" s="107"/>
      <c r="HX144" s="107"/>
      <c r="HY144" s="107"/>
      <c r="HZ144" s="107"/>
      <c r="IA144" s="107"/>
      <c r="IB144" s="107"/>
      <c r="IC144" s="107"/>
      <c r="ID144" s="107"/>
      <c r="IE144" s="107"/>
      <c r="IF144" s="107"/>
      <c r="IG144" s="107"/>
      <c r="IH144" s="107"/>
      <c r="II144" s="107"/>
      <c r="IJ144" s="107"/>
      <c r="IK144" s="107"/>
      <c r="IL144" s="107"/>
      <c r="IM144" s="107"/>
      <c r="IN144" s="107"/>
      <c r="IO144" s="107"/>
      <c r="IP144" s="107"/>
      <c r="IQ144" s="107"/>
      <c r="IR144" s="218"/>
      <c r="IS144" s="218"/>
      <c r="IT144" s="218"/>
      <c r="IU144" s="218"/>
      <c r="IV144" s="218"/>
    </row>
    <row r="145" spans="1:256" ht="13.8" hidden="1" thickBot="1">
      <c r="A145" s="295"/>
      <c r="B145" s="416"/>
      <c r="C145" s="368"/>
      <c r="D145" s="286"/>
      <c r="E145" s="286"/>
      <c r="F145" s="286"/>
      <c r="G145" s="286"/>
      <c r="H145" s="286"/>
      <c r="I145" s="417"/>
      <c r="J145" s="418"/>
      <c r="K145" s="418"/>
      <c r="L145" s="417"/>
      <c r="M145" s="417"/>
      <c r="N145" s="417"/>
      <c r="O145" s="417"/>
      <c r="P145" s="417"/>
      <c r="Q145" s="417"/>
      <c r="R145" s="419"/>
      <c r="S145" s="420"/>
      <c r="T145" s="421"/>
      <c r="U145" s="421"/>
      <c r="V145" s="296"/>
      <c r="W145" s="107"/>
      <c r="X145" s="134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217"/>
      <c r="FC145" s="107"/>
      <c r="FD145" s="119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  <c r="GO145" s="107"/>
      <c r="GP145" s="107"/>
      <c r="GQ145" s="107"/>
      <c r="GR145" s="107"/>
      <c r="GS145" s="107"/>
      <c r="GT145" s="107"/>
      <c r="GU145" s="107"/>
      <c r="GV145" s="107"/>
      <c r="GW145" s="107"/>
      <c r="GX145" s="107"/>
      <c r="GY145" s="218"/>
      <c r="GZ145" s="218"/>
      <c r="HA145" s="107"/>
      <c r="HB145" s="107"/>
      <c r="HC145" s="107"/>
      <c r="HD145" s="107"/>
      <c r="HE145" s="107"/>
      <c r="HF145" s="107"/>
      <c r="HG145" s="107"/>
      <c r="HH145" s="107"/>
      <c r="HI145" s="107"/>
      <c r="HJ145" s="107"/>
      <c r="HK145" s="107"/>
      <c r="HL145" s="107"/>
      <c r="HM145" s="107"/>
      <c r="HN145" s="107"/>
      <c r="HO145" s="107"/>
      <c r="HP145" s="107"/>
      <c r="HQ145" s="107"/>
      <c r="HR145" s="107"/>
      <c r="HS145" s="107"/>
      <c r="HT145" s="107"/>
      <c r="HU145" s="107"/>
      <c r="HV145" s="107"/>
      <c r="HW145" s="107"/>
      <c r="HX145" s="107"/>
      <c r="HY145" s="107"/>
      <c r="HZ145" s="107"/>
      <c r="IA145" s="107"/>
      <c r="IB145" s="107"/>
      <c r="IC145" s="107"/>
      <c r="ID145" s="107"/>
      <c r="IE145" s="107"/>
      <c r="IF145" s="107"/>
      <c r="IG145" s="107"/>
      <c r="IH145" s="107"/>
      <c r="II145" s="107"/>
      <c r="IJ145" s="107"/>
      <c r="IK145" s="107"/>
      <c r="IL145" s="107"/>
      <c r="IM145" s="107"/>
      <c r="IN145" s="107"/>
      <c r="IO145" s="107"/>
      <c r="IP145" s="107"/>
      <c r="IQ145" s="107"/>
      <c r="IR145" s="218"/>
      <c r="IS145" s="218"/>
      <c r="IT145" s="218"/>
      <c r="IU145" s="218"/>
      <c r="IV145" s="218"/>
    </row>
    <row r="146" spans="1:256" hidden="1">
      <c r="A146" s="410"/>
      <c r="B146" s="409"/>
      <c r="C146" s="194">
        <f>COUNT(BQ143:DH143)</f>
        <v>0</v>
      </c>
      <c r="D146" s="223">
        <f>COUNTIF(X143:BO143,"T")</f>
        <v>0</v>
      </c>
      <c r="E146" s="223">
        <f>COUNTIF(BQ143:DH143,90)</f>
        <v>0</v>
      </c>
      <c r="F146" s="223">
        <f>COUNTIF(DJ143:FA143,"I")</f>
        <v>0</v>
      </c>
      <c r="G146" s="223">
        <f>COUNTIF(DJ143:FA143,"E")</f>
        <v>0</v>
      </c>
      <c r="H146" s="223">
        <f>COUNTIF(BQ143:DH143,"S")</f>
        <v>0</v>
      </c>
      <c r="I146" s="411">
        <f>SUM(BQ143:DH143)</f>
        <v>0</v>
      </c>
      <c r="J146" s="412"/>
      <c r="K146" s="412"/>
      <c r="L146" s="411">
        <f>K1</f>
        <v>0</v>
      </c>
      <c r="M146" s="411">
        <f>COUNTIF(X143:BO143,"C")+COUNTIF(X143:BO143,"T")</f>
        <v>0</v>
      </c>
      <c r="N146" s="411">
        <f>SUM(O146:Q146)</f>
        <v>0</v>
      </c>
      <c r="O146" s="411">
        <f>COUNTIF(X143:BM143,"DT")</f>
        <v>0</v>
      </c>
      <c r="P146" s="411">
        <f>COUNTIF(X143:BM143,"L")</f>
        <v>0</v>
      </c>
      <c r="Q146" s="411">
        <f>COUNTIF(X143:BM143,"S")</f>
        <v>0</v>
      </c>
      <c r="R146" s="413">
        <f>COUNTIF(FE143:GY143,1)</f>
        <v>0</v>
      </c>
      <c r="S146" s="414">
        <f>COUNTIF(FE143:GY143,2)</f>
        <v>0</v>
      </c>
      <c r="T146" s="415">
        <f>COUNTIF(FE143:GY143,"R")</f>
        <v>0</v>
      </c>
      <c r="U146" s="415">
        <f t="shared" ref="U146:U162" si="16">S146+T146</f>
        <v>0</v>
      </c>
      <c r="V146" s="222">
        <f t="shared" ref="V146:V161" si="17">HA146</f>
        <v>0</v>
      </c>
      <c r="W146" s="107"/>
      <c r="X146" s="134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217"/>
      <c r="FC146" s="107"/>
      <c r="FD146" s="119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  <c r="GO146" s="107"/>
      <c r="GP146" s="107"/>
      <c r="GQ146" s="107"/>
      <c r="GR146" s="107"/>
      <c r="GS146" s="107"/>
      <c r="GT146" s="107"/>
      <c r="GU146" s="107"/>
      <c r="GV146" s="107"/>
      <c r="GW146" s="107"/>
      <c r="GX146" s="107"/>
      <c r="GY146" s="218"/>
      <c r="GZ146" s="218"/>
      <c r="HA146" s="107"/>
      <c r="HB146" s="107"/>
      <c r="HC146" s="107"/>
      <c r="HD146" s="107"/>
      <c r="HE146" s="107"/>
      <c r="HF146" s="107"/>
      <c r="HG146" s="107"/>
      <c r="HH146" s="107"/>
      <c r="HI146" s="107"/>
      <c r="HJ146" s="107"/>
      <c r="HK146" s="107"/>
      <c r="HL146" s="107"/>
      <c r="HM146" s="107"/>
      <c r="HN146" s="107"/>
      <c r="HO146" s="107"/>
      <c r="HP146" s="107"/>
      <c r="HQ146" s="107"/>
      <c r="HR146" s="107"/>
      <c r="HS146" s="107"/>
      <c r="HT146" s="107"/>
      <c r="HU146" s="107"/>
      <c r="HV146" s="107"/>
      <c r="HW146" s="107"/>
      <c r="HX146" s="107"/>
      <c r="HY146" s="107"/>
      <c r="HZ146" s="107"/>
      <c r="IA146" s="107"/>
      <c r="IB146" s="107"/>
      <c r="IC146" s="107"/>
      <c r="ID146" s="107"/>
      <c r="IE146" s="107"/>
      <c r="IF146" s="107"/>
      <c r="IG146" s="107"/>
      <c r="IH146" s="107"/>
      <c r="II146" s="107"/>
      <c r="IJ146" s="107"/>
      <c r="IK146" s="107"/>
      <c r="IL146" s="107"/>
      <c r="IM146" s="107"/>
      <c r="IN146" s="107"/>
      <c r="IO146" s="107"/>
      <c r="IP146" s="107"/>
      <c r="IQ146" s="107"/>
      <c r="IR146" s="218"/>
      <c r="IS146" s="218"/>
      <c r="IT146" s="218"/>
      <c r="IU146" s="218"/>
      <c r="IV146" s="218"/>
    </row>
    <row r="147" spans="1:256" ht="12.75" hidden="1" customHeight="1">
      <c r="A147" s="103"/>
      <c r="B147" s="228"/>
      <c r="C147" s="194">
        <f t="shared" ref="C147:C156" si="18">COUNT(BQ145:DH145)</f>
        <v>0</v>
      </c>
      <c r="D147" s="223">
        <f t="shared" ref="D147:D158" si="19">COUNTIF(X145:BO145,"T")</f>
        <v>0</v>
      </c>
      <c r="E147" s="101">
        <f t="shared" ref="E147:E156" si="20">COUNTIF(BQ145:DH145,90)</f>
        <v>0</v>
      </c>
      <c r="F147" s="223">
        <f t="shared" ref="F147:F156" si="21">COUNTIF(DJ145:FA145,"I")</f>
        <v>0</v>
      </c>
      <c r="G147" s="223">
        <f t="shared" ref="G147:G156" si="22">COUNTIF(DJ145:FA145,"E")</f>
        <v>0</v>
      </c>
      <c r="H147" s="101">
        <f t="shared" ref="H147:H158" si="23">COUNTIF(BQ145:DH145,"S")</f>
        <v>0</v>
      </c>
      <c r="I147" s="224">
        <f t="shared" ref="I147:I156" si="24">SUM(BQ145:DH145)</f>
        <v>0</v>
      </c>
      <c r="J147" s="225"/>
      <c r="K147" s="225"/>
      <c r="L147" s="224">
        <f>K1</f>
        <v>0</v>
      </c>
      <c r="M147" s="224">
        <f t="shared" ref="M147:M156" si="25">COUNTIF(X145:BO145,"C")+COUNTIF(X145:BO145,"T")</f>
        <v>0</v>
      </c>
      <c r="N147" s="224">
        <f t="shared" ref="N147:N152" si="26">SUM(O147:Q147)</f>
        <v>0</v>
      </c>
      <c r="O147" s="224">
        <f t="shared" ref="O147:O156" si="27">COUNTIF(X145:BM145,"DT")</f>
        <v>0</v>
      </c>
      <c r="P147" s="224">
        <f t="shared" ref="P147:P156" si="28">COUNTIF(X145:BM145,"L")</f>
        <v>0</v>
      </c>
      <c r="Q147" s="224">
        <f t="shared" ref="Q147:Q156" si="29">COUNTIF(X145:BM145,"S")</f>
        <v>0</v>
      </c>
      <c r="R147" s="226">
        <f t="shared" ref="R147:R162" si="30">COUNTIF(FE145:GY145,1)</f>
        <v>0</v>
      </c>
      <c r="S147" s="227">
        <f t="shared" ref="S147:S162" si="31">COUNTIF(FE145:GY145,2)</f>
        <v>0</v>
      </c>
      <c r="T147" s="129">
        <f t="shared" ref="T147:T162" si="32">COUNTIF(FE145:GY145,"R")</f>
        <v>0</v>
      </c>
      <c r="U147" s="129">
        <f t="shared" si="16"/>
        <v>0</v>
      </c>
      <c r="V147" s="149">
        <f t="shared" si="17"/>
        <v>0</v>
      </c>
      <c r="W147" s="107"/>
      <c r="X147" s="134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217"/>
      <c r="FC147" s="107"/>
      <c r="FD147" s="119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  <c r="GO147" s="107"/>
      <c r="GP147" s="107"/>
      <c r="GQ147" s="107"/>
      <c r="GR147" s="107"/>
      <c r="GS147" s="107"/>
      <c r="GT147" s="107"/>
      <c r="GU147" s="107"/>
      <c r="GV147" s="107"/>
      <c r="GW147" s="107"/>
      <c r="GX147" s="107"/>
      <c r="GY147" s="218"/>
      <c r="GZ147" s="218"/>
      <c r="HA147" s="107"/>
      <c r="HB147" s="107"/>
      <c r="HC147" s="107"/>
      <c r="HD147" s="107"/>
      <c r="HE147" s="107"/>
      <c r="HF147" s="107"/>
      <c r="HG147" s="107"/>
      <c r="HH147" s="107"/>
      <c r="HI147" s="107"/>
      <c r="HJ147" s="107"/>
      <c r="HK147" s="107"/>
      <c r="HL147" s="107"/>
      <c r="HM147" s="107"/>
      <c r="HN147" s="107"/>
      <c r="HO147" s="107"/>
      <c r="HP147" s="107"/>
      <c r="HQ147" s="107"/>
      <c r="HR147" s="107"/>
      <c r="HS147" s="107"/>
      <c r="HT147" s="107"/>
      <c r="HU147" s="107"/>
      <c r="HV147" s="107"/>
      <c r="HW147" s="107"/>
      <c r="HX147" s="107"/>
      <c r="HY147" s="107"/>
      <c r="HZ147" s="107"/>
      <c r="IA147" s="107"/>
      <c r="IB147" s="107"/>
      <c r="IC147" s="107"/>
      <c r="ID147" s="107"/>
      <c r="IE147" s="107"/>
      <c r="IF147" s="107"/>
      <c r="IG147" s="107"/>
      <c r="IH147" s="107"/>
      <c r="II147" s="107"/>
      <c r="IJ147" s="107"/>
      <c r="IK147" s="107"/>
      <c r="IL147" s="107"/>
      <c r="IM147" s="107"/>
      <c r="IN147" s="107"/>
      <c r="IO147" s="107"/>
      <c r="IP147" s="107"/>
      <c r="IQ147" s="107"/>
      <c r="IR147" s="218"/>
      <c r="IS147" s="218"/>
      <c r="IT147" s="218"/>
      <c r="IU147" s="218"/>
      <c r="IV147" s="218"/>
    </row>
    <row r="148" spans="1:256" hidden="1">
      <c r="A148" s="103"/>
      <c r="B148" s="228"/>
      <c r="C148" s="194">
        <f t="shared" si="18"/>
        <v>0</v>
      </c>
      <c r="D148" s="223">
        <f t="shared" si="19"/>
        <v>0</v>
      </c>
      <c r="E148" s="101">
        <f t="shared" si="20"/>
        <v>0</v>
      </c>
      <c r="F148" s="223">
        <f t="shared" si="21"/>
        <v>0</v>
      </c>
      <c r="G148" s="223">
        <f t="shared" si="22"/>
        <v>0</v>
      </c>
      <c r="H148" s="101">
        <f t="shared" si="23"/>
        <v>0</v>
      </c>
      <c r="I148" s="224">
        <f t="shared" si="24"/>
        <v>0</v>
      </c>
      <c r="J148" s="225"/>
      <c r="K148" s="225"/>
      <c r="L148" s="224">
        <f>K1</f>
        <v>0</v>
      </c>
      <c r="M148" s="224">
        <f t="shared" si="25"/>
        <v>0</v>
      </c>
      <c r="N148" s="224">
        <f t="shared" si="26"/>
        <v>0</v>
      </c>
      <c r="O148" s="224">
        <f t="shared" si="27"/>
        <v>0</v>
      </c>
      <c r="P148" s="224">
        <f t="shared" si="28"/>
        <v>0</v>
      </c>
      <c r="Q148" s="224">
        <f t="shared" si="29"/>
        <v>0</v>
      </c>
      <c r="R148" s="226">
        <f t="shared" si="30"/>
        <v>0</v>
      </c>
      <c r="S148" s="227">
        <f t="shared" si="31"/>
        <v>0</v>
      </c>
      <c r="T148" s="129">
        <f t="shared" si="32"/>
        <v>0</v>
      </c>
      <c r="U148" s="129">
        <f t="shared" si="16"/>
        <v>0</v>
      </c>
      <c r="V148" s="149">
        <f t="shared" si="17"/>
        <v>0</v>
      </c>
      <c r="W148" s="107"/>
      <c r="X148" s="134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7"/>
      <c r="DC148" s="107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07"/>
      <c r="DN148" s="107"/>
      <c r="DO148" s="107"/>
      <c r="DP148" s="107"/>
      <c r="DQ148" s="107"/>
      <c r="DR148" s="107"/>
      <c r="DS148" s="107"/>
      <c r="DT148" s="107"/>
      <c r="DU148" s="107"/>
      <c r="DV148" s="107"/>
      <c r="DW148" s="107"/>
      <c r="DX148" s="107"/>
      <c r="DY148" s="107"/>
      <c r="DZ148" s="107"/>
      <c r="EA148" s="107"/>
      <c r="EB148" s="107"/>
      <c r="EC148" s="107"/>
      <c r="ED148" s="107"/>
      <c r="EE148" s="107"/>
      <c r="EF148" s="10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  <c r="EZ148" s="107"/>
      <c r="FA148" s="107"/>
      <c r="FB148" s="217"/>
      <c r="FC148" s="107"/>
      <c r="FD148" s="119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7"/>
      <c r="FU148" s="107"/>
      <c r="FV148" s="107"/>
      <c r="FW148" s="107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7"/>
      <c r="GI148" s="107"/>
      <c r="GJ148" s="107"/>
      <c r="GK148" s="107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7"/>
      <c r="GW148" s="107"/>
      <c r="GX148" s="107"/>
      <c r="GY148" s="218"/>
      <c r="GZ148" s="218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7"/>
      <c r="HK148" s="107"/>
      <c r="HL148" s="107"/>
      <c r="HM148" s="107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7"/>
      <c r="HY148" s="107"/>
      <c r="HZ148" s="107"/>
      <c r="IA148" s="107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7"/>
      <c r="IM148" s="107"/>
      <c r="IN148" s="107"/>
      <c r="IO148" s="107"/>
      <c r="IP148" s="107"/>
      <c r="IQ148" s="107"/>
      <c r="IR148" s="218"/>
      <c r="IS148" s="218"/>
      <c r="IT148" s="218"/>
      <c r="IU148" s="218"/>
      <c r="IV148" s="218"/>
    </row>
    <row r="149" spans="1:256" hidden="1">
      <c r="A149" s="103"/>
      <c r="B149" s="228"/>
      <c r="C149" s="194">
        <f t="shared" si="18"/>
        <v>0</v>
      </c>
      <c r="D149" s="223">
        <f t="shared" si="19"/>
        <v>0</v>
      </c>
      <c r="E149" s="101">
        <f t="shared" si="20"/>
        <v>0</v>
      </c>
      <c r="F149" s="223">
        <f t="shared" si="21"/>
        <v>0</v>
      </c>
      <c r="G149" s="223">
        <f t="shared" si="22"/>
        <v>0</v>
      </c>
      <c r="H149" s="101">
        <f t="shared" si="23"/>
        <v>0</v>
      </c>
      <c r="I149" s="224">
        <f t="shared" si="24"/>
        <v>0</v>
      </c>
      <c r="J149" s="225"/>
      <c r="K149" s="225"/>
      <c r="L149" s="224">
        <f>K1</f>
        <v>0</v>
      </c>
      <c r="M149" s="224">
        <f t="shared" si="25"/>
        <v>0</v>
      </c>
      <c r="N149" s="224">
        <f t="shared" si="26"/>
        <v>0</v>
      </c>
      <c r="O149" s="224">
        <f t="shared" si="27"/>
        <v>0</v>
      </c>
      <c r="P149" s="224">
        <f t="shared" si="28"/>
        <v>0</v>
      </c>
      <c r="Q149" s="224">
        <f t="shared" si="29"/>
        <v>0</v>
      </c>
      <c r="R149" s="226">
        <f t="shared" si="30"/>
        <v>0</v>
      </c>
      <c r="S149" s="227">
        <f t="shared" si="31"/>
        <v>0</v>
      </c>
      <c r="T149" s="129">
        <f t="shared" si="32"/>
        <v>0</v>
      </c>
      <c r="U149" s="129">
        <f t="shared" si="16"/>
        <v>0</v>
      </c>
      <c r="V149" s="149">
        <f t="shared" si="17"/>
        <v>0</v>
      </c>
      <c r="W149" s="107"/>
      <c r="X149" s="134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7"/>
      <c r="DC149" s="107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7"/>
      <c r="DQ149" s="107"/>
      <c r="DR149" s="107"/>
      <c r="DS149" s="107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7"/>
      <c r="EE149" s="107"/>
      <c r="EF149" s="10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217"/>
      <c r="FC149" s="107"/>
      <c r="FD149" s="119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7"/>
      <c r="FU149" s="107"/>
      <c r="FV149" s="107"/>
      <c r="FW149" s="107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7"/>
      <c r="GI149" s="107"/>
      <c r="GJ149" s="107"/>
      <c r="GK149" s="107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7"/>
      <c r="GW149" s="107"/>
      <c r="GX149" s="107"/>
      <c r="GY149" s="218"/>
      <c r="GZ149" s="218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7"/>
      <c r="HK149" s="107"/>
      <c r="HL149" s="107"/>
      <c r="HM149" s="107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7"/>
      <c r="HY149" s="107"/>
      <c r="HZ149" s="107"/>
      <c r="IA149" s="107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7"/>
      <c r="IM149" s="107"/>
      <c r="IN149" s="107"/>
      <c r="IO149" s="107"/>
      <c r="IP149" s="107"/>
      <c r="IQ149" s="107"/>
      <c r="IR149" s="218"/>
      <c r="IS149" s="218"/>
      <c r="IT149" s="218"/>
      <c r="IU149" s="218"/>
      <c r="IV149" s="218"/>
    </row>
    <row r="150" spans="1:256" hidden="1">
      <c r="A150" s="103"/>
      <c r="B150" s="228"/>
      <c r="C150" s="194">
        <f t="shared" si="18"/>
        <v>0</v>
      </c>
      <c r="D150" s="223">
        <f t="shared" si="19"/>
        <v>0</v>
      </c>
      <c r="E150" s="101">
        <f t="shared" si="20"/>
        <v>0</v>
      </c>
      <c r="F150" s="223">
        <f t="shared" si="21"/>
        <v>0</v>
      </c>
      <c r="G150" s="223">
        <f t="shared" si="22"/>
        <v>0</v>
      </c>
      <c r="H150" s="101">
        <f t="shared" si="23"/>
        <v>0</v>
      </c>
      <c r="I150" s="224">
        <f t="shared" si="24"/>
        <v>0</v>
      </c>
      <c r="J150" s="225"/>
      <c r="K150" s="225"/>
      <c r="L150" s="224">
        <f>K1</f>
        <v>0</v>
      </c>
      <c r="M150" s="224">
        <f t="shared" si="25"/>
        <v>0</v>
      </c>
      <c r="N150" s="224">
        <f t="shared" si="26"/>
        <v>0</v>
      </c>
      <c r="O150" s="224">
        <f t="shared" si="27"/>
        <v>0</v>
      </c>
      <c r="P150" s="224">
        <f t="shared" si="28"/>
        <v>0</v>
      </c>
      <c r="Q150" s="224">
        <f t="shared" si="29"/>
        <v>0</v>
      </c>
      <c r="R150" s="226">
        <f t="shared" si="30"/>
        <v>0</v>
      </c>
      <c r="S150" s="227">
        <f t="shared" si="31"/>
        <v>0</v>
      </c>
      <c r="T150" s="129">
        <f t="shared" si="32"/>
        <v>0</v>
      </c>
      <c r="U150" s="129">
        <f t="shared" si="16"/>
        <v>0</v>
      </c>
      <c r="V150" s="149">
        <f t="shared" si="17"/>
        <v>0</v>
      </c>
      <c r="W150" s="107"/>
      <c r="X150" s="134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7"/>
      <c r="CV150" s="107"/>
      <c r="CW150" s="107"/>
      <c r="CX150" s="107"/>
      <c r="CY150" s="107"/>
      <c r="CZ150" s="107"/>
      <c r="DA150" s="107"/>
      <c r="DB150" s="107"/>
      <c r="DC150" s="107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07"/>
      <c r="DN150" s="107"/>
      <c r="DO150" s="107"/>
      <c r="DP150" s="107"/>
      <c r="DQ150" s="107"/>
      <c r="DR150" s="107"/>
      <c r="DS150" s="107"/>
      <c r="DT150" s="107"/>
      <c r="DU150" s="107"/>
      <c r="DV150" s="107"/>
      <c r="DW150" s="107"/>
      <c r="DX150" s="107"/>
      <c r="DY150" s="107"/>
      <c r="DZ150" s="107"/>
      <c r="EA150" s="107"/>
      <c r="EB150" s="107"/>
      <c r="EC150" s="107"/>
      <c r="ED150" s="107"/>
      <c r="EE150" s="107"/>
      <c r="EF150" s="107"/>
      <c r="EG150" s="107"/>
      <c r="EH150" s="107"/>
      <c r="EI150" s="107"/>
      <c r="EJ150" s="107"/>
      <c r="EK150" s="107"/>
      <c r="EL150" s="107"/>
      <c r="EM150" s="107"/>
      <c r="EN150" s="107"/>
      <c r="EO150" s="107"/>
      <c r="EP150" s="107"/>
      <c r="EQ150" s="107"/>
      <c r="ER150" s="107"/>
      <c r="ES150" s="107"/>
      <c r="ET150" s="107"/>
      <c r="EU150" s="107"/>
      <c r="EV150" s="107"/>
      <c r="EW150" s="107"/>
      <c r="EX150" s="107"/>
      <c r="EY150" s="107"/>
      <c r="EZ150" s="107"/>
      <c r="FA150" s="107"/>
      <c r="FB150" s="217"/>
      <c r="FC150" s="107"/>
      <c r="FD150" s="119"/>
      <c r="FE150" s="107"/>
      <c r="FF150" s="107"/>
      <c r="FG150" s="107"/>
      <c r="FH150" s="107"/>
      <c r="FI150" s="107"/>
      <c r="FJ150" s="107"/>
      <c r="FK150" s="107"/>
      <c r="FL150" s="107"/>
      <c r="FM150" s="107"/>
      <c r="FN150" s="107"/>
      <c r="FO150" s="107"/>
      <c r="FP150" s="107"/>
      <c r="FQ150" s="107"/>
      <c r="FR150" s="107"/>
      <c r="FS150" s="107"/>
      <c r="FT150" s="107"/>
      <c r="FU150" s="107"/>
      <c r="FV150" s="107"/>
      <c r="FW150" s="107"/>
      <c r="FX150" s="107"/>
      <c r="FY150" s="107"/>
      <c r="FZ150" s="107"/>
      <c r="GA150" s="107"/>
      <c r="GB150" s="107"/>
      <c r="GC150" s="107"/>
      <c r="GD150" s="107"/>
      <c r="GE150" s="107"/>
      <c r="GF150" s="107"/>
      <c r="GG150" s="107"/>
      <c r="GH150" s="107"/>
      <c r="GI150" s="107"/>
      <c r="GJ150" s="107"/>
      <c r="GK150" s="107"/>
      <c r="GL150" s="107"/>
      <c r="GM150" s="107"/>
      <c r="GN150" s="107"/>
      <c r="GO150" s="107"/>
      <c r="GP150" s="107"/>
      <c r="GQ150" s="107"/>
      <c r="GR150" s="107"/>
      <c r="GS150" s="107"/>
      <c r="GT150" s="107"/>
      <c r="GU150" s="107"/>
      <c r="GV150" s="107"/>
      <c r="GW150" s="107"/>
      <c r="GX150" s="107"/>
      <c r="GY150" s="218"/>
      <c r="GZ150" s="218"/>
      <c r="HA150" s="107"/>
      <c r="HB150" s="107"/>
      <c r="HC150" s="107"/>
      <c r="HD150" s="107"/>
      <c r="HE150" s="107"/>
      <c r="HF150" s="107"/>
      <c r="HG150" s="107"/>
      <c r="HH150" s="107"/>
      <c r="HI150" s="107"/>
      <c r="HJ150" s="107"/>
      <c r="HK150" s="107"/>
      <c r="HL150" s="107"/>
      <c r="HM150" s="107"/>
      <c r="HN150" s="107"/>
      <c r="HO150" s="107"/>
      <c r="HP150" s="107"/>
      <c r="HQ150" s="107"/>
      <c r="HR150" s="107"/>
      <c r="HS150" s="107"/>
      <c r="HT150" s="107"/>
      <c r="HU150" s="107"/>
      <c r="HV150" s="107"/>
      <c r="HW150" s="107"/>
      <c r="HX150" s="107"/>
      <c r="HY150" s="107"/>
      <c r="HZ150" s="107"/>
      <c r="IA150" s="107"/>
      <c r="IB150" s="107"/>
      <c r="IC150" s="107"/>
      <c r="ID150" s="107"/>
      <c r="IE150" s="107"/>
      <c r="IF150" s="107"/>
      <c r="IG150" s="107"/>
      <c r="IH150" s="107"/>
      <c r="II150" s="107"/>
      <c r="IJ150" s="107"/>
      <c r="IK150" s="107"/>
      <c r="IL150" s="107"/>
      <c r="IM150" s="107"/>
      <c r="IN150" s="107"/>
      <c r="IO150" s="107"/>
      <c r="IP150" s="107"/>
      <c r="IQ150" s="107"/>
      <c r="IR150" s="218"/>
      <c r="IS150" s="218"/>
      <c r="IT150" s="218"/>
      <c r="IU150" s="218"/>
      <c r="IV150" s="218"/>
    </row>
    <row r="151" spans="1:256" hidden="1">
      <c r="A151" s="103"/>
      <c r="B151" s="228"/>
      <c r="C151" s="194">
        <f t="shared" si="18"/>
        <v>0</v>
      </c>
      <c r="D151" s="223">
        <f t="shared" si="19"/>
        <v>0</v>
      </c>
      <c r="E151" s="101">
        <f t="shared" si="20"/>
        <v>0</v>
      </c>
      <c r="F151" s="223">
        <f t="shared" si="21"/>
        <v>0</v>
      </c>
      <c r="G151" s="223">
        <f t="shared" si="22"/>
        <v>0</v>
      </c>
      <c r="H151" s="101">
        <f t="shared" si="23"/>
        <v>0</v>
      </c>
      <c r="I151" s="224">
        <f t="shared" si="24"/>
        <v>0</v>
      </c>
      <c r="J151" s="225"/>
      <c r="K151" s="225"/>
      <c r="L151" s="224">
        <f>K1</f>
        <v>0</v>
      </c>
      <c r="M151" s="224">
        <f t="shared" si="25"/>
        <v>0</v>
      </c>
      <c r="N151" s="224">
        <f t="shared" si="26"/>
        <v>0</v>
      </c>
      <c r="O151" s="224">
        <f t="shared" si="27"/>
        <v>0</v>
      </c>
      <c r="P151" s="224">
        <f t="shared" si="28"/>
        <v>0</v>
      </c>
      <c r="Q151" s="224">
        <f t="shared" si="29"/>
        <v>0</v>
      </c>
      <c r="R151" s="226">
        <f t="shared" si="30"/>
        <v>0</v>
      </c>
      <c r="S151" s="227">
        <f t="shared" si="31"/>
        <v>0</v>
      </c>
      <c r="T151" s="129">
        <f t="shared" si="32"/>
        <v>0</v>
      </c>
      <c r="U151" s="129">
        <f t="shared" si="16"/>
        <v>0</v>
      </c>
      <c r="V151" s="149">
        <f t="shared" si="17"/>
        <v>0</v>
      </c>
      <c r="W151" s="107"/>
      <c r="X151" s="134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  <c r="CQ151" s="107"/>
      <c r="CR151" s="107"/>
      <c r="CS151" s="107"/>
      <c r="CT151" s="107"/>
      <c r="CU151" s="107"/>
      <c r="CV151" s="107"/>
      <c r="CW151" s="107"/>
      <c r="CX151" s="107"/>
      <c r="CY151" s="107"/>
      <c r="CZ151" s="107"/>
      <c r="DA151" s="107"/>
      <c r="DB151" s="107"/>
      <c r="DC151" s="107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07"/>
      <c r="DN151" s="107"/>
      <c r="DO151" s="107"/>
      <c r="DP151" s="107"/>
      <c r="DQ151" s="107"/>
      <c r="DR151" s="107"/>
      <c r="DS151" s="107"/>
      <c r="DT151" s="107"/>
      <c r="DU151" s="107"/>
      <c r="DV151" s="107"/>
      <c r="DW151" s="107"/>
      <c r="DX151" s="107"/>
      <c r="DY151" s="107"/>
      <c r="DZ151" s="107"/>
      <c r="EA151" s="107"/>
      <c r="EB151" s="107"/>
      <c r="EC151" s="107"/>
      <c r="ED151" s="107"/>
      <c r="EE151" s="107"/>
      <c r="EF151" s="107"/>
      <c r="EG151" s="107"/>
      <c r="EH151" s="107"/>
      <c r="EI151" s="107"/>
      <c r="EJ151" s="107"/>
      <c r="EK151" s="107"/>
      <c r="EL151" s="107"/>
      <c r="EM151" s="107"/>
      <c r="EN151" s="107"/>
      <c r="EO151" s="107"/>
      <c r="EP151" s="107"/>
      <c r="EQ151" s="107"/>
      <c r="ER151" s="107"/>
      <c r="ES151" s="107"/>
      <c r="ET151" s="107"/>
      <c r="EU151" s="107"/>
      <c r="EV151" s="107"/>
      <c r="EW151" s="107"/>
      <c r="EX151" s="107"/>
      <c r="EY151" s="107"/>
      <c r="EZ151" s="107"/>
      <c r="FA151" s="107"/>
      <c r="FB151" s="217"/>
      <c r="FC151" s="107"/>
      <c r="FD151" s="119"/>
      <c r="FE151" s="107"/>
      <c r="FF151" s="107"/>
      <c r="FG151" s="107"/>
      <c r="FH151" s="107"/>
      <c r="FI151" s="107"/>
      <c r="FJ151" s="107"/>
      <c r="FK151" s="107"/>
      <c r="FL151" s="107"/>
      <c r="FM151" s="107"/>
      <c r="FN151" s="107"/>
      <c r="FO151" s="107"/>
      <c r="FP151" s="107"/>
      <c r="FQ151" s="107"/>
      <c r="FR151" s="107"/>
      <c r="FS151" s="107"/>
      <c r="FT151" s="107"/>
      <c r="FU151" s="107"/>
      <c r="FV151" s="107"/>
      <c r="FW151" s="107"/>
      <c r="FX151" s="107"/>
      <c r="FY151" s="107"/>
      <c r="FZ151" s="107"/>
      <c r="GA151" s="107"/>
      <c r="GB151" s="107"/>
      <c r="GC151" s="107"/>
      <c r="GD151" s="107"/>
      <c r="GE151" s="107"/>
      <c r="GF151" s="107"/>
      <c r="GG151" s="107"/>
      <c r="GH151" s="107"/>
      <c r="GI151" s="107"/>
      <c r="GJ151" s="107"/>
      <c r="GK151" s="107"/>
      <c r="GL151" s="107"/>
      <c r="GM151" s="107"/>
      <c r="GN151" s="107"/>
      <c r="GO151" s="107"/>
      <c r="GP151" s="107"/>
      <c r="GQ151" s="107"/>
      <c r="GR151" s="107"/>
      <c r="GS151" s="107"/>
      <c r="GT151" s="107"/>
      <c r="GU151" s="107"/>
      <c r="GV151" s="107"/>
      <c r="GW151" s="107"/>
      <c r="GX151" s="107"/>
      <c r="GY151" s="218"/>
      <c r="GZ151" s="218"/>
      <c r="HA151" s="107"/>
      <c r="HB151" s="107"/>
      <c r="HC151" s="107"/>
      <c r="HD151" s="107"/>
      <c r="HE151" s="107"/>
      <c r="HF151" s="107"/>
      <c r="HG151" s="107"/>
      <c r="HH151" s="107"/>
      <c r="HI151" s="107"/>
      <c r="HJ151" s="107"/>
      <c r="HK151" s="107"/>
      <c r="HL151" s="107"/>
      <c r="HM151" s="107"/>
      <c r="HN151" s="107"/>
      <c r="HO151" s="107"/>
      <c r="HP151" s="107"/>
      <c r="HQ151" s="107"/>
      <c r="HR151" s="107"/>
      <c r="HS151" s="107"/>
      <c r="HT151" s="107"/>
      <c r="HU151" s="107"/>
      <c r="HV151" s="107"/>
      <c r="HW151" s="107"/>
      <c r="HX151" s="107"/>
      <c r="HY151" s="107"/>
      <c r="HZ151" s="107"/>
      <c r="IA151" s="107"/>
      <c r="IB151" s="107"/>
      <c r="IC151" s="107"/>
      <c r="ID151" s="107"/>
      <c r="IE151" s="107"/>
      <c r="IF151" s="107"/>
      <c r="IG151" s="107"/>
      <c r="IH151" s="107"/>
      <c r="II151" s="107"/>
      <c r="IJ151" s="107"/>
      <c r="IK151" s="107"/>
      <c r="IL151" s="107"/>
      <c r="IM151" s="107"/>
      <c r="IN151" s="107"/>
      <c r="IO151" s="107"/>
      <c r="IP151" s="107"/>
      <c r="IQ151" s="107"/>
      <c r="IR151" s="218"/>
      <c r="IS151" s="218"/>
      <c r="IT151" s="218"/>
      <c r="IU151" s="218"/>
      <c r="IV151" s="218"/>
    </row>
    <row r="152" spans="1:256" hidden="1">
      <c r="A152" s="103"/>
      <c r="B152" s="228"/>
      <c r="C152" s="194">
        <f t="shared" si="18"/>
        <v>0</v>
      </c>
      <c r="D152" s="223">
        <f t="shared" si="19"/>
        <v>0</v>
      </c>
      <c r="E152" s="101">
        <f t="shared" si="20"/>
        <v>0</v>
      </c>
      <c r="F152" s="223">
        <f t="shared" si="21"/>
        <v>0</v>
      </c>
      <c r="G152" s="223">
        <f t="shared" si="22"/>
        <v>0</v>
      </c>
      <c r="H152" s="101">
        <f t="shared" si="23"/>
        <v>0</v>
      </c>
      <c r="I152" s="224">
        <f t="shared" si="24"/>
        <v>0</v>
      </c>
      <c r="J152" s="225"/>
      <c r="K152" s="225"/>
      <c r="L152" s="224">
        <f>K1</f>
        <v>0</v>
      </c>
      <c r="M152" s="224">
        <f t="shared" si="25"/>
        <v>0</v>
      </c>
      <c r="N152" s="224">
        <f t="shared" si="26"/>
        <v>0</v>
      </c>
      <c r="O152" s="224">
        <f t="shared" si="27"/>
        <v>0</v>
      </c>
      <c r="P152" s="224">
        <f t="shared" si="28"/>
        <v>0</v>
      </c>
      <c r="Q152" s="224">
        <f t="shared" si="29"/>
        <v>0</v>
      </c>
      <c r="R152" s="226">
        <f t="shared" si="30"/>
        <v>0</v>
      </c>
      <c r="S152" s="227">
        <f t="shared" si="31"/>
        <v>0</v>
      </c>
      <c r="T152" s="129">
        <f t="shared" si="32"/>
        <v>0</v>
      </c>
      <c r="U152" s="129">
        <f t="shared" si="16"/>
        <v>0</v>
      </c>
      <c r="V152" s="149">
        <f t="shared" si="17"/>
        <v>0</v>
      </c>
      <c r="W152" s="107"/>
      <c r="X152" s="134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7"/>
      <c r="CS152" s="107"/>
      <c r="CT152" s="107"/>
      <c r="CU152" s="107"/>
      <c r="CV152" s="107"/>
      <c r="CW152" s="107"/>
      <c r="CX152" s="107"/>
      <c r="CY152" s="107"/>
      <c r="CZ152" s="107"/>
      <c r="DA152" s="107"/>
      <c r="DB152" s="107"/>
      <c r="DC152" s="107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  <c r="DR152" s="107"/>
      <c r="DS152" s="107"/>
      <c r="DT152" s="107"/>
      <c r="DU152" s="107"/>
      <c r="DV152" s="107"/>
      <c r="DW152" s="107"/>
      <c r="DX152" s="107"/>
      <c r="DY152" s="107"/>
      <c r="DZ152" s="107"/>
      <c r="EA152" s="107"/>
      <c r="EB152" s="107"/>
      <c r="EC152" s="107"/>
      <c r="ED152" s="107"/>
      <c r="EE152" s="107"/>
      <c r="EF152" s="107"/>
      <c r="EG152" s="107"/>
      <c r="EH152" s="107"/>
      <c r="EI152" s="107"/>
      <c r="EJ152" s="107"/>
      <c r="EK152" s="107"/>
      <c r="EL152" s="107"/>
      <c r="EM152" s="107"/>
      <c r="EN152" s="107"/>
      <c r="EO152" s="107"/>
      <c r="EP152" s="107"/>
      <c r="EQ152" s="107"/>
      <c r="ER152" s="107"/>
      <c r="ES152" s="107"/>
      <c r="ET152" s="107"/>
      <c r="EU152" s="107"/>
      <c r="EV152" s="107"/>
      <c r="EW152" s="107"/>
      <c r="EX152" s="107"/>
      <c r="EY152" s="107"/>
      <c r="EZ152" s="107"/>
      <c r="FA152" s="107"/>
      <c r="FB152" s="217"/>
      <c r="FC152" s="107"/>
      <c r="FD152" s="119"/>
      <c r="FE152" s="107"/>
      <c r="FF152" s="107"/>
      <c r="FG152" s="107"/>
      <c r="FH152" s="107"/>
      <c r="FI152" s="107"/>
      <c r="FJ152" s="107"/>
      <c r="FK152" s="107"/>
      <c r="FL152" s="107"/>
      <c r="FM152" s="107"/>
      <c r="FN152" s="107"/>
      <c r="FO152" s="107"/>
      <c r="FP152" s="107"/>
      <c r="FQ152" s="107"/>
      <c r="FR152" s="107"/>
      <c r="FS152" s="107"/>
      <c r="FT152" s="107"/>
      <c r="FU152" s="107"/>
      <c r="FV152" s="107"/>
      <c r="FW152" s="107"/>
      <c r="FX152" s="107"/>
      <c r="FY152" s="107"/>
      <c r="FZ152" s="107"/>
      <c r="GA152" s="107"/>
      <c r="GB152" s="107"/>
      <c r="GC152" s="107"/>
      <c r="GD152" s="107"/>
      <c r="GE152" s="107"/>
      <c r="GF152" s="107"/>
      <c r="GG152" s="107"/>
      <c r="GH152" s="107"/>
      <c r="GI152" s="107"/>
      <c r="GJ152" s="107"/>
      <c r="GK152" s="107"/>
      <c r="GL152" s="107"/>
      <c r="GM152" s="107"/>
      <c r="GN152" s="107"/>
      <c r="GO152" s="107"/>
      <c r="GP152" s="107"/>
      <c r="GQ152" s="107"/>
      <c r="GR152" s="107"/>
      <c r="GS152" s="107"/>
      <c r="GT152" s="107"/>
      <c r="GU152" s="107"/>
      <c r="GV152" s="107"/>
      <c r="GW152" s="107"/>
      <c r="GX152" s="107"/>
      <c r="GY152" s="218"/>
      <c r="GZ152" s="218"/>
      <c r="HA152" s="107"/>
      <c r="HB152" s="107"/>
      <c r="HC152" s="107"/>
      <c r="HD152" s="107"/>
      <c r="HE152" s="107"/>
      <c r="HF152" s="107"/>
      <c r="HG152" s="107"/>
      <c r="HH152" s="107"/>
      <c r="HI152" s="107"/>
      <c r="HJ152" s="107"/>
      <c r="HK152" s="107"/>
      <c r="HL152" s="107"/>
      <c r="HM152" s="107"/>
      <c r="HN152" s="107"/>
      <c r="HO152" s="107"/>
      <c r="HP152" s="107"/>
      <c r="HQ152" s="107"/>
      <c r="HR152" s="107"/>
      <c r="HS152" s="107"/>
      <c r="HT152" s="107"/>
      <c r="HU152" s="107"/>
      <c r="HV152" s="107"/>
      <c r="HW152" s="107"/>
      <c r="HX152" s="107"/>
      <c r="HY152" s="107"/>
      <c r="HZ152" s="107"/>
      <c r="IA152" s="107"/>
      <c r="IB152" s="107"/>
      <c r="IC152" s="107"/>
      <c r="ID152" s="107"/>
      <c r="IE152" s="107"/>
      <c r="IF152" s="107"/>
      <c r="IG152" s="107"/>
      <c r="IH152" s="107"/>
      <c r="II152" s="107"/>
      <c r="IJ152" s="107"/>
      <c r="IK152" s="107"/>
      <c r="IL152" s="107"/>
      <c r="IM152" s="107"/>
      <c r="IN152" s="107"/>
      <c r="IO152" s="107"/>
      <c r="IP152" s="107"/>
      <c r="IQ152" s="107"/>
      <c r="IR152" s="218"/>
      <c r="IS152" s="218"/>
      <c r="IT152" s="218"/>
      <c r="IU152" s="218"/>
      <c r="IV152" s="218"/>
    </row>
    <row r="153" spans="1:256" hidden="1">
      <c r="A153" s="103"/>
      <c r="B153" s="228"/>
      <c r="C153" s="194">
        <f t="shared" si="18"/>
        <v>0</v>
      </c>
      <c r="D153" s="223">
        <f t="shared" si="19"/>
        <v>0</v>
      </c>
      <c r="E153" s="101">
        <f t="shared" si="20"/>
        <v>0</v>
      </c>
      <c r="F153" s="223">
        <f t="shared" si="21"/>
        <v>0</v>
      </c>
      <c r="G153" s="223">
        <f t="shared" si="22"/>
        <v>0</v>
      </c>
      <c r="H153" s="101">
        <f t="shared" si="23"/>
        <v>0</v>
      </c>
      <c r="I153" s="224">
        <f t="shared" si="24"/>
        <v>0</v>
      </c>
      <c r="J153" s="225"/>
      <c r="K153" s="225"/>
      <c r="L153" s="224">
        <f>K1</f>
        <v>0</v>
      </c>
      <c r="M153" s="224">
        <f t="shared" si="25"/>
        <v>0</v>
      </c>
      <c r="N153" s="224">
        <f>SUM(O153:Q153)</f>
        <v>0</v>
      </c>
      <c r="O153" s="224">
        <f t="shared" si="27"/>
        <v>0</v>
      </c>
      <c r="P153" s="224">
        <f t="shared" si="28"/>
        <v>0</v>
      </c>
      <c r="Q153" s="224">
        <f t="shared" si="29"/>
        <v>0</v>
      </c>
      <c r="R153" s="226">
        <f t="shared" si="30"/>
        <v>0</v>
      </c>
      <c r="S153" s="227">
        <f t="shared" si="31"/>
        <v>0</v>
      </c>
      <c r="T153" s="129">
        <f t="shared" si="32"/>
        <v>0</v>
      </c>
      <c r="U153" s="129">
        <f t="shared" si="16"/>
        <v>0</v>
      </c>
      <c r="V153" s="149">
        <f t="shared" si="17"/>
        <v>0</v>
      </c>
      <c r="W153" s="107"/>
      <c r="X153" s="134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  <c r="CQ153" s="107"/>
      <c r="CR153" s="107"/>
      <c r="CS153" s="107"/>
      <c r="CT153" s="107"/>
      <c r="CU153" s="107"/>
      <c r="CV153" s="107"/>
      <c r="CW153" s="107"/>
      <c r="CX153" s="107"/>
      <c r="CY153" s="107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  <c r="DR153" s="107"/>
      <c r="DS153" s="107"/>
      <c r="DT153" s="107"/>
      <c r="DU153" s="107"/>
      <c r="DV153" s="107"/>
      <c r="DW153" s="107"/>
      <c r="DX153" s="107"/>
      <c r="DY153" s="107"/>
      <c r="DZ153" s="107"/>
      <c r="EA153" s="107"/>
      <c r="EB153" s="107"/>
      <c r="EC153" s="107"/>
      <c r="ED153" s="107"/>
      <c r="EE153" s="107"/>
      <c r="EF153" s="107"/>
      <c r="EG153" s="107"/>
      <c r="EH153" s="107"/>
      <c r="EI153" s="107"/>
      <c r="EJ153" s="107"/>
      <c r="EK153" s="107"/>
      <c r="EL153" s="107"/>
      <c r="EM153" s="107"/>
      <c r="EN153" s="107"/>
      <c r="EO153" s="107"/>
      <c r="EP153" s="107"/>
      <c r="EQ153" s="107"/>
      <c r="ER153" s="107"/>
      <c r="ES153" s="107"/>
      <c r="ET153" s="107"/>
      <c r="EU153" s="107"/>
      <c r="EV153" s="107"/>
      <c r="EW153" s="107"/>
      <c r="EX153" s="107"/>
      <c r="EY153" s="107"/>
      <c r="EZ153" s="107"/>
      <c r="FA153" s="107"/>
      <c r="FB153" s="217"/>
      <c r="FC153" s="107"/>
      <c r="FD153" s="119"/>
      <c r="FE153" s="107"/>
      <c r="FF153" s="107"/>
      <c r="FG153" s="107"/>
      <c r="FH153" s="107"/>
      <c r="FI153" s="107"/>
      <c r="FJ153" s="107"/>
      <c r="FK153" s="107"/>
      <c r="FL153" s="107"/>
      <c r="FM153" s="107"/>
      <c r="FN153" s="107"/>
      <c r="FO153" s="107"/>
      <c r="FP153" s="107"/>
      <c r="FQ153" s="107"/>
      <c r="FR153" s="107"/>
      <c r="FS153" s="107"/>
      <c r="FT153" s="107"/>
      <c r="FU153" s="107"/>
      <c r="FV153" s="107"/>
      <c r="FW153" s="107"/>
      <c r="FX153" s="107"/>
      <c r="FY153" s="107"/>
      <c r="FZ153" s="107"/>
      <c r="GA153" s="107"/>
      <c r="GB153" s="107"/>
      <c r="GC153" s="107"/>
      <c r="GD153" s="107"/>
      <c r="GE153" s="107"/>
      <c r="GF153" s="107"/>
      <c r="GG153" s="107"/>
      <c r="GH153" s="107"/>
      <c r="GI153" s="107"/>
      <c r="GJ153" s="107"/>
      <c r="GK153" s="107"/>
      <c r="GL153" s="107"/>
      <c r="GM153" s="107"/>
      <c r="GN153" s="107"/>
      <c r="GO153" s="107"/>
      <c r="GP153" s="107"/>
      <c r="GQ153" s="107"/>
      <c r="GR153" s="107"/>
      <c r="GS153" s="107"/>
      <c r="GT153" s="107"/>
      <c r="GU153" s="107"/>
      <c r="GV153" s="107"/>
      <c r="GW153" s="107"/>
      <c r="GX153" s="107"/>
      <c r="GY153" s="218"/>
      <c r="GZ153" s="218"/>
      <c r="HA153" s="107"/>
      <c r="HB153" s="107"/>
      <c r="HC153" s="107"/>
      <c r="HD153" s="107"/>
      <c r="HE153" s="107"/>
      <c r="HF153" s="107"/>
      <c r="HG153" s="107"/>
      <c r="HH153" s="107"/>
      <c r="HI153" s="107"/>
      <c r="HJ153" s="107"/>
      <c r="HK153" s="107"/>
      <c r="HL153" s="107"/>
      <c r="HM153" s="107"/>
      <c r="HN153" s="107"/>
      <c r="HO153" s="107"/>
      <c r="HP153" s="107"/>
      <c r="HQ153" s="107"/>
      <c r="HR153" s="107"/>
      <c r="HS153" s="107"/>
      <c r="HT153" s="107"/>
      <c r="HU153" s="107"/>
      <c r="HV153" s="107"/>
      <c r="HW153" s="107"/>
      <c r="HX153" s="107"/>
      <c r="HY153" s="107"/>
      <c r="HZ153" s="107"/>
      <c r="IA153" s="107"/>
      <c r="IB153" s="107"/>
      <c r="IC153" s="107"/>
      <c r="ID153" s="107"/>
      <c r="IE153" s="107"/>
      <c r="IF153" s="107"/>
      <c r="IG153" s="107"/>
      <c r="IH153" s="107"/>
      <c r="II153" s="107"/>
      <c r="IJ153" s="107"/>
      <c r="IK153" s="107"/>
      <c r="IL153" s="107"/>
      <c r="IM153" s="107"/>
      <c r="IN153" s="107"/>
      <c r="IO153" s="107"/>
      <c r="IP153" s="107"/>
      <c r="IQ153" s="107"/>
      <c r="IR153" s="218"/>
      <c r="IS153" s="218"/>
      <c r="IT153" s="218"/>
      <c r="IU153" s="218"/>
      <c r="IV153" s="218"/>
    </row>
    <row r="154" spans="1:256" hidden="1">
      <c r="A154" s="103"/>
      <c r="B154" s="228"/>
      <c r="C154" s="194">
        <f t="shared" si="18"/>
        <v>0</v>
      </c>
      <c r="D154" s="223">
        <f t="shared" si="19"/>
        <v>0</v>
      </c>
      <c r="E154" s="101">
        <f t="shared" si="20"/>
        <v>0</v>
      </c>
      <c r="F154" s="223">
        <f t="shared" si="21"/>
        <v>0</v>
      </c>
      <c r="G154" s="223">
        <f t="shared" si="22"/>
        <v>0</v>
      </c>
      <c r="H154" s="101">
        <f t="shared" si="23"/>
        <v>0</v>
      </c>
      <c r="I154" s="224">
        <f t="shared" si="24"/>
        <v>0</v>
      </c>
      <c r="J154" s="225"/>
      <c r="K154" s="225"/>
      <c r="L154" s="224">
        <f>K1</f>
        <v>0</v>
      </c>
      <c r="M154" s="224">
        <f t="shared" si="25"/>
        <v>0</v>
      </c>
      <c r="N154" s="224">
        <f>SUM(O154:Q154)</f>
        <v>0</v>
      </c>
      <c r="O154" s="224">
        <f t="shared" si="27"/>
        <v>0</v>
      </c>
      <c r="P154" s="224">
        <f t="shared" si="28"/>
        <v>0</v>
      </c>
      <c r="Q154" s="224">
        <f t="shared" si="29"/>
        <v>0</v>
      </c>
      <c r="R154" s="226">
        <f t="shared" si="30"/>
        <v>0</v>
      </c>
      <c r="S154" s="227">
        <f t="shared" si="31"/>
        <v>0</v>
      </c>
      <c r="T154" s="129">
        <f t="shared" si="32"/>
        <v>0</v>
      </c>
      <c r="U154" s="129">
        <f t="shared" si="16"/>
        <v>0</v>
      </c>
      <c r="V154" s="149">
        <f t="shared" si="17"/>
        <v>0</v>
      </c>
      <c r="W154" s="107"/>
      <c r="X154" s="134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07"/>
      <c r="CU154" s="107"/>
      <c r="CV154" s="107"/>
      <c r="CW154" s="107"/>
      <c r="CX154" s="107"/>
      <c r="CY154" s="107"/>
      <c r="CZ154" s="107"/>
      <c r="DA154" s="107"/>
      <c r="DB154" s="107"/>
      <c r="DC154" s="107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7"/>
      <c r="DR154" s="107"/>
      <c r="DS154" s="107"/>
      <c r="DT154" s="107"/>
      <c r="DU154" s="107"/>
      <c r="DV154" s="107"/>
      <c r="DW154" s="107"/>
      <c r="DX154" s="107"/>
      <c r="DY154" s="107"/>
      <c r="DZ154" s="107"/>
      <c r="EA154" s="107"/>
      <c r="EB154" s="107"/>
      <c r="EC154" s="107"/>
      <c r="ED154" s="107"/>
      <c r="EE154" s="107"/>
      <c r="EF154" s="107"/>
      <c r="EG154" s="107"/>
      <c r="EH154" s="107"/>
      <c r="EI154" s="107"/>
      <c r="EJ154" s="107"/>
      <c r="EK154" s="107"/>
      <c r="EL154" s="107"/>
      <c r="EM154" s="107"/>
      <c r="EN154" s="107"/>
      <c r="EO154" s="107"/>
      <c r="EP154" s="107"/>
      <c r="EQ154" s="107"/>
      <c r="ER154" s="107"/>
      <c r="ES154" s="107"/>
      <c r="ET154" s="107"/>
      <c r="EU154" s="107"/>
      <c r="EV154" s="107"/>
      <c r="EW154" s="107"/>
      <c r="EX154" s="107"/>
      <c r="EY154" s="107"/>
      <c r="EZ154" s="107"/>
      <c r="FA154" s="107"/>
      <c r="FB154" s="217"/>
      <c r="FC154" s="107"/>
      <c r="FD154" s="119"/>
      <c r="FE154" s="107"/>
      <c r="FF154" s="107"/>
      <c r="FG154" s="107"/>
      <c r="FH154" s="107"/>
      <c r="FI154" s="107"/>
      <c r="FJ154" s="107"/>
      <c r="FK154" s="107"/>
      <c r="FL154" s="107"/>
      <c r="FM154" s="107"/>
      <c r="FN154" s="107"/>
      <c r="FO154" s="107"/>
      <c r="FP154" s="107"/>
      <c r="FQ154" s="107"/>
      <c r="FR154" s="107"/>
      <c r="FS154" s="107"/>
      <c r="FT154" s="107"/>
      <c r="FU154" s="107"/>
      <c r="FV154" s="107"/>
      <c r="FW154" s="107"/>
      <c r="FX154" s="107"/>
      <c r="FY154" s="107"/>
      <c r="FZ154" s="107"/>
      <c r="GA154" s="107"/>
      <c r="GB154" s="107"/>
      <c r="GC154" s="107"/>
      <c r="GD154" s="107"/>
      <c r="GE154" s="107"/>
      <c r="GF154" s="107"/>
      <c r="GG154" s="107"/>
      <c r="GH154" s="107"/>
      <c r="GI154" s="107"/>
      <c r="GJ154" s="107"/>
      <c r="GK154" s="107"/>
      <c r="GL154" s="107"/>
      <c r="GM154" s="107"/>
      <c r="GN154" s="107"/>
      <c r="GO154" s="107"/>
      <c r="GP154" s="107"/>
      <c r="GQ154" s="107"/>
      <c r="GR154" s="107"/>
      <c r="GS154" s="107"/>
      <c r="GT154" s="107"/>
      <c r="GU154" s="107"/>
      <c r="GV154" s="107"/>
      <c r="GW154" s="107"/>
      <c r="GX154" s="107"/>
      <c r="GY154" s="218"/>
      <c r="GZ154" s="218"/>
      <c r="HA154" s="107"/>
      <c r="HB154" s="107"/>
      <c r="HC154" s="107"/>
      <c r="HD154" s="107"/>
      <c r="HE154" s="107"/>
      <c r="HF154" s="107"/>
      <c r="HG154" s="107"/>
      <c r="HH154" s="107"/>
      <c r="HI154" s="107"/>
      <c r="HJ154" s="107"/>
      <c r="HK154" s="107"/>
      <c r="HL154" s="107"/>
      <c r="HM154" s="107"/>
      <c r="HN154" s="107"/>
      <c r="HO154" s="107"/>
      <c r="HP154" s="107"/>
      <c r="HQ154" s="107"/>
      <c r="HR154" s="107"/>
      <c r="HS154" s="107"/>
      <c r="HT154" s="107"/>
      <c r="HU154" s="107"/>
      <c r="HV154" s="107"/>
      <c r="HW154" s="107"/>
      <c r="HX154" s="107"/>
      <c r="HY154" s="107"/>
      <c r="HZ154" s="107"/>
      <c r="IA154" s="107"/>
      <c r="IB154" s="107"/>
      <c r="IC154" s="107"/>
      <c r="ID154" s="107"/>
      <c r="IE154" s="107"/>
      <c r="IF154" s="107"/>
      <c r="IG154" s="107"/>
      <c r="IH154" s="107"/>
      <c r="II154" s="107"/>
      <c r="IJ154" s="107"/>
      <c r="IK154" s="107"/>
      <c r="IL154" s="107"/>
      <c r="IM154" s="107"/>
      <c r="IN154" s="107"/>
      <c r="IO154" s="107"/>
      <c r="IP154" s="107"/>
      <c r="IQ154" s="107"/>
      <c r="IR154" s="218"/>
      <c r="IS154" s="218"/>
      <c r="IT154" s="218"/>
      <c r="IU154" s="218"/>
      <c r="IV154" s="218"/>
    </row>
    <row r="155" spans="1:256" hidden="1">
      <c r="A155" s="103"/>
      <c r="B155" s="228"/>
      <c r="C155" s="194">
        <f t="shared" si="18"/>
        <v>0</v>
      </c>
      <c r="D155" s="223">
        <f t="shared" si="19"/>
        <v>0</v>
      </c>
      <c r="E155" s="101">
        <f t="shared" si="20"/>
        <v>0</v>
      </c>
      <c r="F155" s="223">
        <f t="shared" si="21"/>
        <v>0</v>
      </c>
      <c r="G155" s="223">
        <f t="shared" si="22"/>
        <v>0</v>
      </c>
      <c r="H155" s="101">
        <f t="shared" si="23"/>
        <v>0</v>
      </c>
      <c r="I155" s="224">
        <f t="shared" si="24"/>
        <v>0</v>
      </c>
      <c r="J155" s="225"/>
      <c r="K155" s="225"/>
      <c r="L155" s="224">
        <f>K1</f>
        <v>0</v>
      </c>
      <c r="M155" s="224">
        <f t="shared" si="25"/>
        <v>0</v>
      </c>
      <c r="N155" s="224">
        <f>SUM(O155:Q155)</f>
        <v>0</v>
      </c>
      <c r="O155" s="224">
        <f t="shared" si="27"/>
        <v>0</v>
      </c>
      <c r="P155" s="224">
        <f t="shared" si="28"/>
        <v>0</v>
      </c>
      <c r="Q155" s="224">
        <f t="shared" si="29"/>
        <v>0</v>
      </c>
      <c r="R155" s="226">
        <f t="shared" si="30"/>
        <v>0</v>
      </c>
      <c r="S155" s="227">
        <f t="shared" si="31"/>
        <v>0</v>
      </c>
      <c r="T155" s="129">
        <f t="shared" si="32"/>
        <v>0</v>
      </c>
      <c r="U155" s="129">
        <f t="shared" si="16"/>
        <v>0</v>
      </c>
      <c r="V155" s="149">
        <f t="shared" si="17"/>
        <v>0</v>
      </c>
      <c r="W155" s="107"/>
      <c r="X155" s="134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  <c r="CQ155" s="107"/>
      <c r="CR155" s="107"/>
      <c r="CS155" s="107"/>
      <c r="CT155" s="107"/>
      <c r="CU155" s="107"/>
      <c r="CV155" s="10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07"/>
      <c r="DN155" s="107"/>
      <c r="DO155" s="107"/>
      <c r="DP155" s="107"/>
      <c r="DQ155" s="107"/>
      <c r="DR155" s="107"/>
      <c r="DS155" s="107"/>
      <c r="DT155" s="107"/>
      <c r="DU155" s="107"/>
      <c r="DV155" s="107"/>
      <c r="DW155" s="107"/>
      <c r="DX155" s="107"/>
      <c r="DY155" s="107"/>
      <c r="DZ155" s="107"/>
      <c r="EA155" s="107"/>
      <c r="EB155" s="107"/>
      <c r="EC155" s="107"/>
      <c r="ED155" s="107"/>
      <c r="EE155" s="107"/>
      <c r="EF155" s="107"/>
      <c r="EG155" s="107"/>
      <c r="EH155" s="107"/>
      <c r="EI155" s="107"/>
      <c r="EJ155" s="107"/>
      <c r="EK155" s="107"/>
      <c r="EL155" s="107"/>
      <c r="EM155" s="107"/>
      <c r="EN155" s="107"/>
      <c r="EO155" s="107"/>
      <c r="EP155" s="107"/>
      <c r="EQ155" s="107"/>
      <c r="ER155" s="107"/>
      <c r="ES155" s="107"/>
      <c r="ET155" s="107"/>
      <c r="EU155" s="107"/>
      <c r="EV155" s="107"/>
      <c r="EW155" s="107"/>
      <c r="EX155" s="107"/>
      <c r="EY155" s="107"/>
      <c r="EZ155" s="107"/>
      <c r="FA155" s="107"/>
      <c r="FB155" s="217"/>
      <c r="FC155" s="107"/>
      <c r="FD155" s="119"/>
      <c r="FE155" s="107"/>
      <c r="FF155" s="107"/>
      <c r="FG155" s="107"/>
      <c r="FH155" s="107"/>
      <c r="FI155" s="107"/>
      <c r="FJ155" s="107"/>
      <c r="FK155" s="107"/>
      <c r="FL155" s="107"/>
      <c r="FM155" s="107"/>
      <c r="FN155" s="107"/>
      <c r="FO155" s="107"/>
      <c r="FP155" s="107"/>
      <c r="FQ155" s="107"/>
      <c r="FR155" s="107"/>
      <c r="FS155" s="107"/>
      <c r="FT155" s="107"/>
      <c r="FU155" s="107"/>
      <c r="FV155" s="107"/>
      <c r="FW155" s="107"/>
      <c r="FX155" s="107"/>
      <c r="FY155" s="107"/>
      <c r="FZ155" s="107"/>
      <c r="GA155" s="107"/>
      <c r="GB155" s="107"/>
      <c r="GC155" s="107"/>
      <c r="GD155" s="107"/>
      <c r="GE155" s="107"/>
      <c r="GF155" s="107"/>
      <c r="GG155" s="107"/>
      <c r="GH155" s="107"/>
      <c r="GI155" s="107"/>
      <c r="GJ155" s="107"/>
      <c r="GK155" s="107"/>
      <c r="GL155" s="107"/>
      <c r="GM155" s="107"/>
      <c r="GN155" s="107"/>
      <c r="GO155" s="107"/>
      <c r="GP155" s="107"/>
      <c r="GQ155" s="107"/>
      <c r="GR155" s="107"/>
      <c r="GS155" s="107"/>
      <c r="GT155" s="107"/>
      <c r="GU155" s="107"/>
      <c r="GV155" s="107"/>
      <c r="GW155" s="107"/>
      <c r="GX155" s="107"/>
      <c r="GY155" s="218"/>
      <c r="GZ155" s="218"/>
      <c r="HA155" s="107"/>
      <c r="HB155" s="107"/>
      <c r="HC155" s="107"/>
      <c r="HD155" s="107"/>
      <c r="HE155" s="107"/>
      <c r="HF155" s="107"/>
      <c r="HG155" s="107"/>
      <c r="HH155" s="107"/>
      <c r="HI155" s="107"/>
      <c r="HJ155" s="107"/>
      <c r="HK155" s="107"/>
      <c r="HL155" s="107"/>
      <c r="HM155" s="107"/>
      <c r="HN155" s="107"/>
      <c r="HO155" s="107"/>
      <c r="HP155" s="107"/>
      <c r="HQ155" s="107"/>
      <c r="HR155" s="107"/>
      <c r="HS155" s="107"/>
      <c r="HT155" s="107"/>
      <c r="HU155" s="107"/>
      <c r="HV155" s="107"/>
      <c r="HW155" s="107"/>
      <c r="HX155" s="107"/>
      <c r="HY155" s="107"/>
      <c r="HZ155" s="107"/>
      <c r="IA155" s="107"/>
      <c r="IB155" s="107"/>
      <c r="IC155" s="107"/>
      <c r="ID155" s="107"/>
      <c r="IE155" s="107"/>
      <c r="IF155" s="107"/>
      <c r="IG155" s="107"/>
      <c r="IH155" s="107"/>
      <c r="II155" s="107"/>
      <c r="IJ155" s="107"/>
      <c r="IK155" s="107"/>
      <c r="IL155" s="107"/>
      <c r="IM155" s="107"/>
      <c r="IN155" s="107"/>
      <c r="IO155" s="107"/>
      <c r="IP155" s="107"/>
      <c r="IQ155" s="107"/>
      <c r="IR155" s="218"/>
      <c r="IS155" s="218"/>
      <c r="IT155" s="218"/>
      <c r="IU155" s="218"/>
      <c r="IV155" s="218"/>
    </row>
    <row r="156" spans="1:256" hidden="1">
      <c r="A156" s="103"/>
      <c r="B156" s="228"/>
      <c r="C156" s="194">
        <f t="shared" si="18"/>
        <v>0</v>
      </c>
      <c r="D156" s="223">
        <f t="shared" si="19"/>
        <v>0</v>
      </c>
      <c r="E156" s="101">
        <f t="shared" si="20"/>
        <v>0</v>
      </c>
      <c r="F156" s="223">
        <f t="shared" si="21"/>
        <v>0</v>
      </c>
      <c r="G156" s="223">
        <f t="shared" si="22"/>
        <v>0</v>
      </c>
      <c r="H156" s="101">
        <f t="shared" si="23"/>
        <v>0</v>
      </c>
      <c r="I156" s="224">
        <f t="shared" si="24"/>
        <v>0</v>
      </c>
      <c r="J156" s="225"/>
      <c r="K156" s="225"/>
      <c r="L156" s="224">
        <f>K1</f>
        <v>0</v>
      </c>
      <c r="M156" s="224">
        <f t="shared" si="25"/>
        <v>0</v>
      </c>
      <c r="N156" s="224">
        <f>SUM(O156:Q156)</f>
        <v>0</v>
      </c>
      <c r="O156" s="224">
        <f t="shared" si="27"/>
        <v>0</v>
      </c>
      <c r="P156" s="224">
        <f t="shared" si="28"/>
        <v>0</v>
      </c>
      <c r="Q156" s="224">
        <f t="shared" si="29"/>
        <v>0</v>
      </c>
      <c r="R156" s="226">
        <f t="shared" si="30"/>
        <v>0</v>
      </c>
      <c r="S156" s="227">
        <f t="shared" si="31"/>
        <v>0</v>
      </c>
      <c r="T156" s="129">
        <f t="shared" si="32"/>
        <v>0</v>
      </c>
      <c r="U156" s="129">
        <f t="shared" si="16"/>
        <v>0</v>
      </c>
      <c r="V156" s="149">
        <f t="shared" si="17"/>
        <v>0</v>
      </c>
      <c r="W156" s="107"/>
      <c r="X156" s="134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  <c r="CQ156" s="107"/>
      <c r="CR156" s="107"/>
      <c r="CS156" s="107"/>
      <c r="CT156" s="107"/>
      <c r="CU156" s="107"/>
      <c r="CV156" s="107"/>
      <c r="CW156" s="107"/>
      <c r="CX156" s="107"/>
      <c r="CY156" s="107"/>
      <c r="CZ156" s="107"/>
      <c r="DA156" s="107"/>
      <c r="DB156" s="107"/>
      <c r="DC156" s="107"/>
      <c r="DD156" s="107"/>
      <c r="DE156" s="107"/>
      <c r="DF156" s="107"/>
      <c r="DG156" s="107"/>
      <c r="DH156" s="107"/>
      <c r="DI156" s="107"/>
      <c r="DJ156" s="107"/>
      <c r="DK156" s="107"/>
      <c r="DL156" s="107"/>
      <c r="DM156" s="107"/>
      <c r="DN156" s="107"/>
      <c r="DO156" s="107"/>
      <c r="DP156" s="107"/>
      <c r="DQ156" s="107"/>
      <c r="DR156" s="107"/>
      <c r="DS156" s="107"/>
      <c r="DT156" s="107"/>
      <c r="DU156" s="107"/>
      <c r="DV156" s="107"/>
      <c r="DW156" s="107"/>
      <c r="DX156" s="107"/>
      <c r="DY156" s="107"/>
      <c r="DZ156" s="107"/>
      <c r="EA156" s="107"/>
      <c r="EB156" s="107"/>
      <c r="EC156" s="107"/>
      <c r="ED156" s="107"/>
      <c r="EE156" s="107"/>
      <c r="EF156" s="107"/>
      <c r="EG156" s="107"/>
      <c r="EH156" s="107"/>
      <c r="EI156" s="107"/>
      <c r="EJ156" s="107"/>
      <c r="EK156" s="107"/>
      <c r="EL156" s="107"/>
      <c r="EM156" s="107"/>
      <c r="EN156" s="107"/>
      <c r="EO156" s="107"/>
      <c r="EP156" s="107"/>
      <c r="EQ156" s="107"/>
      <c r="ER156" s="107"/>
      <c r="ES156" s="107"/>
      <c r="ET156" s="107"/>
      <c r="EU156" s="107"/>
      <c r="EV156" s="107"/>
      <c r="EW156" s="107"/>
      <c r="EX156" s="107"/>
      <c r="EY156" s="107"/>
      <c r="EZ156" s="107"/>
      <c r="FA156" s="107"/>
      <c r="FB156" s="217"/>
      <c r="FC156" s="107"/>
      <c r="FD156" s="119"/>
      <c r="FE156" s="107"/>
      <c r="FF156" s="107"/>
      <c r="FG156" s="107"/>
      <c r="FH156" s="107"/>
      <c r="FI156" s="107"/>
      <c r="FJ156" s="107"/>
      <c r="FK156" s="107"/>
      <c r="FL156" s="107"/>
      <c r="FM156" s="107"/>
      <c r="FN156" s="107"/>
      <c r="FO156" s="107"/>
      <c r="FP156" s="107"/>
      <c r="FQ156" s="107"/>
      <c r="FR156" s="107"/>
      <c r="FS156" s="107"/>
      <c r="FT156" s="107"/>
      <c r="FU156" s="107"/>
      <c r="FV156" s="107"/>
      <c r="FW156" s="107"/>
      <c r="FX156" s="107"/>
      <c r="FY156" s="107"/>
      <c r="FZ156" s="107"/>
      <c r="GA156" s="107"/>
      <c r="GB156" s="107"/>
      <c r="GC156" s="107"/>
      <c r="GD156" s="107"/>
      <c r="GE156" s="107"/>
      <c r="GF156" s="107"/>
      <c r="GG156" s="107"/>
      <c r="GH156" s="107"/>
      <c r="GI156" s="107"/>
      <c r="GJ156" s="107"/>
      <c r="GK156" s="107"/>
      <c r="GL156" s="107"/>
      <c r="GM156" s="107"/>
      <c r="GN156" s="107"/>
      <c r="GO156" s="107"/>
      <c r="GP156" s="107"/>
      <c r="GQ156" s="107"/>
      <c r="GR156" s="107"/>
      <c r="GS156" s="107"/>
      <c r="GT156" s="107"/>
      <c r="GU156" s="107"/>
      <c r="GV156" s="107"/>
      <c r="GW156" s="107"/>
      <c r="GX156" s="107"/>
      <c r="GY156" s="218"/>
      <c r="GZ156" s="218"/>
      <c r="HA156" s="107"/>
      <c r="HB156" s="107"/>
      <c r="HC156" s="107"/>
      <c r="HD156" s="107"/>
      <c r="HE156" s="107"/>
      <c r="HF156" s="107"/>
      <c r="HG156" s="107"/>
      <c r="HH156" s="107"/>
      <c r="HI156" s="107"/>
      <c r="HJ156" s="107"/>
      <c r="HK156" s="107"/>
      <c r="HL156" s="107"/>
      <c r="HM156" s="107"/>
      <c r="HN156" s="107"/>
      <c r="HO156" s="107"/>
      <c r="HP156" s="107"/>
      <c r="HQ156" s="107"/>
      <c r="HR156" s="107"/>
      <c r="HS156" s="107"/>
      <c r="HT156" s="107"/>
      <c r="HU156" s="107"/>
      <c r="HV156" s="107"/>
      <c r="HW156" s="107"/>
      <c r="HX156" s="107"/>
      <c r="HY156" s="107"/>
      <c r="HZ156" s="107"/>
      <c r="IA156" s="107"/>
      <c r="IB156" s="107"/>
      <c r="IC156" s="107"/>
      <c r="ID156" s="107"/>
      <c r="IE156" s="107"/>
      <c r="IF156" s="107"/>
      <c r="IG156" s="107"/>
      <c r="IH156" s="107"/>
      <c r="II156" s="107"/>
      <c r="IJ156" s="107"/>
      <c r="IK156" s="107"/>
      <c r="IL156" s="107"/>
      <c r="IM156" s="107"/>
      <c r="IN156" s="107"/>
      <c r="IO156" s="107"/>
      <c r="IP156" s="107"/>
      <c r="IQ156" s="107"/>
      <c r="IR156" s="218"/>
      <c r="IS156" s="218"/>
      <c r="IT156" s="218"/>
      <c r="IU156" s="218"/>
      <c r="IV156" s="218"/>
    </row>
    <row r="157" spans="1:256" hidden="1">
      <c r="A157" s="103"/>
      <c r="B157" s="88"/>
      <c r="C157" s="194"/>
      <c r="D157" s="223">
        <f t="shared" si="19"/>
        <v>0</v>
      </c>
      <c r="E157" s="101"/>
      <c r="F157" s="223"/>
      <c r="G157" s="223"/>
      <c r="H157" s="101">
        <f t="shared" si="23"/>
        <v>0</v>
      </c>
      <c r="I157" s="224"/>
      <c r="J157" s="225"/>
      <c r="K157" s="225"/>
      <c r="L157" s="224"/>
      <c r="M157" s="224"/>
      <c r="N157" s="224"/>
      <c r="O157" s="224"/>
      <c r="P157" s="224"/>
      <c r="Q157" s="224"/>
      <c r="R157" s="226">
        <f t="shared" si="30"/>
        <v>0</v>
      </c>
      <c r="S157" s="227">
        <f t="shared" si="31"/>
        <v>0</v>
      </c>
      <c r="T157" s="129">
        <f t="shared" si="32"/>
        <v>0</v>
      </c>
      <c r="U157" s="129">
        <f t="shared" si="16"/>
        <v>0</v>
      </c>
      <c r="V157" s="149">
        <f t="shared" si="17"/>
        <v>0</v>
      </c>
      <c r="W157" s="107"/>
      <c r="X157" s="134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  <c r="CQ157" s="107"/>
      <c r="CR157" s="107"/>
      <c r="CS157" s="107"/>
      <c r="CT157" s="107"/>
      <c r="CU157" s="107"/>
      <c r="CV157" s="107"/>
      <c r="CW157" s="107"/>
      <c r="CX157" s="107"/>
      <c r="CY157" s="107"/>
      <c r="CZ157" s="107"/>
      <c r="DA157" s="107"/>
      <c r="DB157" s="107"/>
      <c r="DC157" s="107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07"/>
      <c r="DN157" s="107"/>
      <c r="DO157" s="107"/>
      <c r="DP157" s="107"/>
      <c r="DQ157" s="107"/>
      <c r="DR157" s="107"/>
      <c r="DS157" s="107"/>
      <c r="DT157" s="107"/>
      <c r="DU157" s="107"/>
      <c r="DV157" s="107"/>
      <c r="DW157" s="107"/>
      <c r="DX157" s="107"/>
      <c r="DY157" s="107"/>
      <c r="DZ157" s="107"/>
      <c r="EA157" s="107"/>
      <c r="EB157" s="107"/>
      <c r="EC157" s="107"/>
      <c r="ED157" s="107"/>
      <c r="EE157" s="107"/>
      <c r="EF157" s="107"/>
      <c r="EG157" s="107"/>
      <c r="EH157" s="107"/>
      <c r="EI157" s="107"/>
      <c r="EJ157" s="107"/>
      <c r="EK157" s="107"/>
      <c r="EL157" s="107"/>
      <c r="EM157" s="107"/>
      <c r="EN157" s="107"/>
      <c r="EO157" s="107"/>
      <c r="EP157" s="107"/>
      <c r="EQ157" s="107"/>
      <c r="ER157" s="107"/>
      <c r="ES157" s="107"/>
      <c r="ET157" s="107"/>
      <c r="EU157" s="107"/>
      <c r="EV157" s="107"/>
      <c r="EW157" s="107"/>
      <c r="EX157" s="107"/>
      <c r="EY157" s="107"/>
      <c r="EZ157" s="107"/>
      <c r="FA157" s="107"/>
      <c r="FB157" s="217"/>
      <c r="FC157" s="107"/>
      <c r="FD157" s="119"/>
      <c r="FE157" s="107"/>
      <c r="FF157" s="107"/>
      <c r="FG157" s="107"/>
      <c r="FH157" s="107"/>
      <c r="FI157" s="107"/>
      <c r="FJ157" s="107"/>
      <c r="FK157" s="107"/>
      <c r="FL157" s="107"/>
      <c r="FM157" s="107"/>
      <c r="FN157" s="107"/>
      <c r="FO157" s="107"/>
      <c r="FP157" s="107"/>
      <c r="FQ157" s="107"/>
      <c r="FR157" s="107"/>
      <c r="FS157" s="107"/>
      <c r="FT157" s="107"/>
      <c r="FU157" s="107"/>
      <c r="FV157" s="107"/>
      <c r="FW157" s="107"/>
      <c r="FX157" s="107"/>
      <c r="FY157" s="107"/>
      <c r="FZ157" s="107"/>
      <c r="GA157" s="107"/>
      <c r="GB157" s="107"/>
      <c r="GC157" s="107"/>
      <c r="GD157" s="107"/>
      <c r="GE157" s="107"/>
      <c r="GF157" s="107"/>
      <c r="GG157" s="107"/>
      <c r="GH157" s="107"/>
      <c r="GI157" s="107"/>
      <c r="GJ157" s="107"/>
      <c r="GK157" s="107"/>
      <c r="GL157" s="107"/>
      <c r="GM157" s="107"/>
      <c r="GN157" s="107"/>
      <c r="GO157" s="107"/>
      <c r="GP157" s="107"/>
      <c r="GQ157" s="107"/>
      <c r="GR157" s="107"/>
      <c r="GS157" s="107"/>
      <c r="GT157" s="107"/>
      <c r="GU157" s="107"/>
      <c r="GV157" s="107"/>
      <c r="GW157" s="107"/>
      <c r="GX157" s="107"/>
      <c r="GY157" s="218"/>
      <c r="GZ157" s="218"/>
      <c r="HA157" s="107"/>
      <c r="HB157" s="218"/>
      <c r="HC157" s="218"/>
      <c r="HD157" s="218"/>
      <c r="HE157" s="218"/>
      <c r="HF157" s="218"/>
      <c r="HG157" s="218"/>
      <c r="HH157" s="218"/>
      <c r="HI157" s="218"/>
      <c r="HJ157" s="218"/>
      <c r="HK157" s="218"/>
      <c r="HL157" s="218"/>
      <c r="HM157" s="218"/>
      <c r="HN157" s="218"/>
      <c r="HO157" s="218"/>
      <c r="HP157" s="218"/>
      <c r="HQ157" s="218"/>
      <c r="HR157" s="218"/>
      <c r="HS157" s="218"/>
      <c r="HT157" s="218"/>
      <c r="HU157" s="218"/>
      <c r="HV157" s="218"/>
      <c r="HW157" s="218"/>
      <c r="HX157" s="218"/>
      <c r="HY157" s="218"/>
      <c r="HZ157" s="218"/>
      <c r="IA157" s="218"/>
      <c r="IB157" s="218"/>
      <c r="IC157" s="218"/>
      <c r="ID157" s="218"/>
      <c r="IE157" s="218"/>
      <c r="IF157" s="218"/>
      <c r="IG157" s="107"/>
      <c r="IH157" s="107"/>
      <c r="II157" s="107"/>
      <c r="IJ157" s="107"/>
      <c r="IK157" s="218"/>
      <c r="IL157" s="218"/>
      <c r="IM157" s="218"/>
      <c r="IN157" s="218"/>
      <c r="IO157" s="218"/>
      <c r="IP157" s="218"/>
      <c r="IQ157" s="218"/>
      <c r="IR157" s="218"/>
      <c r="IS157" s="218"/>
      <c r="IT157" s="218"/>
      <c r="IU157" s="218"/>
      <c r="IV157" s="218"/>
    </row>
    <row r="158" spans="1:256" hidden="1">
      <c r="A158" s="103"/>
      <c r="B158" s="88"/>
      <c r="C158" s="194"/>
      <c r="D158" s="223">
        <f t="shared" si="19"/>
        <v>0</v>
      </c>
      <c r="E158" s="101"/>
      <c r="F158" s="223"/>
      <c r="G158" s="223"/>
      <c r="H158" s="101">
        <f t="shared" si="23"/>
        <v>0</v>
      </c>
      <c r="I158" s="224"/>
      <c r="J158" s="225"/>
      <c r="K158" s="225"/>
      <c r="L158" s="224"/>
      <c r="M158" s="224"/>
      <c r="N158" s="224"/>
      <c r="O158" s="224"/>
      <c r="P158" s="224"/>
      <c r="Q158" s="224"/>
      <c r="R158" s="226">
        <f t="shared" si="30"/>
        <v>0</v>
      </c>
      <c r="S158" s="227">
        <f t="shared" si="31"/>
        <v>0</v>
      </c>
      <c r="T158" s="129">
        <f t="shared" si="32"/>
        <v>0</v>
      </c>
      <c r="U158" s="129">
        <f t="shared" si="16"/>
        <v>0</v>
      </c>
      <c r="V158" s="149">
        <f t="shared" si="17"/>
        <v>0</v>
      </c>
      <c r="W158" s="107"/>
      <c r="X158" s="134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  <c r="CQ158" s="107"/>
      <c r="CR158" s="107"/>
      <c r="CS158" s="107"/>
      <c r="CT158" s="107"/>
      <c r="CU158" s="107"/>
      <c r="CV158" s="107"/>
      <c r="CW158" s="107"/>
      <c r="CX158" s="107"/>
      <c r="CY158" s="107"/>
      <c r="CZ158" s="107"/>
      <c r="DA158" s="107"/>
      <c r="DB158" s="107"/>
      <c r="DC158" s="107"/>
      <c r="DD158" s="107"/>
      <c r="DE158" s="107"/>
      <c r="DF158" s="107"/>
      <c r="DG158" s="107"/>
      <c r="DH158" s="107"/>
      <c r="DI158" s="107"/>
      <c r="DJ158" s="107"/>
      <c r="DK158" s="107"/>
      <c r="DL158" s="107"/>
      <c r="DM158" s="107"/>
      <c r="DN158" s="107"/>
      <c r="DO158" s="107"/>
      <c r="DP158" s="107"/>
      <c r="DQ158" s="107"/>
      <c r="DR158" s="107"/>
      <c r="DS158" s="107"/>
      <c r="DT158" s="107"/>
      <c r="DU158" s="107"/>
      <c r="DV158" s="107"/>
      <c r="DW158" s="107"/>
      <c r="DX158" s="107"/>
      <c r="DY158" s="107"/>
      <c r="DZ158" s="107"/>
      <c r="EA158" s="107"/>
      <c r="EB158" s="107"/>
      <c r="EC158" s="107"/>
      <c r="ED158" s="107"/>
      <c r="EE158" s="107"/>
      <c r="EF158" s="107"/>
      <c r="EG158" s="107"/>
      <c r="EH158" s="107"/>
      <c r="EI158" s="107"/>
      <c r="EJ158" s="107"/>
      <c r="EK158" s="107"/>
      <c r="EL158" s="107"/>
      <c r="EM158" s="107"/>
      <c r="EN158" s="107"/>
      <c r="EO158" s="107"/>
      <c r="EP158" s="107"/>
      <c r="EQ158" s="107"/>
      <c r="ER158" s="107"/>
      <c r="ES158" s="107"/>
      <c r="ET158" s="107"/>
      <c r="EU158" s="107"/>
      <c r="EV158" s="230"/>
      <c r="EW158" s="230"/>
      <c r="EX158" s="230"/>
      <c r="EY158" s="230"/>
      <c r="EZ158" s="230"/>
      <c r="FA158" s="230"/>
      <c r="FB158" s="217"/>
      <c r="FC158" s="107"/>
      <c r="FD158" s="119"/>
      <c r="FE158" s="107"/>
      <c r="FF158" s="107"/>
      <c r="FG158" s="107"/>
      <c r="FH158" s="107"/>
      <c r="FI158" s="107"/>
      <c r="FJ158" s="107"/>
      <c r="FK158" s="107"/>
      <c r="FL158" s="107"/>
      <c r="FM158" s="107"/>
      <c r="FN158" s="107"/>
      <c r="FO158" s="107"/>
      <c r="FP158" s="107"/>
      <c r="FQ158" s="107"/>
      <c r="FR158" s="107"/>
      <c r="FS158" s="107"/>
      <c r="FT158" s="107"/>
      <c r="FU158" s="107"/>
      <c r="FV158" s="107"/>
      <c r="FW158" s="107"/>
      <c r="FX158" s="107"/>
      <c r="FY158" s="107"/>
      <c r="FZ158" s="107"/>
      <c r="GA158" s="107"/>
      <c r="GB158" s="107"/>
      <c r="GC158" s="107"/>
      <c r="GD158" s="107"/>
      <c r="GE158" s="107"/>
      <c r="GF158" s="107"/>
      <c r="GG158" s="107"/>
      <c r="GH158" s="107"/>
      <c r="GI158" s="107"/>
      <c r="GJ158" s="107"/>
      <c r="GK158" s="107"/>
      <c r="GL158" s="107"/>
      <c r="GM158" s="107"/>
      <c r="GN158" s="107"/>
      <c r="GO158" s="107"/>
      <c r="GP158" s="107"/>
      <c r="GQ158" s="107"/>
      <c r="GR158" s="107"/>
      <c r="GS158" s="107"/>
      <c r="GT158" s="107"/>
      <c r="GU158" s="107"/>
      <c r="GV158" s="107"/>
      <c r="GW158" s="107"/>
      <c r="GX158" s="107"/>
      <c r="GY158" s="218"/>
      <c r="GZ158" s="218"/>
      <c r="HA158" s="107"/>
      <c r="HB158" s="218"/>
      <c r="HC158" s="218"/>
      <c r="HD158" s="218"/>
      <c r="HE158" s="218"/>
      <c r="HF158" s="218"/>
      <c r="HG158" s="218"/>
      <c r="HH158" s="218"/>
      <c r="HI158" s="218"/>
      <c r="HJ158" s="218"/>
      <c r="HK158" s="218"/>
      <c r="HL158" s="218"/>
      <c r="HM158" s="218"/>
      <c r="HN158" s="218"/>
      <c r="HO158" s="218"/>
      <c r="HP158" s="218"/>
      <c r="HQ158" s="218"/>
      <c r="HR158" s="218"/>
      <c r="HS158" s="218"/>
      <c r="HT158" s="218"/>
      <c r="HU158" s="218"/>
      <c r="HV158" s="218"/>
      <c r="HW158" s="218"/>
      <c r="HX158" s="218"/>
      <c r="HY158" s="218"/>
      <c r="HZ158" s="218"/>
      <c r="IA158" s="218"/>
      <c r="IB158" s="218"/>
      <c r="IC158" s="218"/>
      <c r="ID158" s="218"/>
      <c r="IE158" s="218"/>
      <c r="IF158" s="218"/>
      <c r="IG158" s="107"/>
      <c r="IH158" s="107"/>
      <c r="II158" s="107"/>
      <c r="IJ158" s="107"/>
      <c r="IK158" s="218"/>
      <c r="IL158" s="218"/>
      <c r="IM158" s="218"/>
      <c r="IN158" s="218"/>
      <c r="IO158" s="218"/>
      <c r="IP158" s="218"/>
      <c r="IQ158" s="218"/>
      <c r="IR158" s="218"/>
      <c r="IS158" s="218"/>
      <c r="IT158" s="218"/>
      <c r="IU158" s="218"/>
      <c r="IV158" s="218"/>
    </row>
    <row r="159" spans="1:256" s="76" customFormat="1" hidden="1">
      <c r="A159" s="229"/>
      <c r="B159" s="88"/>
      <c r="C159" s="194"/>
      <c r="D159" s="223"/>
      <c r="E159" s="101"/>
      <c r="F159" s="223"/>
      <c r="G159" s="223"/>
      <c r="H159" s="101"/>
      <c r="I159" s="224"/>
      <c r="J159" s="225"/>
      <c r="K159" s="225"/>
      <c r="L159" s="224"/>
      <c r="M159" s="224"/>
      <c r="N159" s="224"/>
      <c r="O159" s="224"/>
      <c r="P159" s="224"/>
      <c r="Q159" s="224"/>
      <c r="R159" s="226">
        <f t="shared" si="30"/>
        <v>0</v>
      </c>
      <c r="S159" s="227">
        <f t="shared" si="31"/>
        <v>0</v>
      </c>
      <c r="T159" s="129">
        <f t="shared" si="32"/>
        <v>0</v>
      </c>
      <c r="U159" s="129">
        <f t="shared" si="16"/>
        <v>0</v>
      </c>
      <c r="V159" s="149">
        <f t="shared" si="17"/>
        <v>0</v>
      </c>
      <c r="W159" s="107"/>
      <c r="X159" s="134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  <c r="CQ159" s="107"/>
      <c r="CR159" s="107"/>
      <c r="CS159" s="107"/>
      <c r="CT159" s="107"/>
      <c r="CU159" s="107"/>
      <c r="CV159" s="10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  <c r="DY159" s="107"/>
      <c r="DZ159" s="107"/>
      <c r="EA159" s="107"/>
      <c r="EB159" s="107"/>
      <c r="EC159" s="107"/>
      <c r="ED159" s="107"/>
      <c r="EE159" s="107"/>
      <c r="EF159" s="107"/>
      <c r="EG159" s="107"/>
      <c r="EH159" s="107"/>
      <c r="EI159" s="107"/>
      <c r="EJ159" s="107"/>
      <c r="EK159" s="107"/>
      <c r="EL159" s="107"/>
      <c r="EM159" s="107"/>
      <c r="EN159" s="107"/>
      <c r="EO159" s="107"/>
      <c r="EP159" s="107"/>
      <c r="EQ159" s="107"/>
      <c r="ER159" s="107"/>
      <c r="ES159" s="107"/>
      <c r="ET159" s="107"/>
      <c r="EU159" s="107"/>
      <c r="EV159" s="230"/>
      <c r="EW159" s="230"/>
      <c r="EX159" s="230"/>
      <c r="EY159" s="230"/>
      <c r="EZ159" s="230"/>
      <c r="FA159" s="230"/>
      <c r="FB159" s="217"/>
      <c r="FC159" s="107"/>
      <c r="FD159" s="119"/>
      <c r="FE159" s="107"/>
      <c r="FF159" s="107"/>
      <c r="FG159" s="107"/>
      <c r="FH159" s="107"/>
      <c r="FI159" s="107"/>
      <c r="FJ159" s="107"/>
      <c r="FK159" s="107"/>
      <c r="FL159" s="107"/>
      <c r="FM159" s="107"/>
      <c r="FN159" s="107"/>
      <c r="FO159" s="107"/>
      <c r="FP159" s="107"/>
      <c r="FQ159" s="107"/>
      <c r="FR159" s="107"/>
      <c r="FS159" s="107"/>
      <c r="FT159" s="107"/>
      <c r="FU159" s="107"/>
      <c r="FV159" s="107"/>
      <c r="FW159" s="107"/>
      <c r="FX159" s="107"/>
      <c r="FY159" s="107"/>
      <c r="FZ159" s="107"/>
      <c r="GA159" s="107"/>
      <c r="GB159" s="107"/>
      <c r="GC159" s="107"/>
      <c r="GD159" s="107"/>
      <c r="GE159" s="107"/>
      <c r="GF159" s="107"/>
      <c r="GG159" s="107"/>
      <c r="GH159" s="107"/>
      <c r="GI159" s="107"/>
      <c r="GJ159" s="107"/>
      <c r="GK159" s="107"/>
      <c r="GL159" s="107"/>
      <c r="GM159" s="107"/>
      <c r="GN159" s="107"/>
      <c r="GO159" s="107"/>
      <c r="GP159" s="107"/>
      <c r="GQ159" s="107"/>
      <c r="GR159" s="107"/>
      <c r="GS159" s="107"/>
      <c r="GT159" s="107"/>
      <c r="GU159" s="107"/>
      <c r="GV159" s="107"/>
      <c r="GW159" s="107"/>
      <c r="GX159" s="107"/>
      <c r="GY159" s="107"/>
      <c r="GZ159" s="107"/>
      <c r="HA159" s="107"/>
      <c r="HB159" s="107"/>
      <c r="HC159" s="107"/>
      <c r="HD159" s="107"/>
      <c r="HE159" s="107"/>
      <c r="HF159" s="107"/>
      <c r="HG159" s="107"/>
      <c r="HH159" s="107"/>
      <c r="HI159" s="107"/>
      <c r="HJ159" s="107"/>
      <c r="HK159" s="107"/>
      <c r="HL159" s="107"/>
      <c r="HM159" s="107"/>
      <c r="HN159" s="107"/>
      <c r="HO159" s="107"/>
      <c r="HP159" s="107"/>
      <c r="HQ159" s="107"/>
      <c r="HR159" s="107"/>
      <c r="HS159" s="107"/>
      <c r="HT159" s="107"/>
      <c r="HU159" s="107"/>
      <c r="HV159" s="107"/>
      <c r="HW159" s="107"/>
      <c r="HX159" s="107"/>
      <c r="HY159" s="107"/>
      <c r="HZ159" s="107"/>
      <c r="IA159" s="107"/>
      <c r="IB159" s="107"/>
      <c r="IC159" s="107"/>
      <c r="ID159" s="107"/>
      <c r="IE159" s="107"/>
      <c r="IF159" s="107"/>
      <c r="IG159" s="107"/>
      <c r="IH159" s="107"/>
      <c r="II159" s="107"/>
      <c r="IJ159" s="107"/>
      <c r="IK159" s="107"/>
      <c r="IL159" s="107"/>
      <c r="IM159" s="107"/>
      <c r="IN159" s="107"/>
      <c r="IO159" s="107"/>
      <c r="IP159" s="107"/>
      <c r="IQ159" s="107"/>
      <c r="IR159" s="107"/>
      <c r="IS159" s="107"/>
      <c r="IT159" s="107"/>
      <c r="IU159" s="107"/>
      <c r="IV159" s="107"/>
    </row>
    <row r="160" spans="1:256" hidden="1">
      <c r="A160" s="229"/>
      <c r="B160" s="228"/>
      <c r="C160" s="194"/>
      <c r="D160" s="223"/>
      <c r="E160" s="101"/>
      <c r="F160" s="223"/>
      <c r="G160" s="223"/>
      <c r="H160" s="101">
        <f>COUNTIF(BQ158:DH158,"S")</f>
        <v>0</v>
      </c>
      <c r="I160" s="224"/>
      <c r="J160" s="225"/>
      <c r="K160" s="225"/>
      <c r="L160" s="225"/>
      <c r="M160" s="224"/>
      <c r="N160" s="224"/>
      <c r="O160" s="224"/>
      <c r="P160" s="224"/>
      <c r="Q160" s="224"/>
      <c r="R160" s="226">
        <f t="shared" si="30"/>
        <v>0</v>
      </c>
      <c r="S160" s="227">
        <f t="shared" si="31"/>
        <v>0</v>
      </c>
      <c r="T160" s="129">
        <f t="shared" si="32"/>
        <v>0</v>
      </c>
      <c r="U160" s="129">
        <f t="shared" si="16"/>
        <v>0</v>
      </c>
      <c r="V160" s="149">
        <f t="shared" si="17"/>
        <v>0</v>
      </c>
      <c r="W160" s="107"/>
      <c r="X160" s="134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  <c r="CQ160" s="107"/>
      <c r="CR160" s="107"/>
      <c r="CS160" s="107"/>
      <c r="CT160" s="107"/>
      <c r="CU160" s="107"/>
      <c r="CV160" s="107"/>
      <c r="CW160" s="107"/>
      <c r="CX160" s="107"/>
      <c r="CY160" s="107"/>
      <c r="CZ160" s="107"/>
      <c r="DA160" s="107"/>
      <c r="DB160" s="107"/>
      <c r="DC160" s="107"/>
      <c r="DD160" s="107"/>
      <c r="DE160" s="107"/>
      <c r="DF160" s="107"/>
      <c r="DG160" s="107"/>
      <c r="DH160" s="107"/>
      <c r="DI160" s="218"/>
      <c r="DJ160" s="107"/>
      <c r="DK160" s="107"/>
      <c r="DL160" s="107"/>
      <c r="DM160" s="107"/>
      <c r="DN160" s="107"/>
      <c r="DO160" s="107"/>
      <c r="DP160" s="107"/>
      <c r="DQ160" s="107"/>
      <c r="DR160" s="107"/>
      <c r="DS160" s="107"/>
      <c r="DT160" s="107"/>
      <c r="DU160" s="107"/>
      <c r="DV160" s="107"/>
      <c r="DW160" s="107"/>
      <c r="DX160" s="107"/>
      <c r="DY160" s="107"/>
      <c r="DZ160" s="107"/>
      <c r="EA160" s="107"/>
      <c r="EB160" s="107"/>
      <c r="EC160" s="107"/>
      <c r="ED160" s="107"/>
      <c r="EE160" s="107"/>
      <c r="EF160" s="107"/>
      <c r="EG160" s="107"/>
      <c r="EH160" s="107"/>
      <c r="EI160" s="107"/>
      <c r="EJ160" s="107"/>
      <c r="EK160" s="107"/>
      <c r="EL160" s="107"/>
      <c r="EM160" s="107"/>
      <c r="EN160" s="107"/>
      <c r="EO160" s="107"/>
      <c r="EP160" s="107"/>
      <c r="EQ160" s="107"/>
      <c r="ER160" s="107"/>
      <c r="ES160" s="107"/>
      <c r="ET160" s="107"/>
      <c r="EU160" s="107"/>
      <c r="EV160" s="230"/>
      <c r="EW160" s="230"/>
      <c r="EX160" s="230"/>
      <c r="EY160" s="230"/>
      <c r="EZ160" s="230"/>
      <c r="FA160" s="230"/>
      <c r="FB160" s="217"/>
      <c r="FC160" s="107"/>
      <c r="FD160" s="119"/>
      <c r="FE160" s="107"/>
      <c r="FF160" s="107"/>
      <c r="FG160" s="107"/>
      <c r="FH160" s="107"/>
      <c r="FI160" s="107"/>
      <c r="FJ160" s="107"/>
      <c r="FK160" s="107"/>
      <c r="FL160" s="107"/>
      <c r="FM160" s="107"/>
      <c r="FN160" s="107"/>
      <c r="FO160" s="107"/>
      <c r="FP160" s="107"/>
      <c r="FQ160" s="107"/>
      <c r="FR160" s="107"/>
      <c r="FS160" s="107"/>
      <c r="FT160" s="107"/>
      <c r="FU160" s="107"/>
      <c r="FV160" s="107"/>
      <c r="FW160" s="107"/>
      <c r="FX160" s="107"/>
      <c r="FY160" s="107"/>
      <c r="FZ160" s="107"/>
      <c r="GA160" s="107"/>
      <c r="GB160" s="107"/>
      <c r="GC160" s="107"/>
      <c r="GD160" s="107"/>
      <c r="GE160" s="107"/>
      <c r="GF160" s="107"/>
      <c r="GG160" s="107"/>
      <c r="GH160" s="107"/>
      <c r="GI160" s="107"/>
      <c r="GJ160" s="107"/>
      <c r="GK160" s="107"/>
      <c r="GL160" s="107"/>
      <c r="GM160" s="107"/>
      <c r="GN160" s="107"/>
      <c r="GO160" s="107"/>
      <c r="GP160" s="107"/>
      <c r="GQ160" s="107"/>
      <c r="GR160" s="107"/>
      <c r="GS160" s="107"/>
      <c r="GT160" s="107"/>
      <c r="GU160" s="107"/>
      <c r="GV160" s="107"/>
      <c r="GW160" s="107"/>
      <c r="GX160" s="107"/>
      <c r="GY160" s="218"/>
      <c r="GZ160" s="218"/>
      <c r="HA160" s="107"/>
      <c r="HB160" s="218"/>
      <c r="HC160" s="218"/>
      <c r="HD160" s="218"/>
      <c r="HE160" s="218"/>
      <c r="HF160" s="218"/>
      <c r="HG160" s="218"/>
      <c r="HH160" s="218"/>
      <c r="HI160" s="218"/>
      <c r="HJ160" s="218"/>
      <c r="HK160" s="218"/>
      <c r="HL160" s="218"/>
      <c r="HM160" s="218"/>
      <c r="HN160" s="218"/>
      <c r="HO160" s="218"/>
      <c r="HP160" s="218"/>
      <c r="HQ160" s="218"/>
      <c r="HR160" s="218"/>
      <c r="HS160" s="218"/>
      <c r="HT160" s="218"/>
      <c r="HU160" s="218"/>
      <c r="HV160" s="218"/>
      <c r="HW160" s="218"/>
      <c r="HX160" s="218"/>
      <c r="HY160" s="218"/>
      <c r="HZ160" s="218"/>
      <c r="IA160" s="218"/>
      <c r="IB160" s="218"/>
      <c r="IC160" s="218"/>
      <c r="ID160" s="218"/>
      <c r="IE160" s="218"/>
      <c r="IF160" s="218"/>
      <c r="IG160" s="107"/>
      <c r="IH160" s="107"/>
      <c r="II160" s="107"/>
      <c r="IJ160" s="107"/>
      <c r="IK160" s="218"/>
      <c r="IL160" s="218"/>
      <c r="IM160" s="218"/>
      <c r="IN160" s="218"/>
      <c r="IO160" s="218"/>
      <c r="IP160" s="218"/>
      <c r="IQ160" s="218"/>
      <c r="IR160" s="218"/>
      <c r="IS160" s="218"/>
      <c r="IT160" s="218"/>
      <c r="IU160" s="218"/>
      <c r="IV160" s="218"/>
    </row>
    <row r="161" spans="1:256" s="76" customFormat="1" ht="13.8" hidden="1" thickBot="1">
      <c r="A161" s="231"/>
      <c r="B161" s="228"/>
      <c r="C161" s="194"/>
      <c r="D161" s="223"/>
      <c r="E161" s="101"/>
      <c r="F161" s="223"/>
      <c r="G161" s="223"/>
      <c r="H161" s="101">
        <f>COUNTIF(BQ159:DH159,"S")</f>
        <v>0</v>
      </c>
      <c r="I161" s="224"/>
      <c r="J161" s="225"/>
      <c r="K161" s="225"/>
      <c r="L161" s="225"/>
      <c r="M161" s="224"/>
      <c r="N161" s="224"/>
      <c r="O161" s="224"/>
      <c r="P161" s="224"/>
      <c r="Q161" s="224"/>
      <c r="R161" s="226">
        <f t="shared" si="30"/>
        <v>0</v>
      </c>
      <c r="S161" s="227">
        <f t="shared" si="31"/>
        <v>0</v>
      </c>
      <c r="T161" s="129">
        <f t="shared" si="32"/>
        <v>0</v>
      </c>
      <c r="U161" s="129">
        <f t="shared" si="16"/>
        <v>0</v>
      </c>
      <c r="V161" s="284">
        <f t="shared" si="17"/>
        <v>0</v>
      </c>
      <c r="W161" s="107"/>
      <c r="X161" s="134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7"/>
      <c r="CV161" s="107"/>
      <c r="CW161" s="107"/>
      <c r="CX161" s="107"/>
      <c r="CY161" s="107"/>
      <c r="CZ161" s="107"/>
      <c r="DA161" s="107"/>
      <c r="DB161" s="107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7"/>
      <c r="DT161" s="107"/>
      <c r="DU161" s="107"/>
      <c r="DV161" s="107"/>
      <c r="DW161" s="107"/>
      <c r="DX161" s="107"/>
      <c r="DY161" s="107"/>
      <c r="DZ161" s="107"/>
      <c r="EA161" s="107"/>
      <c r="EB161" s="107"/>
      <c r="EC161" s="107"/>
      <c r="ED161" s="107"/>
      <c r="EE161" s="107"/>
      <c r="EF161" s="107"/>
      <c r="EG161" s="107"/>
      <c r="EH161" s="107"/>
      <c r="EI161" s="107"/>
      <c r="EJ161" s="107"/>
      <c r="EK161" s="107"/>
      <c r="EL161" s="107"/>
      <c r="EM161" s="107"/>
      <c r="EN161" s="107"/>
      <c r="EO161" s="107"/>
      <c r="EP161" s="107"/>
      <c r="EQ161" s="107"/>
      <c r="ER161" s="107"/>
      <c r="ES161" s="107"/>
      <c r="ET161" s="107"/>
      <c r="EU161" s="107"/>
      <c r="EV161" s="230"/>
      <c r="EW161" s="230"/>
      <c r="EX161" s="230"/>
      <c r="EY161" s="230"/>
      <c r="EZ161" s="230"/>
      <c r="FA161" s="230"/>
      <c r="FB161" s="217"/>
      <c r="FC161" s="107"/>
      <c r="FD161" s="119"/>
      <c r="FE161" s="107"/>
      <c r="FF161" s="107"/>
      <c r="FG161" s="107"/>
      <c r="FH161" s="107"/>
      <c r="FI161" s="107"/>
      <c r="FJ161" s="107"/>
      <c r="FK161" s="107"/>
      <c r="FL161" s="107"/>
      <c r="FM161" s="107"/>
      <c r="FN161" s="107"/>
      <c r="FO161" s="107"/>
      <c r="FP161" s="107"/>
      <c r="FQ161" s="107"/>
      <c r="FR161" s="107"/>
      <c r="FS161" s="107"/>
      <c r="FT161" s="107"/>
      <c r="FU161" s="107"/>
      <c r="FV161" s="107"/>
      <c r="FW161" s="107"/>
      <c r="FX161" s="107"/>
      <c r="FY161" s="107"/>
      <c r="FZ161" s="107"/>
      <c r="GA161" s="107"/>
      <c r="GB161" s="107"/>
      <c r="GC161" s="107"/>
      <c r="GD161" s="107"/>
      <c r="GE161" s="107"/>
      <c r="GF161" s="107"/>
      <c r="GG161" s="107"/>
      <c r="GH161" s="107"/>
      <c r="GI161" s="107"/>
      <c r="GJ161" s="107"/>
      <c r="GK161" s="107"/>
      <c r="GL161" s="107"/>
      <c r="GM161" s="107"/>
      <c r="GN161" s="107"/>
      <c r="GO161" s="107"/>
      <c r="GP161" s="107"/>
      <c r="GQ161" s="107"/>
      <c r="GR161" s="107"/>
      <c r="GS161" s="107"/>
      <c r="GT161" s="107"/>
      <c r="GU161" s="107"/>
      <c r="GV161" s="107"/>
      <c r="GW161" s="107"/>
      <c r="GX161" s="107"/>
      <c r="GY161" s="107"/>
      <c r="GZ161" s="107"/>
      <c r="HA161" s="107"/>
      <c r="HB161" s="107"/>
      <c r="HC161" s="107"/>
      <c r="HD161" s="107"/>
      <c r="HE161" s="107"/>
      <c r="HF161" s="107"/>
      <c r="HG161" s="107"/>
      <c r="HH161" s="107"/>
      <c r="HI161" s="107"/>
      <c r="HJ161" s="107"/>
      <c r="HK161" s="107"/>
      <c r="HL161" s="107"/>
      <c r="HM161" s="107"/>
      <c r="HN161" s="107"/>
      <c r="HO161" s="107"/>
      <c r="HP161" s="107"/>
      <c r="HQ161" s="107"/>
      <c r="HR161" s="107"/>
      <c r="HS161" s="107"/>
      <c r="HT161" s="107"/>
      <c r="HU161" s="107"/>
      <c r="HV161" s="107"/>
      <c r="HW161" s="107"/>
      <c r="HX161" s="107"/>
      <c r="HY161" s="107"/>
      <c r="HZ161" s="107"/>
      <c r="IA161" s="107"/>
      <c r="IB161" s="107"/>
      <c r="IC161" s="107"/>
      <c r="ID161" s="107"/>
      <c r="IE161" s="107"/>
      <c r="IF161" s="107"/>
      <c r="IG161" s="107"/>
      <c r="IH161" s="107"/>
      <c r="II161" s="107"/>
      <c r="IJ161" s="107"/>
      <c r="IK161" s="107"/>
      <c r="IL161" s="107"/>
      <c r="IM161" s="107"/>
      <c r="IN161" s="107"/>
      <c r="IO161" s="107"/>
      <c r="IP161" s="107"/>
      <c r="IQ161" s="107"/>
      <c r="IR161" s="107"/>
      <c r="IS161" s="107"/>
      <c r="IT161" s="107"/>
      <c r="IU161" s="107"/>
      <c r="IV161" s="107"/>
    </row>
    <row r="162" spans="1:256" s="85" customFormat="1" ht="14.4" hidden="1" thickTop="1" thickBot="1">
      <c r="A162" s="231"/>
      <c r="B162" s="228"/>
      <c r="C162" s="194"/>
      <c r="D162" s="223"/>
      <c r="E162" s="101"/>
      <c r="F162" s="223"/>
      <c r="G162" s="223"/>
      <c r="H162" s="101">
        <f>COUNTIF(BQ160:DH160,"S")</f>
        <v>0</v>
      </c>
      <c r="I162" s="224"/>
      <c r="J162" s="225"/>
      <c r="K162" s="225"/>
      <c r="L162" s="225"/>
      <c r="M162" s="224"/>
      <c r="N162" s="224"/>
      <c r="O162" s="224"/>
      <c r="P162" s="224"/>
      <c r="Q162" s="224"/>
      <c r="R162" s="226">
        <f t="shared" si="30"/>
        <v>0</v>
      </c>
      <c r="S162" s="227">
        <f t="shared" si="31"/>
        <v>0</v>
      </c>
      <c r="T162" s="129">
        <f t="shared" si="32"/>
        <v>0</v>
      </c>
      <c r="U162" s="129">
        <f t="shared" si="16"/>
        <v>0</v>
      </c>
      <c r="V162" s="297">
        <f>HA162</f>
        <v>0</v>
      </c>
      <c r="W162" s="110"/>
      <c r="X162" s="134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  <c r="CQ162" s="107"/>
      <c r="CR162" s="107"/>
      <c r="CS162" s="107"/>
      <c r="CT162" s="107"/>
      <c r="CU162" s="107"/>
      <c r="CV162" s="107"/>
      <c r="CW162" s="107"/>
      <c r="CX162" s="107"/>
      <c r="CY162" s="107"/>
      <c r="CZ162" s="107"/>
      <c r="DA162" s="107"/>
      <c r="DB162" s="107"/>
      <c r="DC162" s="107"/>
      <c r="DD162" s="107"/>
      <c r="DE162" s="107"/>
      <c r="DF162" s="107"/>
      <c r="DG162" s="107"/>
      <c r="DH162" s="107"/>
      <c r="DI162" s="218"/>
      <c r="DJ162" s="107"/>
      <c r="DK162" s="107"/>
      <c r="DL162" s="107"/>
      <c r="DM162" s="107"/>
      <c r="DN162" s="107"/>
      <c r="DO162" s="107"/>
      <c r="DP162" s="107"/>
      <c r="DQ162" s="107"/>
      <c r="DR162" s="107"/>
      <c r="DS162" s="107"/>
      <c r="DT162" s="107"/>
      <c r="DU162" s="107"/>
      <c r="DV162" s="107"/>
      <c r="DW162" s="107"/>
      <c r="DX162" s="107"/>
      <c r="DY162" s="107"/>
      <c r="DZ162" s="107"/>
      <c r="EA162" s="107"/>
      <c r="EB162" s="107"/>
      <c r="EC162" s="107"/>
      <c r="ED162" s="107"/>
      <c r="EE162" s="107"/>
      <c r="EF162" s="107"/>
      <c r="EG162" s="107"/>
      <c r="EH162" s="107"/>
      <c r="EI162" s="107"/>
      <c r="EJ162" s="107"/>
      <c r="EK162" s="107"/>
      <c r="EL162" s="107"/>
      <c r="EM162" s="107"/>
      <c r="EN162" s="107"/>
      <c r="EO162" s="107"/>
      <c r="EP162" s="107"/>
      <c r="EQ162" s="107"/>
      <c r="ER162" s="107"/>
      <c r="ES162" s="107"/>
      <c r="ET162" s="107"/>
      <c r="EU162" s="107"/>
      <c r="EV162" s="107"/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  <c r="FM162" s="107"/>
      <c r="FN162" s="107"/>
      <c r="FO162" s="107"/>
      <c r="FP162" s="107"/>
      <c r="FQ162" s="107"/>
      <c r="FR162" s="107"/>
      <c r="FS162" s="107"/>
      <c r="FT162" s="107"/>
      <c r="FU162" s="107"/>
      <c r="FV162" s="107"/>
      <c r="FW162" s="107"/>
      <c r="FX162" s="107"/>
      <c r="FY162" s="107"/>
      <c r="FZ162" s="107"/>
      <c r="GA162" s="107"/>
      <c r="GB162" s="107"/>
      <c r="GC162" s="107"/>
      <c r="GD162" s="107"/>
      <c r="GE162" s="107"/>
      <c r="GF162" s="107"/>
      <c r="GG162" s="107"/>
      <c r="GH162" s="107"/>
      <c r="GI162" s="107"/>
      <c r="GJ162" s="107"/>
      <c r="GK162" s="107"/>
      <c r="GL162" s="107"/>
      <c r="GM162" s="107"/>
      <c r="GN162" s="107"/>
      <c r="GO162" s="107"/>
      <c r="GP162" s="107"/>
      <c r="GQ162" s="107"/>
      <c r="GR162" s="107"/>
      <c r="GS162" s="107"/>
      <c r="GT162" s="107"/>
      <c r="GU162" s="107"/>
      <c r="GV162" s="107"/>
      <c r="GW162" s="107"/>
      <c r="GX162" s="107"/>
      <c r="GY162" s="107"/>
      <c r="GZ162" s="107"/>
      <c r="HA162" s="107"/>
      <c r="HB162" s="107"/>
      <c r="HC162" s="107"/>
      <c r="HD162" s="107"/>
      <c r="HE162" s="107"/>
      <c r="HF162" s="107"/>
      <c r="HG162" s="107"/>
      <c r="HH162" s="107"/>
      <c r="HI162" s="107"/>
      <c r="HJ162" s="107"/>
      <c r="HK162" s="107"/>
      <c r="HL162" s="107"/>
      <c r="HM162" s="107"/>
      <c r="HN162" s="107"/>
      <c r="HO162" s="107"/>
      <c r="HP162" s="107"/>
      <c r="HQ162" s="107"/>
      <c r="HR162" s="107"/>
      <c r="HS162" s="107"/>
      <c r="HT162" s="107"/>
      <c r="HU162" s="107"/>
      <c r="HV162" s="107"/>
      <c r="HW162" s="107"/>
      <c r="HX162" s="107"/>
      <c r="HY162" s="107"/>
      <c r="HZ162" s="107"/>
      <c r="IA162" s="107"/>
      <c r="IB162" s="107"/>
      <c r="IC162" s="107"/>
      <c r="ID162" s="107"/>
      <c r="IE162" s="107"/>
      <c r="IF162" s="107"/>
      <c r="IG162" s="107"/>
      <c r="IH162" s="107"/>
      <c r="II162" s="107"/>
      <c r="IJ162" s="107"/>
      <c r="IK162" s="107"/>
      <c r="IL162" s="107"/>
      <c r="IM162" s="107"/>
      <c r="IN162" s="107"/>
      <c r="IO162" s="107"/>
      <c r="IP162" s="107"/>
      <c r="IQ162" s="107"/>
      <c r="IR162" s="107"/>
      <c r="IS162" s="107"/>
      <c r="IT162" s="107"/>
      <c r="IU162" s="107"/>
      <c r="IV162" s="107"/>
    </row>
    <row r="163" spans="1:256" s="79" customFormat="1" ht="75" customHeight="1" thickTop="1" thickBot="1">
      <c r="A163" s="242"/>
      <c r="B163" s="64"/>
      <c r="C163" s="65" t="s">
        <v>1</v>
      </c>
      <c r="D163" s="65" t="s">
        <v>2</v>
      </c>
      <c r="E163" s="65" t="s">
        <v>3</v>
      </c>
      <c r="F163" s="65" t="s">
        <v>4</v>
      </c>
      <c r="G163" s="65" t="s">
        <v>5</v>
      </c>
      <c r="H163" s="65" t="s">
        <v>6</v>
      </c>
      <c r="I163" s="65" t="s">
        <v>7</v>
      </c>
      <c r="J163" s="65"/>
      <c r="K163" s="65"/>
      <c r="L163" s="65" t="s">
        <v>8</v>
      </c>
      <c r="M163" s="65" t="s">
        <v>9</v>
      </c>
      <c r="N163" s="65" t="s">
        <v>10</v>
      </c>
      <c r="O163" s="65" t="s">
        <v>11</v>
      </c>
      <c r="P163" s="65" t="s">
        <v>12</v>
      </c>
      <c r="Q163" s="65" t="s">
        <v>13</v>
      </c>
      <c r="R163" s="124" t="s">
        <v>14</v>
      </c>
      <c r="S163" s="125" t="s">
        <v>15</v>
      </c>
      <c r="T163" s="132" t="s">
        <v>16</v>
      </c>
      <c r="U163" s="132" t="s">
        <v>17</v>
      </c>
      <c r="V163" s="372" t="s">
        <v>87</v>
      </c>
      <c r="W163" s="76"/>
      <c r="X163" s="244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  <c r="CQ163" s="107"/>
      <c r="CR163" s="107"/>
      <c r="CS163" s="107"/>
      <c r="CT163" s="107"/>
      <c r="CU163" s="107"/>
      <c r="CV163" s="107"/>
      <c r="CW163" s="107"/>
      <c r="CX163" s="107"/>
      <c r="CY163" s="107"/>
      <c r="CZ163" s="107"/>
      <c r="DA163" s="107"/>
      <c r="DB163" s="107"/>
      <c r="DC163" s="107"/>
      <c r="DD163" s="107"/>
      <c r="DE163" s="107"/>
      <c r="DF163" s="107"/>
      <c r="DG163" s="107"/>
      <c r="DH163" s="107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110"/>
      <c r="GX163" s="110"/>
      <c r="GY163" s="110"/>
      <c r="GZ163" s="110"/>
      <c r="HA163" s="110"/>
      <c r="HB163" s="110"/>
      <c r="HC163" s="110"/>
      <c r="HD163" s="110"/>
      <c r="HE163" s="110"/>
      <c r="HF163" s="110"/>
      <c r="HG163" s="110"/>
      <c r="HH163" s="110"/>
      <c r="HI163" s="110"/>
      <c r="HJ163" s="110"/>
      <c r="HK163" s="110"/>
      <c r="HL163" s="110"/>
      <c r="HM163" s="110"/>
      <c r="HN163" s="110"/>
      <c r="HO163" s="110"/>
      <c r="HP163" s="110"/>
      <c r="HQ163" s="110"/>
      <c r="HR163" s="110"/>
      <c r="HS163" s="110"/>
      <c r="HT163" s="110"/>
      <c r="HU163" s="110"/>
      <c r="HV163" s="110"/>
      <c r="HW163" s="110"/>
      <c r="HX163" s="110"/>
      <c r="HY163" s="110"/>
      <c r="HZ163" s="110"/>
      <c r="IA163" s="110"/>
      <c r="IB163" s="110"/>
      <c r="IC163" s="110"/>
      <c r="ID163" s="110"/>
      <c r="IE163" s="110"/>
      <c r="IF163" s="110"/>
      <c r="IG163" s="76"/>
      <c r="IH163" s="76"/>
      <c r="II163" s="76"/>
      <c r="IJ163" s="76"/>
      <c r="IK163" s="110"/>
      <c r="IL163" s="110"/>
      <c r="IM163" s="110"/>
      <c r="IN163" s="110"/>
      <c r="IO163" s="110"/>
      <c r="IP163" s="110"/>
      <c r="IQ163" s="110"/>
      <c r="IR163" s="110"/>
      <c r="IS163" s="110"/>
      <c r="IT163" s="110"/>
      <c r="IU163" s="110"/>
      <c r="IV163" s="110"/>
    </row>
    <row r="164" spans="1:256" ht="13.8" thickTop="1">
      <c r="A164" s="73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133"/>
      <c r="U164" s="133"/>
      <c r="V164" s="74"/>
      <c r="W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245"/>
      <c r="AY164" s="245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85"/>
      <c r="GX164" s="85"/>
      <c r="GY164" s="85"/>
      <c r="GZ164" s="85"/>
      <c r="HA164" s="85"/>
      <c r="HB164" s="85"/>
      <c r="HC164" s="85"/>
      <c r="HD164" s="85"/>
      <c r="HE164" s="85"/>
      <c r="HF164" s="85"/>
      <c r="HG164" s="85"/>
      <c r="HH164" s="85"/>
      <c r="HI164" s="85"/>
      <c r="HJ164" s="85"/>
      <c r="HK164" s="85"/>
      <c r="HL164" s="85"/>
      <c r="HM164" s="85"/>
      <c r="HN164" s="85"/>
      <c r="HO164" s="85"/>
      <c r="HP164" s="85"/>
      <c r="HQ164" s="85"/>
      <c r="HR164" s="85"/>
      <c r="HS164" s="85"/>
      <c r="HT164" s="85"/>
      <c r="HU164" s="85"/>
      <c r="HV164" s="85"/>
      <c r="HW164" s="85"/>
      <c r="HX164" s="85"/>
      <c r="HY164" s="85"/>
      <c r="HZ164" s="85"/>
      <c r="IA164" s="85"/>
      <c r="IB164" s="85"/>
      <c r="IC164" s="85"/>
      <c r="ID164" s="85"/>
      <c r="IE164" s="85"/>
      <c r="IF164" s="85"/>
      <c r="IG164" s="90"/>
      <c r="IH164" s="90"/>
      <c r="II164" s="90"/>
      <c r="IJ164" s="90"/>
      <c r="IK164" s="85"/>
      <c r="IL164" s="85"/>
      <c r="IM164" s="85"/>
      <c r="IN164" s="85"/>
      <c r="IO164" s="85"/>
      <c r="IP164" s="85"/>
      <c r="IQ164" s="85"/>
      <c r="IR164" s="85"/>
      <c r="IS164" s="85"/>
      <c r="IT164" s="85"/>
      <c r="IU164" s="85"/>
      <c r="IV164" s="85"/>
    </row>
    <row r="165" spans="1:256">
      <c r="A165" s="73"/>
      <c r="V165" s="74"/>
      <c r="W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85"/>
      <c r="GX165" s="85"/>
      <c r="GY165" s="85"/>
      <c r="GZ165" s="85"/>
      <c r="HA165" s="85"/>
      <c r="HB165" s="85"/>
      <c r="HC165" s="85"/>
      <c r="HD165" s="85"/>
      <c r="HE165" s="85"/>
      <c r="HF165" s="85"/>
      <c r="HG165" s="85"/>
      <c r="HH165" s="85"/>
      <c r="HI165" s="85"/>
      <c r="HJ165" s="85"/>
      <c r="HK165" s="85"/>
      <c r="HL165" s="85"/>
      <c r="HM165" s="85"/>
      <c r="HN165" s="85"/>
      <c r="HO165" s="85"/>
      <c r="HP165" s="85"/>
      <c r="HQ165" s="85"/>
      <c r="HR165" s="85"/>
      <c r="HS165" s="85"/>
      <c r="HT165" s="85"/>
      <c r="HU165" s="85"/>
      <c r="HV165" s="85"/>
      <c r="HW165" s="85"/>
      <c r="HX165" s="85"/>
      <c r="HY165" s="85"/>
      <c r="HZ165" s="85"/>
      <c r="IA165" s="85"/>
      <c r="IB165" s="85"/>
      <c r="IC165" s="85"/>
      <c r="ID165" s="85"/>
      <c r="IE165" s="85"/>
      <c r="IF165" s="85"/>
      <c r="IG165" s="90"/>
      <c r="IH165" s="90"/>
      <c r="II165" s="90"/>
      <c r="IJ165" s="90"/>
      <c r="IK165" s="85"/>
      <c r="IL165" s="85"/>
      <c r="IM165" s="85"/>
      <c r="IN165" s="85"/>
      <c r="IO165" s="85"/>
      <c r="IP165" s="85"/>
      <c r="IQ165" s="85"/>
      <c r="IR165" s="85"/>
      <c r="IS165" s="85"/>
      <c r="IT165" s="85"/>
      <c r="IU165" s="85"/>
      <c r="IV165" s="85"/>
    </row>
    <row r="166" spans="1:256">
      <c r="A166" s="73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133"/>
      <c r="U166" s="133"/>
      <c r="V166" s="74"/>
      <c r="W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FB166" s="90"/>
      <c r="FC166" s="90"/>
      <c r="FD166" s="90"/>
      <c r="FE166" s="90"/>
      <c r="FF166" s="90"/>
      <c r="FG166" s="90"/>
      <c r="FH166" s="90"/>
      <c r="FI166" s="90"/>
      <c r="FJ166" s="90"/>
      <c r="FK166" s="90"/>
      <c r="FL166" s="90"/>
      <c r="FM166" s="90"/>
      <c r="FN166" s="90"/>
      <c r="FO166" s="90"/>
      <c r="FP166" s="90"/>
      <c r="FQ166" s="90"/>
      <c r="FR166" s="90"/>
      <c r="FS166" s="90"/>
      <c r="FT166" s="90"/>
      <c r="FU166" s="90"/>
      <c r="FV166" s="90"/>
      <c r="FW166" s="90"/>
      <c r="FX166" s="90"/>
      <c r="FY166" s="90"/>
      <c r="FZ166" s="90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85"/>
      <c r="GX166" s="85"/>
      <c r="GY166" s="85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5"/>
      <c r="HK166" s="85"/>
      <c r="HL166" s="85"/>
      <c r="HM166" s="85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5"/>
      <c r="HY166" s="85"/>
      <c r="HZ166" s="85"/>
      <c r="IA166" s="85"/>
      <c r="IB166" s="85"/>
      <c r="IC166" s="85"/>
      <c r="ID166" s="85"/>
      <c r="IE166" s="85"/>
      <c r="IF166" s="85"/>
      <c r="IG166" s="90"/>
      <c r="IH166" s="90"/>
      <c r="II166" s="90"/>
      <c r="IJ166" s="90"/>
      <c r="IK166" s="85"/>
      <c r="IL166" s="85"/>
      <c r="IM166" s="85"/>
      <c r="IN166" s="85"/>
      <c r="IO166" s="85"/>
      <c r="IP166" s="85"/>
      <c r="IQ166" s="85"/>
      <c r="IR166" s="85"/>
      <c r="IS166" s="85"/>
      <c r="IT166" s="85"/>
      <c r="IU166" s="85"/>
      <c r="IV166" s="85"/>
    </row>
    <row r="167" spans="1:256">
      <c r="A167" s="7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133"/>
      <c r="U167" s="133"/>
      <c r="V167" s="74"/>
      <c r="W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FB167" s="90"/>
      <c r="FC167" s="90"/>
      <c r="FD167" s="90"/>
      <c r="FE167" s="90"/>
      <c r="FF167" s="90"/>
      <c r="FG167" s="90"/>
      <c r="FH167" s="90"/>
      <c r="FI167" s="90"/>
      <c r="FJ167" s="90"/>
      <c r="FK167" s="90"/>
      <c r="FL167" s="90"/>
      <c r="FM167" s="90"/>
      <c r="FN167" s="90"/>
      <c r="FO167" s="90"/>
      <c r="FP167" s="90"/>
      <c r="FQ167" s="90"/>
      <c r="FR167" s="90"/>
      <c r="FS167" s="90"/>
      <c r="FT167" s="90"/>
      <c r="FU167" s="90"/>
      <c r="FV167" s="90"/>
      <c r="FW167" s="90"/>
      <c r="FX167" s="90"/>
      <c r="FY167" s="90"/>
      <c r="FZ167" s="90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85"/>
      <c r="GX167" s="85"/>
      <c r="GY167" s="85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5"/>
      <c r="HK167" s="85"/>
      <c r="HL167" s="85"/>
      <c r="HM167" s="85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5"/>
      <c r="HY167" s="85"/>
      <c r="HZ167" s="85"/>
      <c r="IA167" s="85"/>
      <c r="IB167" s="85"/>
      <c r="IC167" s="85"/>
      <c r="ID167" s="85"/>
      <c r="IE167" s="85"/>
      <c r="IF167" s="85"/>
      <c r="IG167" s="90"/>
      <c r="IH167" s="90"/>
      <c r="II167" s="90"/>
      <c r="IJ167" s="90"/>
      <c r="IK167" s="85"/>
      <c r="IL167" s="85"/>
      <c r="IM167" s="85"/>
      <c r="IN167" s="85"/>
      <c r="IO167" s="85"/>
      <c r="IP167" s="85"/>
      <c r="IQ167" s="85"/>
      <c r="IR167" s="85"/>
      <c r="IS167" s="85"/>
      <c r="IT167" s="85"/>
      <c r="IU167" s="85"/>
      <c r="IV167" s="85"/>
    </row>
    <row r="168" spans="1:256">
      <c r="A168" s="73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133"/>
      <c r="U168" s="133"/>
      <c r="V168" s="74"/>
      <c r="W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85"/>
      <c r="GX168" s="85"/>
      <c r="GY168" s="85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5"/>
      <c r="HK168" s="85"/>
      <c r="HL168" s="85"/>
      <c r="HM168" s="85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5"/>
      <c r="HY168" s="85"/>
      <c r="HZ168" s="85"/>
      <c r="IA168" s="85"/>
      <c r="IB168" s="85"/>
      <c r="IC168" s="85"/>
      <c r="ID168" s="85"/>
      <c r="IE168" s="85"/>
      <c r="IF168" s="85"/>
      <c r="IG168" s="90"/>
      <c r="IH168" s="90"/>
      <c r="II168" s="90"/>
      <c r="IJ168" s="90"/>
      <c r="IK168" s="85"/>
      <c r="IL168" s="85"/>
      <c r="IM168" s="85"/>
      <c r="IN168" s="85"/>
      <c r="IO168" s="85"/>
      <c r="IP168" s="85"/>
      <c r="IQ168" s="85"/>
      <c r="IR168" s="85"/>
      <c r="IS168" s="85"/>
      <c r="IT168" s="85"/>
      <c r="IU168" s="85"/>
      <c r="IV168" s="85"/>
    </row>
    <row r="169" spans="1:256">
      <c r="A169" s="73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133"/>
      <c r="U169" s="133"/>
      <c r="V169" s="74"/>
      <c r="W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FB169" s="90"/>
      <c r="FC169" s="90"/>
      <c r="FD169" s="90"/>
      <c r="FE169" s="90"/>
      <c r="FF169" s="90"/>
      <c r="FG169" s="90"/>
      <c r="FH169" s="90"/>
      <c r="FI169" s="90"/>
      <c r="FJ169" s="90"/>
      <c r="FK169" s="90"/>
      <c r="FL169" s="90"/>
      <c r="FM169" s="90"/>
      <c r="FN169" s="90"/>
      <c r="FO169" s="90"/>
      <c r="FP169" s="90"/>
      <c r="FQ169" s="90"/>
      <c r="FR169" s="90"/>
      <c r="FS169" s="90"/>
      <c r="FT169" s="90"/>
      <c r="FU169" s="90"/>
      <c r="FV169" s="90"/>
      <c r="FW169" s="90"/>
      <c r="FX169" s="90"/>
      <c r="FY169" s="90"/>
      <c r="FZ169" s="90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85"/>
      <c r="GX169" s="85"/>
      <c r="GY169" s="85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5"/>
      <c r="HK169" s="85"/>
      <c r="HL169" s="85"/>
      <c r="HM169" s="85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5"/>
      <c r="HY169" s="85"/>
      <c r="HZ169" s="85"/>
      <c r="IA169" s="85"/>
      <c r="IB169" s="85"/>
      <c r="IC169" s="85"/>
      <c r="ID169" s="85"/>
      <c r="IE169" s="85"/>
      <c r="IF169" s="85"/>
      <c r="IG169" s="90"/>
      <c r="IH169" s="90"/>
      <c r="II169" s="90"/>
      <c r="IJ169" s="90"/>
      <c r="IK169" s="85"/>
      <c r="IL169" s="85"/>
      <c r="IM169" s="85"/>
      <c r="IN169" s="85"/>
      <c r="IO169" s="85"/>
      <c r="IP169" s="85"/>
      <c r="IQ169" s="85"/>
      <c r="IR169" s="85"/>
      <c r="IS169" s="85"/>
      <c r="IT169" s="85"/>
      <c r="IU169" s="85"/>
      <c r="IV169" s="85"/>
    </row>
    <row r="170" spans="1:256">
      <c r="A170" s="73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133"/>
      <c r="U170" s="133"/>
      <c r="V170" s="74"/>
      <c r="W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FB170" s="90"/>
      <c r="FC170" s="90"/>
      <c r="FD170" s="90"/>
      <c r="FE170" s="90"/>
      <c r="FF170" s="90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90"/>
      <c r="FW170" s="90"/>
      <c r="FX170" s="90"/>
      <c r="FY170" s="90"/>
      <c r="FZ170" s="90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85"/>
      <c r="GX170" s="85"/>
      <c r="GY170" s="85"/>
      <c r="GZ170" s="85"/>
      <c r="HA170" s="85"/>
      <c r="HB170" s="85"/>
      <c r="HC170" s="85"/>
      <c r="HD170" s="85"/>
      <c r="HE170" s="85"/>
      <c r="HF170" s="85"/>
      <c r="HG170" s="85"/>
      <c r="HH170" s="85"/>
      <c r="HI170" s="85"/>
      <c r="HJ170" s="85"/>
      <c r="HK170" s="85"/>
      <c r="HL170" s="85"/>
      <c r="HM170" s="85"/>
      <c r="HN170" s="85"/>
      <c r="HO170" s="85"/>
      <c r="HP170" s="85"/>
      <c r="HQ170" s="85"/>
      <c r="HR170" s="85"/>
      <c r="HS170" s="85"/>
      <c r="HT170" s="85"/>
      <c r="HU170" s="85"/>
      <c r="HV170" s="85"/>
      <c r="HW170" s="85"/>
      <c r="HX170" s="85"/>
      <c r="HY170" s="85"/>
      <c r="HZ170" s="85"/>
      <c r="IA170" s="85"/>
      <c r="IB170" s="85"/>
      <c r="IC170" s="85"/>
      <c r="ID170" s="85"/>
      <c r="IE170" s="85"/>
      <c r="IF170" s="85"/>
      <c r="IG170" s="90"/>
      <c r="IH170" s="90"/>
      <c r="II170" s="90"/>
      <c r="IJ170" s="90"/>
      <c r="IK170" s="85"/>
      <c r="IL170" s="85"/>
      <c r="IM170" s="85"/>
      <c r="IN170" s="85"/>
      <c r="IO170" s="85"/>
      <c r="IP170" s="85"/>
      <c r="IQ170" s="85"/>
      <c r="IR170" s="85"/>
      <c r="IS170" s="85"/>
      <c r="IT170" s="85"/>
      <c r="IU170" s="85"/>
      <c r="IV170" s="85"/>
    </row>
    <row r="171" spans="1:256">
      <c r="A171" s="73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133"/>
      <c r="U171" s="133"/>
      <c r="V171" s="74"/>
      <c r="W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85"/>
      <c r="GX171" s="85"/>
      <c r="GY171" s="85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5"/>
      <c r="HK171" s="85"/>
      <c r="HL171" s="85"/>
      <c r="HM171" s="85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5"/>
      <c r="HY171" s="85"/>
      <c r="HZ171" s="85"/>
      <c r="IA171" s="85"/>
      <c r="IB171" s="85"/>
      <c r="IC171" s="85"/>
      <c r="ID171" s="85"/>
      <c r="IE171" s="85"/>
      <c r="IF171" s="85"/>
      <c r="IG171" s="90"/>
      <c r="IH171" s="90"/>
      <c r="II171" s="90"/>
      <c r="IJ171" s="90"/>
      <c r="IK171" s="85"/>
      <c r="IL171" s="85"/>
      <c r="IM171" s="85"/>
      <c r="IN171" s="85"/>
      <c r="IO171" s="85"/>
      <c r="IP171" s="85"/>
      <c r="IQ171" s="85"/>
      <c r="IR171" s="85"/>
      <c r="IS171" s="85"/>
      <c r="IT171" s="85"/>
      <c r="IU171" s="85"/>
      <c r="IV171" s="85"/>
    </row>
    <row r="172" spans="1:256">
      <c r="A172" s="7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133"/>
      <c r="U172" s="133"/>
      <c r="V172" s="74"/>
      <c r="W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FB172" s="90"/>
      <c r="FC172" s="90"/>
      <c r="FD172" s="90"/>
      <c r="FE172" s="90"/>
      <c r="FF172" s="90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90"/>
      <c r="FW172" s="90"/>
      <c r="FX172" s="90"/>
      <c r="FY172" s="90"/>
      <c r="FZ172" s="90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85"/>
      <c r="GX172" s="85"/>
      <c r="GY172" s="85"/>
      <c r="GZ172" s="85"/>
      <c r="HA172" s="85"/>
      <c r="HB172" s="85"/>
      <c r="HC172" s="85"/>
      <c r="HD172" s="85"/>
      <c r="HE172" s="85"/>
      <c r="HF172" s="85"/>
      <c r="HG172" s="85"/>
      <c r="HH172" s="85"/>
      <c r="HI172" s="85"/>
      <c r="HJ172" s="85"/>
      <c r="HK172" s="85"/>
      <c r="HL172" s="85"/>
      <c r="HM172" s="85"/>
      <c r="HN172" s="85"/>
      <c r="HO172" s="85"/>
      <c r="HP172" s="85"/>
      <c r="HQ172" s="85"/>
      <c r="HR172" s="85"/>
      <c r="HS172" s="85"/>
      <c r="HT172" s="85"/>
      <c r="HU172" s="85"/>
      <c r="HV172" s="85"/>
      <c r="HW172" s="85"/>
      <c r="HX172" s="85"/>
      <c r="HY172" s="85"/>
      <c r="HZ172" s="85"/>
      <c r="IA172" s="85"/>
      <c r="IB172" s="85"/>
      <c r="IC172" s="85"/>
      <c r="ID172" s="85"/>
      <c r="IE172" s="85"/>
      <c r="IF172" s="85"/>
      <c r="IG172" s="90"/>
      <c r="IH172" s="90"/>
      <c r="II172" s="90"/>
      <c r="IJ172" s="90"/>
      <c r="IK172" s="85"/>
      <c r="IL172" s="85"/>
      <c r="IM172" s="85"/>
      <c r="IN172" s="85"/>
      <c r="IO172" s="85"/>
      <c r="IP172" s="85"/>
      <c r="IQ172" s="85"/>
      <c r="IR172" s="85"/>
      <c r="IS172" s="85"/>
      <c r="IT172" s="85"/>
      <c r="IU172" s="85"/>
      <c r="IV172" s="85"/>
    </row>
    <row r="173" spans="1:256">
      <c r="A173" s="73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133"/>
      <c r="U173" s="133"/>
      <c r="V173" s="74"/>
      <c r="W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FB173" s="90"/>
      <c r="FC173" s="90"/>
      <c r="FD173" s="90"/>
      <c r="FE173" s="90"/>
      <c r="FF173" s="90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85"/>
      <c r="GX173" s="85"/>
      <c r="GY173" s="85"/>
      <c r="GZ173" s="85"/>
      <c r="HA173" s="85"/>
      <c r="HB173" s="85"/>
      <c r="HC173" s="85"/>
      <c r="HD173" s="85"/>
      <c r="HE173" s="85"/>
      <c r="HF173" s="85"/>
      <c r="HG173" s="85"/>
      <c r="HH173" s="85"/>
      <c r="HI173" s="85"/>
      <c r="HJ173" s="85"/>
      <c r="HK173" s="85"/>
      <c r="HL173" s="85"/>
      <c r="HM173" s="85"/>
      <c r="HN173" s="85"/>
      <c r="HO173" s="85"/>
      <c r="HP173" s="85"/>
      <c r="HQ173" s="85"/>
      <c r="HR173" s="85"/>
      <c r="HS173" s="85"/>
      <c r="HT173" s="85"/>
      <c r="HU173" s="85"/>
      <c r="HV173" s="85"/>
      <c r="HW173" s="85"/>
      <c r="HX173" s="85"/>
      <c r="HY173" s="85"/>
      <c r="HZ173" s="85"/>
      <c r="IA173" s="85"/>
      <c r="IB173" s="85"/>
      <c r="IC173" s="85"/>
      <c r="ID173" s="85"/>
      <c r="IE173" s="85"/>
      <c r="IF173" s="85"/>
      <c r="IG173" s="90"/>
      <c r="IH173" s="90"/>
      <c r="II173" s="90"/>
      <c r="IJ173" s="90"/>
      <c r="IK173" s="85"/>
      <c r="IL173" s="85"/>
      <c r="IM173" s="85"/>
      <c r="IN173" s="85"/>
      <c r="IO173" s="85"/>
      <c r="IP173" s="85"/>
      <c r="IQ173" s="85"/>
      <c r="IR173" s="85"/>
      <c r="IS173" s="85"/>
      <c r="IT173" s="85"/>
      <c r="IU173" s="85"/>
      <c r="IV173" s="85"/>
    </row>
    <row r="174" spans="1:256">
      <c r="A174" s="73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133"/>
      <c r="U174" s="133"/>
      <c r="V174" s="74"/>
      <c r="W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FB174" s="90"/>
      <c r="FC174" s="90"/>
      <c r="FD174" s="90"/>
      <c r="FE174" s="90"/>
      <c r="FF174" s="90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90"/>
      <c r="FW174" s="90"/>
      <c r="FX174" s="90"/>
      <c r="FY174" s="90"/>
      <c r="FZ174" s="90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85"/>
      <c r="GX174" s="85"/>
      <c r="GY174" s="85"/>
      <c r="GZ174" s="85"/>
      <c r="HA174" s="85"/>
      <c r="HB174" s="85"/>
      <c r="HC174" s="85"/>
      <c r="HD174" s="85"/>
      <c r="HE174" s="85"/>
      <c r="HF174" s="85"/>
      <c r="HG174" s="85"/>
      <c r="HH174" s="85"/>
      <c r="HI174" s="85"/>
      <c r="HJ174" s="85"/>
      <c r="HK174" s="85"/>
      <c r="HL174" s="85"/>
      <c r="HM174" s="85"/>
      <c r="HN174" s="85"/>
      <c r="HO174" s="85"/>
      <c r="HP174" s="85"/>
      <c r="HQ174" s="85"/>
      <c r="HR174" s="85"/>
      <c r="HS174" s="85"/>
      <c r="HT174" s="85"/>
      <c r="HU174" s="85"/>
      <c r="HV174" s="85"/>
      <c r="HW174" s="85"/>
      <c r="HX174" s="85"/>
      <c r="HY174" s="85"/>
      <c r="HZ174" s="85"/>
      <c r="IA174" s="85"/>
      <c r="IB174" s="85"/>
      <c r="IC174" s="85"/>
      <c r="ID174" s="85"/>
      <c r="IE174" s="85"/>
      <c r="IF174" s="85"/>
      <c r="IG174" s="90"/>
      <c r="IH174" s="90"/>
      <c r="II174" s="90"/>
      <c r="IJ174" s="90"/>
      <c r="IK174" s="85"/>
      <c r="IL174" s="85"/>
      <c r="IM174" s="85"/>
      <c r="IN174" s="85"/>
      <c r="IO174" s="85"/>
      <c r="IP174" s="85"/>
      <c r="IQ174" s="85"/>
      <c r="IR174" s="85"/>
      <c r="IS174" s="85"/>
      <c r="IT174" s="85"/>
      <c r="IU174" s="85"/>
      <c r="IV174" s="85"/>
    </row>
    <row r="175" spans="1:256">
      <c r="A175" s="73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133"/>
      <c r="U175" s="133"/>
      <c r="V175" s="74"/>
      <c r="W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85"/>
      <c r="GX175" s="85"/>
      <c r="GY175" s="85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5"/>
      <c r="HK175" s="85"/>
      <c r="HL175" s="85"/>
      <c r="HM175" s="85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5"/>
      <c r="HY175" s="85"/>
      <c r="HZ175" s="85"/>
      <c r="IA175" s="85"/>
      <c r="IB175" s="85"/>
      <c r="IC175" s="85"/>
      <c r="ID175" s="85"/>
      <c r="IE175" s="85"/>
      <c r="IF175" s="85"/>
      <c r="IG175" s="90"/>
      <c r="IH175" s="90"/>
      <c r="II175" s="90"/>
      <c r="IJ175" s="90"/>
      <c r="IK175" s="85"/>
      <c r="IL175" s="85"/>
      <c r="IM175" s="85"/>
      <c r="IN175" s="85"/>
      <c r="IO175" s="85"/>
      <c r="IP175" s="85"/>
      <c r="IQ175" s="85"/>
      <c r="IR175" s="85"/>
      <c r="IS175" s="85"/>
      <c r="IT175" s="85"/>
      <c r="IU175" s="85"/>
      <c r="IV175" s="85"/>
    </row>
    <row r="176" spans="1:256">
      <c r="A176" s="7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133"/>
      <c r="U176" s="133"/>
      <c r="V176" s="74"/>
      <c r="W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85"/>
      <c r="GX176" s="85"/>
      <c r="GY176" s="85"/>
      <c r="GZ176" s="85"/>
      <c r="HA176" s="85"/>
      <c r="HB176" s="85"/>
      <c r="HC176" s="85"/>
      <c r="HD176" s="85"/>
      <c r="HE176" s="85"/>
      <c r="HF176" s="85"/>
      <c r="HG176" s="85"/>
      <c r="HH176" s="85"/>
      <c r="HI176" s="85"/>
      <c r="HJ176" s="85"/>
      <c r="HK176" s="85"/>
      <c r="HL176" s="85"/>
      <c r="HM176" s="85"/>
      <c r="HN176" s="85"/>
      <c r="HO176" s="85"/>
      <c r="HP176" s="85"/>
      <c r="HQ176" s="85"/>
      <c r="HR176" s="85"/>
      <c r="HS176" s="85"/>
      <c r="HT176" s="85"/>
      <c r="HU176" s="85"/>
      <c r="HV176" s="85"/>
      <c r="HW176" s="85"/>
      <c r="HX176" s="85"/>
      <c r="HY176" s="85"/>
      <c r="HZ176" s="85"/>
      <c r="IA176" s="85"/>
      <c r="IB176" s="85"/>
      <c r="IC176" s="85"/>
      <c r="ID176" s="85"/>
      <c r="IE176" s="85"/>
      <c r="IF176" s="85"/>
      <c r="IG176" s="90"/>
      <c r="IH176" s="90"/>
      <c r="II176" s="90"/>
      <c r="IJ176" s="90"/>
    </row>
    <row r="177" spans="1:244">
      <c r="A177" s="73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133"/>
      <c r="U177" s="133"/>
      <c r="V177" s="74"/>
      <c r="W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90"/>
      <c r="IH177" s="90"/>
      <c r="II177" s="90"/>
      <c r="IJ177" s="90"/>
    </row>
    <row r="178" spans="1:244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133"/>
      <c r="U178" s="133"/>
      <c r="V178" s="74"/>
      <c r="W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85"/>
      <c r="GX178" s="85"/>
      <c r="GY178" s="85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5"/>
      <c r="HK178" s="85"/>
      <c r="HL178" s="85"/>
      <c r="HM178" s="85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5"/>
      <c r="HY178" s="85"/>
      <c r="HZ178" s="85"/>
      <c r="IA178" s="85"/>
      <c r="IB178" s="85"/>
      <c r="IC178" s="85"/>
      <c r="ID178" s="85"/>
      <c r="IE178" s="85"/>
      <c r="IF178" s="85"/>
      <c r="IG178" s="90"/>
      <c r="IH178" s="90"/>
      <c r="II178" s="90"/>
      <c r="IJ178" s="90"/>
    </row>
    <row r="179" spans="1:244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133"/>
      <c r="U179" s="133"/>
      <c r="V179" s="74"/>
      <c r="W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85"/>
      <c r="GX179" s="85"/>
      <c r="GY179" s="85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5"/>
      <c r="HK179" s="85"/>
      <c r="HL179" s="85"/>
      <c r="HM179" s="85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5"/>
      <c r="HY179" s="85"/>
      <c r="HZ179" s="85"/>
      <c r="IA179" s="85"/>
      <c r="IB179" s="85"/>
      <c r="IC179" s="85"/>
      <c r="ID179" s="85"/>
      <c r="IE179" s="85"/>
      <c r="IF179" s="85"/>
      <c r="IG179" s="90"/>
      <c r="IH179" s="90"/>
      <c r="II179" s="90"/>
      <c r="IJ179" s="90"/>
    </row>
    <row r="180" spans="1:244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133"/>
      <c r="U180" s="133"/>
      <c r="V180" s="74"/>
      <c r="W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85"/>
      <c r="GX180" s="85"/>
      <c r="GY180" s="85"/>
      <c r="GZ180" s="85"/>
      <c r="HA180" s="85"/>
      <c r="HB180" s="85"/>
      <c r="HC180" s="85"/>
      <c r="HD180" s="85"/>
      <c r="HE180" s="85"/>
      <c r="HF180" s="85"/>
      <c r="HG180" s="85"/>
      <c r="HH180" s="85"/>
      <c r="HI180" s="85"/>
      <c r="HJ180" s="85"/>
      <c r="HK180" s="85"/>
      <c r="HL180" s="85"/>
      <c r="HM180" s="85"/>
      <c r="HN180" s="85"/>
      <c r="HO180" s="85"/>
      <c r="HP180" s="85"/>
      <c r="HQ180" s="85"/>
      <c r="HR180" s="85"/>
      <c r="HS180" s="85"/>
      <c r="HT180" s="85"/>
      <c r="HU180" s="85"/>
      <c r="HV180" s="85"/>
      <c r="HW180" s="85"/>
      <c r="HX180" s="85"/>
      <c r="HY180" s="85"/>
      <c r="HZ180" s="85"/>
      <c r="IA180" s="85"/>
      <c r="IB180" s="85"/>
      <c r="IC180" s="85"/>
      <c r="ID180" s="85"/>
      <c r="IE180" s="85"/>
      <c r="IF180" s="85"/>
      <c r="IG180" s="90"/>
      <c r="IH180" s="90"/>
      <c r="II180" s="90"/>
      <c r="IJ180" s="90"/>
    </row>
    <row r="181" spans="1:244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133"/>
      <c r="U181" s="133"/>
      <c r="V181" s="74"/>
      <c r="W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85"/>
      <c r="GX181" s="85"/>
      <c r="GY181" s="85"/>
      <c r="GZ181" s="85"/>
      <c r="HA181" s="85"/>
      <c r="HB181" s="85"/>
      <c r="HC181" s="85"/>
      <c r="HD181" s="85"/>
      <c r="HE181" s="85"/>
      <c r="HF181" s="85"/>
      <c r="HG181" s="85"/>
      <c r="HH181" s="85"/>
      <c r="HI181" s="85"/>
      <c r="HJ181" s="85"/>
      <c r="HK181" s="85"/>
      <c r="HL181" s="85"/>
      <c r="HM181" s="85"/>
      <c r="HN181" s="85"/>
      <c r="HO181" s="85"/>
      <c r="HP181" s="85"/>
      <c r="HQ181" s="85"/>
      <c r="HR181" s="85"/>
      <c r="HS181" s="85"/>
      <c r="HT181" s="85"/>
      <c r="HU181" s="85"/>
      <c r="HV181" s="85"/>
      <c r="HW181" s="85"/>
      <c r="HX181" s="85"/>
      <c r="HY181" s="85"/>
      <c r="HZ181" s="85"/>
      <c r="IA181" s="85"/>
      <c r="IB181" s="85"/>
      <c r="IC181" s="85"/>
      <c r="ID181" s="85"/>
      <c r="IE181" s="85"/>
      <c r="IF181" s="85"/>
      <c r="IG181" s="90"/>
      <c r="IH181" s="90"/>
      <c r="II181" s="90"/>
      <c r="IJ181" s="90"/>
    </row>
    <row r="182" spans="1:244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133"/>
      <c r="U182" s="133"/>
      <c r="V182" s="74"/>
      <c r="W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FB182" s="90"/>
      <c r="FC182" s="90"/>
      <c r="FD182" s="90"/>
      <c r="FE182" s="90"/>
      <c r="FF182" s="90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85"/>
      <c r="GX182" s="85"/>
      <c r="GY182" s="85"/>
      <c r="GZ182" s="85"/>
      <c r="HA182" s="85"/>
      <c r="HB182" s="85"/>
      <c r="HC182" s="85"/>
      <c r="HD182" s="85"/>
      <c r="HE182" s="85"/>
      <c r="HF182" s="85"/>
      <c r="HG182" s="85"/>
      <c r="HH182" s="85"/>
      <c r="HI182" s="85"/>
      <c r="HJ182" s="85"/>
      <c r="HK182" s="85"/>
      <c r="HL182" s="85"/>
      <c r="HM182" s="85"/>
      <c r="HN182" s="85"/>
      <c r="HO182" s="85"/>
      <c r="HP182" s="85"/>
      <c r="HQ182" s="85"/>
      <c r="HR182" s="85"/>
      <c r="HS182" s="85"/>
      <c r="HT182" s="85"/>
      <c r="HU182" s="85"/>
      <c r="HV182" s="85"/>
      <c r="HW182" s="85"/>
      <c r="HX182" s="85"/>
      <c r="HY182" s="85"/>
      <c r="HZ182" s="85"/>
      <c r="IA182" s="85"/>
      <c r="IB182" s="85"/>
      <c r="IC182" s="85"/>
      <c r="ID182" s="85"/>
      <c r="IE182" s="85"/>
      <c r="IF182" s="85"/>
      <c r="IG182" s="90"/>
      <c r="IH182" s="90"/>
      <c r="II182" s="90"/>
      <c r="IJ182" s="90"/>
    </row>
    <row r="183" spans="1:244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133"/>
      <c r="U183" s="133"/>
      <c r="V183" s="74"/>
      <c r="W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FB183" s="90"/>
      <c r="FC183" s="90"/>
      <c r="FD183" s="90"/>
      <c r="FE183" s="90"/>
      <c r="FF183" s="90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90"/>
      <c r="IH183" s="90"/>
      <c r="II183" s="90"/>
      <c r="IJ183" s="90"/>
    </row>
    <row r="184" spans="1:244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133"/>
      <c r="U184" s="133"/>
      <c r="V184" s="74"/>
      <c r="W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85"/>
      <c r="GX184" s="85"/>
      <c r="GY184" s="85"/>
      <c r="GZ184" s="85"/>
      <c r="HA184" s="85"/>
      <c r="HB184" s="85"/>
      <c r="HC184" s="85"/>
      <c r="HD184" s="85"/>
      <c r="HE184" s="85"/>
      <c r="HF184" s="85"/>
      <c r="HG184" s="85"/>
      <c r="HH184" s="85"/>
      <c r="HI184" s="85"/>
      <c r="HJ184" s="85"/>
      <c r="HK184" s="85"/>
      <c r="HL184" s="85"/>
      <c r="HM184" s="85"/>
      <c r="HN184" s="85"/>
      <c r="HO184" s="85"/>
      <c r="HP184" s="85"/>
      <c r="HQ184" s="85"/>
      <c r="HR184" s="85"/>
      <c r="HS184" s="85"/>
      <c r="HT184" s="85"/>
      <c r="HU184" s="85"/>
      <c r="HV184" s="85"/>
      <c r="HW184" s="85"/>
      <c r="HX184" s="85"/>
      <c r="HY184" s="85"/>
      <c r="HZ184" s="85"/>
      <c r="IA184" s="85"/>
      <c r="IB184" s="85"/>
      <c r="IC184" s="85"/>
      <c r="ID184" s="85"/>
      <c r="IE184" s="85"/>
      <c r="IF184" s="85"/>
      <c r="IG184" s="90"/>
      <c r="IH184" s="90"/>
      <c r="II184" s="90"/>
      <c r="IJ184" s="90"/>
    </row>
    <row r="185" spans="1:244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133"/>
      <c r="U185" s="133"/>
      <c r="V185" s="74"/>
      <c r="W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85"/>
      <c r="GX185" s="85"/>
      <c r="GY185" s="85"/>
      <c r="GZ185" s="85"/>
      <c r="HA185" s="85"/>
      <c r="HB185" s="85"/>
      <c r="HC185" s="85"/>
      <c r="HD185" s="85"/>
      <c r="HE185" s="85"/>
      <c r="HF185" s="85"/>
      <c r="HG185" s="85"/>
      <c r="HH185" s="85"/>
      <c r="HI185" s="85"/>
      <c r="HJ185" s="85"/>
      <c r="HK185" s="85"/>
      <c r="HL185" s="85"/>
      <c r="HM185" s="85"/>
      <c r="HN185" s="85"/>
      <c r="HO185" s="85"/>
      <c r="HP185" s="85"/>
      <c r="HQ185" s="85"/>
      <c r="HR185" s="85"/>
      <c r="HS185" s="85"/>
      <c r="HT185" s="85"/>
      <c r="HU185" s="85"/>
      <c r="HV185" s="85"/>
      <c r="HW185" s="85"/>
      <c r="HX185" s="85"/>
      <c r="HY185" s="85"/>
      <c r="HZ185" s="85"/>
      <c r="IA185" s="85"/>
      <c r="IB185" s="85"/>
      <c r="IC185" s="85"/>
      <c r="ID185" s="85"/>
      <c r="IE185" s="85"/>
      <c r="IF185" s="85"/>
      <c r="IG185" s="90"/>
      <c r="IH185" s="90"/>
      <c r="II185" s="90"/>
      <c r="IJ185" s="90"/>
    </row>
    <row r="186" spans="1:244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133"/>
      <c r="U186" s="133"/>
      <c r="V186" s="74"/>
      <c r="W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90"/>
      <c r="IH186" s="90"/>
      <c r="II186" s="90"/>
      <c r="IJ186" s="90"/>
    </row>
    <row r="187" spans="1:244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133"/>
      <c r="U187" s="133"/>
      <c r="V187" s="74"/>
      <c r="W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85"/>
      <c r="GX187" s="85"/>
      <c r="GY187" s="85"/>
      <c r="GZ187" s="85"/>
      <c r="HA187" s="85"/>
      <c r="HB187" s="85"/>
      <c r="HC187" s="85"/>
      <c r="HD187" s="85"/>
      <c r="HE187" s="85"/>
      <c r="HF187" s="85"/>
      <c r="HG187" s="85"/>
      <c r="HH187" s="85"/>
      <c r="HI187" s="85"/>
      <c r="HJ187" s="85"/>
      <c r="HK187" s="85"/>
      <c r="HL187" s="85"/>
      <c r="HM187" s="85"/>
      <c r="HN187" s="85"/>
      <c r="HO187" s="85"/>
      <c r="HP187" s="85"/>
      <c r="HQ187" s="85"/>
      <c r="HR187" s="85"/>
      <c r="HS187" s="85"/>
      <c r="HT187" s="85"/>
      <c r="HU187" s="85"/>
      <c r="HV187" s="85"/>
      <c r="HW187" s="85"/>
      <c r="HX187" s="85"/>
      <c r="HY187" s="85"/>
      <c r="HZ187" s="85"/>
      <c r="IA187" s="85"/>
      <c r="IB187" s="85"/>
      <c r="IC187" s="85"/>
      <c r="ID187" s="85"/>
      <c r="IE187" s="85"/>
      <c r="IF187" s="85"/>
      <c r="IG187" s="90"/>
      <c r="IH187" s="90"/>
      <c r="II187" s="90"/>
      <c r="IJ187" s="90"/>
    </row>
    <row r="188" spans="1:244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133"/>
      <c r="U188" s="133"/>
      <c r="V188" s="74"/>
      <c r="W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85"/>
      <c r="GX188" s="85"/>
      <c r="GY188" s="85"/>
      <c r="GZ188" s="85"/>
      <c r="HA188" s="85"/>
      <c r="HB188" s="85"/>
      <c r="HC188" s="85"/>
      <c r="HD188" s="85"/>
      <c r="HE188" s="85"/>
      <c r="HF188" s="85"/>
      <c r="HG188" s="85"/>
      <c r="HH188" s="85"/>
      <c r="HI188" s="85"/>
      <c r="HJ188" s="85"/>
      <c r="HK188" s="85"/>
      <c r="HL188" s="85"/>
      <c r="HM188" s="85"/>
      <c r="HN188" s="85"/>
      <c r="HO188" s="85"/>
      <c r="HP188" s="85"/>
      <c r="HQ188" s="85"/>
      <c r="HR188" s="85"/>
      <c r="HS188" s="85"/>
      <c r="HT188" s="85"/>
      <c r="HU188" s="85"/>
      <c r="HV188" s="85"/>
      <c r="HW188" s="85"/>
      <c r="HX188" s="85"/>
      <c r="HY188" s="85"/>
      <c r="HZ188" s="85"/>
      <c r="IA188" s="85"/>
      <c r="IB188" s="85"/>
      <c r="IC188" s="85"/>
      <c r="ID188" s="85"/>
      <c r="IE188" s="85"/>
      <c r="IF188" s="85"/>
      <c r="IG188" s="90"/>
      <c r="IH188" s="90"/>
      <c r="II188" s="90"/>
      <c r="IJ188" s="90"/>
    </row>
    <row r="189" spans="1:244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133"/>
      <c r="U189" s="133"/>
      <c r="V189" s="74"/>
      <c r="W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85"/>
      <c r="GX189" s="85"/>
      <c r="GY189" s="85"/>
      <c r="GZ189" s="85"/>
      <c r="HA189" s="85"/>
      <c r="HB189" s="85"/>
      <c r="HC189" s="85"/>
      <c r="HD189" s="85"/>
      <c r="HE189" s="85"/>
      <c r="HF189" s="85"/>
      <c r="HG189" s="85"/>
      <c r="HH189" s="85"/>
      <c r="HI189" s="85"/>
      <c r="HJ189" s="85"/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5"/>
      <c r="HX189" s="85"/>
      <c r="HY189" s="85"/>
      <c r="HZ189" s="85"/>
      <c r="IA189" s="85"/>
      <c r="IB189" s="85"/>
      <c r="IC189" s="85"/>
      <c r="ID189" s="85"/>
      <c r="IE189" s="85"/>
      <c r="IF189" s="85"/>
      <c r="IG189" s="90"/>
      <c r="IH189" s="90"/>
      <c r="II189" s="90"/>
      <c r="IJ189" s="90"/>
    </row>
    <row r="190" spans="1:244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133"/>
      <c r="U190" s="133"/>
      <c r="V190" s="74"/>
      <c r="W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85"/>
      <c r="GX190" s="85"/>
      <c r="GY190" s="85"/>
      <c r="GZ190" s="85"/>
      <c r="HA190" s="85"/>
      <c r="HB190" s="85"/>
      <c r="HC190" s="85"/>
      <c r="HD190" s="85"/>
      <c r="HE190" s="85"/>
      <c r="HF190" s="85"/>
      <c r="HG190" s="85"/>
      <c r="HH190" s="85"/>
      <c r="HI190" s="85"/>
      <c r="HJ190" s="85"/>
      <c r="HK190" s="85"/>
      <c r="HL190" s="85"/>
      <c r="HM190" s="85"/>
      <c r="HN190" s="85"/>
      <c r="HO190" s="85"/>
      <c r="HP190" s="85"/>
      <c r="HQ190" s="85"/>
      <c r="HR190" s="85"/>
      <c r="HS190" s="85"/>
      <c r="HT190" s="85"/>
      <c r="HU190" s="85"/>
      <c r="HV190" s="85"/>
      <c r="HW190" s="85"/>
      <c r="HX190" s="85"/>
      <c r="HY190" s="85"/>
      <c r="HZ190" s="85"/>
      <c r="IA190" s="85"/>
      <c r="IB190" s="85"/>
      <c r="IC190" s="85"/>
      <c r="ID190" s="85"/>
      <c r="IE190" s="85"/>
      <c r="IF190" s="85"/>
      <c r="IG190" s="90"/>
      <c r="IH190" s="90"/>
      <c r="II190" s="90"/>
      <c r="IJ190" s="90"/>
    </row>
    <row r="191" spans="1:244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133"/>
      <c r="U191" s="133"/>
      <c r="V191" s="74"/>
      <c r="W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85"/>
      <c r="GX191" s="85"/>
      <c r="GY191" s="85"/>
      <c r="GZ191" s="85"/>
      <c r="HA191" s="85"/>
      <c r="HB191" s="85"/>
      <c r="HC191" s="85"/>
      <c r="HD191" s="85"/>
      <c r="HE191" s="85"/>
      <c r="HF191" s="85"/>
      <c r="HG191" s="85"/>
      <c r="HH191" s="85"/>
      <c r="HI191" s="85"/>
      <c r="HJ191" s="85"/>
      <c r="HK191" s="85"/>
      <c r="HL191" s="85"/>
      <c r="HM191" s="85"/>
      <c r="HN191" s="85"/>
      <c r="HO191" s="85"/>
      <c r="HP191" s="85"/>
      <c r="HQ191" s="85"/>
      <c r="HR191" s="85"/>
      <c r="HS191" s="85"/>
      <c r="HT191" s="85"/>
      <c r="HU191" s="85"/>
      <c r="HV191" s="85"/>
      <c r="HW191" s="85"/>
      <c r="HX191" s="85"/>
      <c r="HY191" s="85"/>
      <c r="HZ191" s="85"/>
      <c r="IA191" s="85"/>
      <c r="IB191" s="85"/>
      <c r="IC191" s="85"/>
      <c r="ID191" s="85"/>
      <c r="IE191" s="85"/>
      <c r="IF191" s="85"/>
      <c r="IG191" s="90"/>
      <c r="IH191" s="90"/>
      <c r="II191" s="90"/>
      <c r="IJ191" s="90"/>
    </row>
    <row r="192" spans="1:244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133"/>
      <c r="U192" s="133"/>
      <c r="V192" s="74"/>
      <c r="W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85"/>
      <c r="GX192" s="85"/>
      <c r="GY192" s="85"/>
      <c r="GZ192" s="85"/>
      <c r="HA192" s="85"/>
      <c r="HB192" s="85"/>
      <c r="HC192" s="85"/>
      <c r="HD192" s="85"/>
      <c r="HE192" s="85"/>
      <c r="HF192" s="85"/>
      <c r="HG192" s="85"/>
      <c r="HH192" s="85"/>
      <c r="HI192" s="85"/>
      <c r="HJ192" s="85"/>
      <c r="HK192" s="85"/>
      <c r="HL192" s="85"/>
      <c r="HM192" s="85"/>
      <c r="HN192" s="85"/>
      <c r="HO192" s="85"/>
      <c r="HP192" s="85"/>
      <c r="HQ192" s="85"/>
      <c r="HR192" s="85"/>
      <c r="HS192" s="85"/>
      <c r="HT192" s="85"/>
      <c r="HU192" s="85"/>
      <c r="HV192" s="85"/>
      <c r="HW192" s="85"/>
      <c r="HX192" s="85"/>
      <c r="HY192" s="85"/>
      <c r="HZ192" s="85"/>
      <c r="IA192" s="85"/>
      <c r="IB192" s="85"/>
      <c r="IC192" s="85"/>
      <c r="ID192" s="85"/>
      <c r="IE192" s="85"/>
      <c r="IF192" s="85"/>
      <c r="IG192" s="90"/>
      <c r="IH192" s="90"/>
      <c r="II192" s="90"/>
      <c r="IJ192" s="90"/>
    </row>
    <row r="193" spans="3:244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133"/>
      <c r="U193" s="133"/>
      <c r="V193" s="74"/>
      <c r="W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85"/>
      <c r="GX193" s="85"/>
      <c r="GY193" s="85"/>
      <c r="GZ193" s="85"/>
      <c r="HA193" s="85"/>
      <c r="HB193" s="85"/>
      <c r="HC193" s="85"/>
      <c r="HD193" s="85"/>
      <c r="HE193" s="85"/>
      <c r="HF193" s="85"/>
      <c r="HG193" s="85"/>
      <c r="HH193" s="85"/>
      <c r="HI193" s="85"/>
      <c r="HJ193" s="85"/>
      <c r="HK193" s="85"/>
      <c r="HL193" s="85"/>
      <c r="HM193" s="85"/>
      <c r="HN193" s="85"/>
      <c r="HO193" s="85"/>
      <c r="HP193" s="85"/>
      <c r="HQ193" s="85"/>
      <c r="HR193" s="85"/>
      <c r="HS193" s="85"/>
      <c r="HT193" s="85"/>
      <c r="HU193" s="85"/>
      <c r="HV193" s="85"/>
      <c r="HW193" s="85"/>
      <c r="HX193" s="85"/>
      <c r="HY193" s="85"/>
      <c r="HZ193" s="85"/>
      <c r="IA193" s="85"/>
      <c r="IB193" s="85"/>
      <c r="IC193" s="85"/>
      <c r="ID193" s="85"/>
      <c r="IE193" s="85"/>
      <c r="IF193" s="85"/>
      <c r="IG193" s="90"/>
      <c r="IH193" s="90"/>
      <c r="II193" s="90"/>
      <c r="IJ193" s="90"/>
    </row>
    <row r="194" spans="3:244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133"/>
      <c r="U194" s="133"/>
      <c r="V194" s="74"/>
      <c r="W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85"/>
      <c r="GX194" s="85"/>
      <c r="GY194" s="85"/>
      <c r="GZ194" s="85"/>
      <c r="HA194" s="85"/>
      <c r="HB194" s="85"/>
      <c r="HC194" s="85"/>
      <c r="HD194" s="85"/>
      <c r="HE194" s="85"/>
      <c r="HF194" s="85"/>
      <c r="HG194" s="85"/>
      <c r="HH194" s="85"/>
      <c r="HI194" s="85"/>
      <c r="HJ194" s="85"/>
      <c r="HK194" s="85"/>
      <c r="HL194" s="85"/>
      <c r="HM194" s="85"/>
      <c r="HN194" s="85"/>
      <c r="HO194" s="85"/>
      <c r="HP194" s="85"/>
      <c r="HQ194" s="85"/>
      <c r="HR194" s="85"/>
      <c r="HS194" s="85"/>
      <c r="HT194" s="85"/>
      <c r="HU194" s="85"/>
      <c r="HV194" s="85"/>
      <c r="HW194" s="85"/>
      <c r="HX194" s="85"/>
      <c r="HY194" s="85"/>
      <c r="HZ194" s="85"/>
      <c r="IA194" s="85"/>
      <c r="IB194" s="85"/>
      <c r="IC194" s="85"/>
      <c r="ID194" s="85"/>
      <c r="IE194" s="85"/>
      <c r="IF194" s="85"/>
      <c r="IG194" s="90"/>
      <c r="IH194" s="90"/>
      <c r="II194" s="90"/>
      <c r="IJ194" s="90"/>
    </row>
    <row r="195" spans="3:244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133"/>
      <c r="U195" s="133"/>
      <c r="V195" s="74"/>
      <c r="W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FB195" s="90"/>
      <c r="FC195" s="90"/>
      <c r="FD195" s="90"/>
      <c r="FE195" s="90"/>
      <c r="FF195" s="90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85"/>
      <c r="GX195" s="85"/>
      <c r="GY195" s="85"/>
      <c r="GZ195" s="85"/>
      <c r="HA195" s="85"/>
      <c r="HB195" s="85"/>
      <c r="HC195" s="85"/>
      <c r="HD195" s="85"/>
      <c r="HE195" s="85"/>
      <c r="HF195" s="85"/>
      <c r="HG195" s="85"/>
      <c r="HH195" s="85"/>
      <c r="HI195" s="85"/>
      <c r="HJ195" s="85"/>
      <c r="HK195" s="85"/>
      <c r="HL195" s="85"/>
      <c r="HM195" s="85"/>
      <c r="HN195" s="85"/>
      <c r="HO195" s="85"/>
      <c r="HP195" s="85"/>
      <c r="HQ195" s="85"/>
      <c r="HR195" s="85"/>
      <c r="HS195" s="85"/>
      <c r="HT195" s="85"/>
      <c r="HU195" s="85"/>
      <c r="HV195" s="85"/>
      <c r="HW195" s="85"/>
      <c r="HX195" s="85"/>
      <c r="HY195" s="85"/>
      <c r="HZ195" s="85"/>
      <c r="IA195" s="85"/>
      <c r="IB195" s="85"/>
      <c r="IC195" s="85"/>
      <c r="ID195" s="85"/>
      <c r="IE195" s="85"/>
      <c r="IF195" s="85"/>
      <c r="IG195" s="90"/>
      <c r="IH195" s="90"/>
      <c r="II195" s="90"/>
      <c r="IJ195" s="90"/>
    </row>
    <row r="196" spans="3:244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133"/>
      <c r="U196" s="133"/>
      <c r="V196" s="74"/>
      <c r="W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85"/>
      <c r="GX196" s="85"/>
      <c r="GY196" s="85"/>
      <c r="GZ196" s="85"/>
      <c r="HA196" s="85"/>
      <c r="HB196" s="85"/>
      <c r="HC196" s="85"/>
      <c r="HD196" s="85"/>
      <c r="HE196" s="85"/>
      <c r="HF196" s="85"/>
      <c r="HG196" s="85"/>
      <c r="HH196" s="85"/>
      <c r="HI196" s="85"/>
      <c r="HJ196" s="85"/>
      <c r="HK196" s="85"/>
      <c r="HL196" s="85"/>
      <c r="HM196" s="85"/>
      <c r="HN196" s="85"/>
      <c r="HO196" s="85"/>
      <c r="HP196" s="85"/>
      <c r="HQ196" s="85"/>
      <c r="HR196" s="85"/>
      <c r="HS196" s="85"/>
      <c r="HT196" s="85"/>
      <c r="HU196" s="85"/>
      <c r="HV196" s="85"/>
      <c r="HW196" s="85"/>
      <c r="HX196" s="85"/>
      <c r="HY196" s="85"/>
      <c r="HZ196" s="85"/>
      <c r="IA196" s="85"/>
      <c r="IB196" s="85"/>
      <c r="IC196" s="85"/>
      <c r="ID196" s="85"/>
      <c r="IE196" s="85"/>
      <c r="IF196" s="85"/>
      <c r="IG196" s="90"/>
      <c r="IH196" s="90"/>
      <c r="II196" s="90"/>
      <c r="IJ196" s="90"/>
    </row>
    <row r="197" spans="3:244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133"/>
      <c r="U197" s="133"/>
      <c r="V197" s="74"/>
      <c r="W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85"/>
      <c r="GX197" s="85"/>
      <c r="GY197" s="85"/>
      <c r="GZ197" s="85"/>
      <c r="HA197" s="85"/>
      <c r="HB197" s="85"/>
      <c r="HC197" s="85"/>
      <c r="HD197" s="85"/>
      <c r="HE197" s="85"/>
      <c r="HF197" s="85"/>
      <c r="HG197" s="85"/>
      <c r="HH197" s="85"/>
      <c r="HI197" s="85"/>
      <c r="HJ197" s="85"/>
      <c r="HK197" s="85"/>
      <c r="HL197" s="85"/>
      <c r="HM197" s="85"/>
      <c r="HN197" s="85"/>
      <c r="HO197" s="85"/>
      <c r="HP197" s="85"/>
      <c r="HQ197" s="85"/>
      <c r="HR197" s="85"/>
      <c r="HS197" s="85"/>
      <c r="HT197" s="85"/>
      <c r="HU197" s="85"/>
      <c r="HV197" s="85"/>
      <c r="HW197" s="85"/>
      <c r="HX197" s="85"/>
      <c r="HY197" s="85"/>
      <c r="HZ197" s="85"/>
      <c r="IA197" s="85"/>
      <c r="IB197" s="85"/>
      <c r="IC197" s="85"/>
      <c r="ID197" s="85"/>
      <c r="IE197" s="85"/>
      <c r="IF197" s="85"/>
      <c r="IG197" s="90"/>
      <c r="IH197" s="90"/>
      <c r="II197" s="90"/>
      <c r="IJ197" s="90"/>
    </row>
    <row r="198" spans="3:244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133"/>
      <c r="U198" s="133"/>
      <c r="V198" s="74"/>
      <c r="W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85"/>
      <c r="GX198" s="85"/>
      <c r="GY198" s="85"/>
      <c r="GZ198" s="85"/>
      <c r="HA198" s="85"/>
      <c r="HB198" s="85"/>
      <c r="HC198" s="85"/>
      <c r="HD198" s="85"/>
      <c r="HE198" s="85"/>
      <c r="HF198" s="85"/>
      <c r="HG198" s="85"/>
      <c r="HH198" s="85"/>
      <c r="HI198" s="85"/>
      <c r="HJ198" s="85"/>
      <c r="HK198" s="85"/>
      <c r="HL198" s="85"/>
      <c r="HM198" s="85"/>
      <c r="HN198" s="85"/>
      <c r="HO198" s="85"/>
      <c r="HP198" s="85"/>
      <c r="HQ198" s="85"/>
      <c r="HR198" s="85"/>
      <c r="HS198" s="85"/>
      <c r="HT198" s="85"/>
      <c r="HU198" s="85"/>
      <c r="HV198" s="85"/>
      <c r="HW198" s="85"/>
      <c r="HX198" s="85"/>
      <c r="HY198" s="85"/>
      <c r="HZ198" s="85"/>
      <c r="IA198" s="85"/>
      <c r="IB198" s="85"/>
      <c r="IC198" s="85"/>
      <c r="ID198" s="85"/>
      <c r="IE198" s="85"/>
      <c r="IF198" s="85"/>
      <c r="IG198" s="90"/>
      <c r="IH198" s="90"/>
      <c r="II198" s="90"/>
      <c r="IJ198" s="90"/>
    </row>
    <row r="199" spans="3:244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133"/>
      <c r="U199" s="133"/>
      <c r="V199" s="74"/>
      <c r="W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85"/>
      <c r="GX199" s="85"/>
      <c r="GY199" s="85"/>
      <c r="GZ199" s="85"/>
      <c r="HA199" s="85"/>
      <c r="HB199" s="85"/>
      <c r="HC199" s="85"/>
      <c r="HD199" s="85"/>
      <c r="HE199" s="85"/>
      <c r="HF199" s="85"/>
      <c r="HG199" s="85"/>
      <c r="HH199" s="85"/>
      <c r="HI199" s="85"/>
      <c r="HJ199" s="85"/>
      <c r="HK199" s="85"/>
      <c r="HL199" s="85"/>
      <c r="HM199" s="85"/>
      <c r="HN199" s="85"/>
      <c r="HO199" s="85"/>
      <c r="HP199" s="85"/>
      <c r="HQ199" s="85"/>
      <c r="HR199" s="85"/>
      <c r="HS199" s="85"/>
      <c r="HT199" s="85"/>
      <c r="HU199" s="85"/>
      <c r="HV199" s="85"/>
      <c r="HW199" s="85"/>
      <c r="HX199" s="85"/>
      <c r="HY199" s="85"/>
      <c r="HZ199" s="85"/>
      <c r="IA199" s="85"/>
      <c r="IB199" s="85"/>
      <c r="IC199" s="85"/>
      <c r="ID199" s="85"/>
      <c r="IE199" s="85"/>
      <c r="IF199" s="85"/>
      <c r="IG199" s="90"/>
      <c r="IH199" s="90"/>
      <c r="II199" s="90"/>
      <c r="IJ199" s="90"/>
    </row>
    <row r="200" spans="3:244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133"/>
      <c r="U200" s="133"/>
      <c r="V200" s="74"/>
      <c r="W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85"/>
      <c r="GX200" s="85"/>
      <c r="GY200" s="85"/>
      <c r="GZ200" s="85"/>
      <c r="HA200" s="85"/>
      <c r="HB200" s="85"/>
      <c r="HC200" s="85"/>
      <c r="HD200" s="85"/>
      <c r="HE200" s="85"/>
      <c r="HF200" s="85"/>
      <c r="HG200" s="85"/>
      <c r="HH200" s="85"/>
      <c r="HI200" s="85"/>
      <c r="HJ200" s="85"/>
      <c r="HK200" s="85"/>
      <c r="HL200" s="85"/>
      <c r="HM200" s="85"/>
      <c r="HN200" s="85"/>
      <c r="HO200" s="85"/>
      <c r="HP200" s="85"/>
      <c r="HQ200" s="85"/>
      <c r="HR200" s="85"/>
      <c r="HS200" s="85"/>
      <c r="HT200" s="85"/>
      <c r="HU200" s="85"/>
      <c r="HV200" s="85"/>
      <c r="HW200" s="85"/>
      <c r="HX200" s="85"/>
      <c r="HY200" s="85"/>
      <c r="HZ200" s="85"/>
      <c r="IA200" s="85"/>
      <c r="IB200" s="85"/>
      <c r="IC200" s="85"/>
      <c r="ID200" s="85"/>
      <c r="IE200" s="85"/>
      <c r="IF200" s="85"/>
      <c r="IG200" s="90"/>
      <c r="IH200" s="90"/>
      <c r="II200" s="90"/>
      <c r="IJ200" s="90"/>
    </row>
    <row r="201" spans="3:244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133"/>
      <c r="U201" s="133"/>
      <c r="V201" s="74"/>
      <c r="W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85"/>
      <c r="GX201" s="85"/>
      <c r="GY201" s="85"/>
      <c r="GZ201" s="85"/>
      <c r="HA201" s="85"/>
      <c r="HB201" s="85"/>
      <c r="HC201" s="85"/>
      <c r="HD201" s="85"/>
      <c r="HE201" s="85"/>
      <c r="HF201" s="85"/>
      <c r="HG201" s="85"/>
      <c r="HH201" s="85"/>
      <c r="HI201" s="85"/>
      <c r="HJ201" s="85"/>
      <c r="HK201" s="85"/>
      <c r="HL201" s="85"/>
      <c r="HM201" s="85"/>
      <c r="HN201" s="85"/>
      <c r="HO201" s="85"/>
      <c r="HP201" s="85"/>
      <c r="HQ201" s="85"/>
      <c r="HR201" s="85"/>
      <c r="HS201" s="85"/>
      <c r="HT201" s="85"/>
      <c r="HU201" s="85"/>
      <c r="HV201" s="85"/>
      <c r="HW201" s="85"/>
      <c r="HX201" s="85"/>
      <c r="HY201" s="85"/>
      <c r="HZ201" s="85"/>
      <c r="IA201" s="85"/>
      <c r="IB201" s="85"/>
      <c r="IC201" s="85"/>
      <c r="ID201" s="85"/>
      <c r="IE201" s="85"/>
      <c r="IF201" s="85"/>
      <c r="IG201" s="90"/>
      <c r="IH201" s="90"/>
      <c r="II201" s="90"/>
      <c r="IJ201" s="90"/>
    </row>
    <row r="202" spans="3:244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133"/>
      <c r="U202" s="133"/>
      <c r="V202" s="74"/>
      <c r="W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85"/>
      <c r="GX202" s="85"/>
      <c r="GY202" s="85"/>
      <c r="GZ202" s="85"/>
      <c r="HA202" s="85"/>
      <c r="HB202" s="85"/>
      <c r="HC202" s="85"/>
      <c r="HD202" s="85"/>
      <c r="HE202" s="85"/>
      <c r="HF202" s="85"/>
      <c r="HG202" s="85"/>
      <c r="HH202" s="85"/>
      <c r="HI202" s="85"/>
      <c r="HJ202" s="85"/>
      <c r="HK202" s="85"/>
      <c r="HL202" s="85"/>
      <c r="HM202" s="85"/>
      <c r="HN202" s="85"/>
      <c r="HO202" s="85"/>
      <c r="HP202" s="85"/>
      <c r="HQ202" s="85"/>
      <c r="HR202" s="85"/>
      <c r="HS202" s="85"/>
      <c r="HT202" s="85"/>
      <c r="HU202" s="85"/>
      <c r="HV202" s="85"/>
      <c r="HW202" s="85"/>
      <c r="HX202" s="85"/>
      <c r="HY202" s="85"/>
      <c r="HZ202" s="85"/>
      <c r="IA202" s="85"/>
      <c r="IB202" s="85"/>
      <c r="IC202" s="85"/>
      <c r="ID202" s="85"/>
      <c r="IE202" s="85"/>
      <c r="IF202" s="85"/>
      <c r="IG202" s="90"/>
      <c r="IH202" s="90"/>
      <c r="II202" s="90"/>
      <c r="IJ202" s="90"/>
    </row>
    <row r="203" spans="3:244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133"/>
      <c r="U203" s="133"/>
      <c r="V203" s="74"/>
      <c r="W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85"/>
      <c r="GX203" s="85"/>
      <c r="GY203" s="85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5"/>
      <c r="HK203" s="85"/>
      <c r="HL203" s="85"/>
      <c r="HM203" s="85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85"/>
      <c r="HY203" s="85"/>
      <c r="HZ203" s="85"/>
      <c r="IA203" s="85"/>
      <c r="IB203" s="85"/>
      <c r="IC203" s="85"/>
      <c r="ID203" s="85"/>
      <c r="IE203" s="85"/>
      <c r="IF203" s="85"/>
      <c r="IG203" s="90"/>
      <c r="IH203" s="90"/>
      <c r="II203" s="90"/>
      <c r="IJ203" s="90"/>
    </row>
    <row r="204" spans="3:244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133"/>
      <c r="U204" s="133"/>
      <c r="V204" s="74"/>
      <c r="W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85"/>
      <c r="GX204" s="85"/>
      <c r="GY204" s="85"/>
      <c r="GZ204" s="85"/>
      <c r="HA204" s="85"/>
      <c r="HB204" s="85"/>
      <c r="HC204" s="85"/>
      <c r="HD204" s="85"/>
      <c r="HE204" s="85"/>
      <c r="HF204" s="85"/>
      <c r="HG204" s="85"/>
      <c r="HH204" s="85"/>
      <c r="HI204" s="85"/>
      <c r="HJ204" s="85"/>
      <c r="HK204" s="85"/>
      <c r="HL204" s="85"/>
      <c r="HM204" s="85"/>
      <c r="HN204" s="85"/>
      <c r="HO204" s="85"/>
      <c r="HP204" s="85"/>
      <c r="HQ204" s="85"/>
      <c r="HR204" s="85"/>
      <c r="HS204" s="85"/>
      <c r="HT204" s="85"/>
      <c r="HU204" s="85"/>
      <c r="HV204" s="85"/>
      <c r="HW204" s="85"/>
      <c r="HX204" s="85"/>
      <c r="HY204" s="85"/>
      <c r="HZ204" s="85"/>
      <c r="IA204" s="85"/>
      <c r="IB204" s="85"/>
      <c r="IC204" s="85"/>
      <c r="ID204" s="85"/>
      <c r="IE204" s="85"/>
      <c r="IF204" s="85"/>
      <c r="IG204" s="90"/>
      <c r="IH204" s="90"/>
      <c r="II204" s="90"/>
      <c r="IJ204" s="90"/>
    </row>
    <row r="205" spans="3:244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133"/>
      <c r="U205" s="133"/>
      <c r="V205" s="74"/>
      <c r="W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85"/>
      <c r="GX205" s="85"/>
      <c r="GY205" s="85"/>
      <c r="GZ205" s="85"/>
      <c r="HA205" s="85"/>
      <c r="HB205" s="85"/>
      <c r="HC205" s="85"/>
      <c r="HD205" s="85"/>
      <c r="HE205" s="85"/>
      <c r="HF205" s="85"/>
      <c r="HG205" s="85"/>
      <c r="HH205" s="85"/>
      <c r="HI205" s="85"/>
      <c r="HJ205" s="85"/>
      <c r="HK205" s="85"/>
      <c r="HL205" s="85"/>
      <c r="HM205" s="85"/>
      <c r="HN205" s="85"/>
      <c r="HO205" s="85"/>
      <c r="HP205" s="85"/>
      <c r="HQ205" s="85"/>
      <c r="HR205" s="85"/>
      <c r="HS205" s="85"/>
      <c r="HT205" s="85"/>
      <c r="HU205" s="85"/>
      <c r="HV205" s="85"/>
      <c r="HW205" s="85"/>
      <c r="HX205" s="85"/>
      <c r="HY205" s="85"/>
      <c r="HZ205" s="85"/>
      <c r="IA205" s="85"/>
      <c r="IB205" s="85"/>
      <c r="IC205" s="85"/>
      <c r="ID205" s="85"/>
      <c r="IE205" s="85"/>
      <c r="IF205" s="85"/>
      <c r="IG205" s="90"/>
      <c r="IH205" s="90"/>
      <c r="II205" s="90"/>
      <c r="IJ205" s="90"/>
    </row>
    <row r="206" spans="3:244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133"/>
      <c r="U206" s="133"/>
      <c r="V206" s="74"/>
      <c r="W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FB206" s="90"/>
      <c r="FC206" s="90"/>
      <c r="FD206" s="90"/>
      <c r="FE206" s="90"/>
      <c r="FF206" s="90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85"/>
      <c r="GX206" s="85"/>
      <c r="GY206" s="85"/>
      <c r="GZ206" s="85"/>
      <c r="HA206" s="85"/>
      <c r="HB206" s="85"/>
      <c r="HC206" s="85"/>
      <c r="HD206" s="85"/>
      <c r="HE206" s="85"/>
      <c r="HF206" s="85"/>
      <c r="HG206" s="85"/>
      <c r="HH206" s="85"/>
      <c r="HI206" s="85"/>
      <c r="HJ206" s="85"/>
      <c r="HK206" s="85"/>
      <c r="HL206" s="85"/>
      <c r="HM206" s="85"/>
      <c r="HN206" s="85"/>
      <c r="HO206" s="85"/>
      <c r="HP206" s="85"/>
      <c r="HQ206" s="85"/>
      <c r="HR206" s="85"/>
      <c r="HS206" s="85"/>
      <c r="HT206" s="85"/>
      <c r="HU206" s="85"/>
      <c r="HV206" s="85"/>
      <c r="HW206" s="85"/>
      <c r="HX206" s="85"/>
      <c r="HY206" s="85"/>
      <c r="HZ206" s="85"/>
      <c r="IA206" s="85"/>
      <c r="IB206" s="85"/>
      <c r="IC206" s="85"/>
      <c r="ID206" s="85"/>
      <c r="IE206" s="85"/>
      <c r="IF206" s="85"/>
      <c r="IG206" s="90"/>
      <c r="IH206" s="90"/>
      <c r="II206" s="90"/>
      <c r="IJ206" s="90"/>
    </row>
    <row r="207" spans="3:244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133"/>
      <c r="U207" s="133"/>
      <c r="V207" s="74"/>
      <c r="W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FB207" s="90"/>
      <c r="FC207" s="90"/>
      <c r="FD207" s="90"/>
      <c r="FE207" s="90"/>
      <c r="FF207" s="90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85"/>
      <c r="GX207" s="85"/>
      <c r="GY207" s="85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5"/>
      <c r="HK207" s="85"/>
      <c r="HL207" s="85"/>
      <c r="HM207" s="85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5"/>
      <c r="HY207" s="85"/>
      <c r="HZ207" s="85"/>
      <c r="IA207" s="85"/>
      <c r="IB207" s="85"/>
      <c r="IC207" s="85"/>
      <c r="ID207" s="85"/>
      <c r="IE207" s="85"/>
      <c r="IF207" s="85"/>
      <c r="IG207" s="90"/>
      <c r="IH207" s="90"/>
      <c r="II207" s="90"/>
      <c r="IJ207" s="90"/>
    </row>
    <row r="208" spans="3:244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133"/>
      <c r="U208" s="133"/>
      <c r="V208" s="74"/>
      <c r="W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FB208" s="90"/>
      <c r="FC208" s="90"/>
      <c r="FD208" s="90"/>
      <c r="FE208" s="90"/>
      <c r="FF208" s="90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85"/>
      <c r="GX208" s="85"/>
      <c r="GY208" s="85"/>
      <c r="GZ208" s="85"/>
      <c r="HA208" s="85"/>
      <c r="HB208" s="85"/>
      <c r="HC208" s="85"/>
      <c r="HD208" s="85"/>
      <c r="HE208" s="85"/>
      <c r="HF208" s="85"/>
      <c r="HG208" s="85"/>
      <c r="HH208" s="85"/>
      <c r="HI208" s="85"/>
      <c r="HJ208" s="85"/>
      <c r="HK208" s="85"/>
      <c r="HL208" s="85"/>
      <c r="HM208" s="85"/>
      <c r="HN208" s="85"/>
      <c r="HO208" s="85"/>
      <c r="HP208" s="85"/>
      <c r="HQ208" s="85"/>
      <c r="HR208" s="85"/>
      <c r="HS208" s="85"/>
      <c r="HT208" s="85"/>
      <c r="HU208" s="85"/>
      <c r="HV208" s="85"/>
      <c r="HW208" s="85"/>
      <c r="HX208" s="85"/>
      <c r="HY208" s="85"/>
      <c r="HZ208" s="85"/>
      <c r="IA208" s="85"/>
      <c r="IB208" s="85"/>
      <c r="IC208" s="85"/>
      <c r="ID208" s="85"/>
      <c r="IE208" s="85"/>
      <c r="IF208" s="85"/>
      <c r="IG208" s="90"/>
      <c r="IH208" s="90"/>
      <c r="II208" s="90"/>
      <c r="IJ208" s="90"/>
    </row>
    <row r="209" spans="3:244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133"/>
      <c r="U209" s="133"/>
      <c r="V209" s="74"/>
      <c r="W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FB209" s="90"/>
      <c r="FC209" s="90"/>
      <c r="FD209" s="90"/>
      <c r="FE209" s="90"/>
      <c r="FF209" s="90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85"/>
      <c r="GX209" s="85"/>
      <c r="GY209" s="85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5"/>
      <c r="HK209" s="85"/>
      <c r="HL209" s="85"/>
      <c r="HM209" s="85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5"/>
      <c r="HY209" s="85"/>
      <c r="HZ209" s="85"/>
      <c r="IA209" s="85"/>
      <c r="IB209" s="85"/>
      <c r="IC209" s="85"/>
      <c r="ID209" s="85"/>
      <c r="IE209" s="85"/>
      <c r="IF209" s="85"/>
      <c r="IG209" s="90"/>
      <c r="IH209" s="90"/>
      <c r="II209" s="90"/>
      <c r="IJ209" s="90"/>
    </row>
    <row r="210" spans="3:244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133"/>
      <c r="U210" s="133"/>
      <c r="V210" s="74"/>
      <c r="W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FB210" s="90"/>
      <c r="FC210" s="90"/>
      <c r="FD210" s="90"/>
      <c r="FE210" s="90"/>
      <c r="FF210" s="90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85"/>
      <c r="GX210" s="85"/>
      <c r="GY210" s="85"/>
      <c r="GZ210" s="85"/>
      <c r="HA210" s="85"/>
      <c r="HB210" s="85"/>
      <c r="HC210" s="85"/>
      <c r="HD210" s="85"/>
      <c r="HE210" s="85"/>
      <c r="HF210" s="85"/>
      <c r="HG210" s="85"/>
      <c r="HH210" s="85"/>
      <c r="HI210" s="85"/>
      <c r="HJ210" s="85"/>
      <c r="HK210" s="85"/>
      <c r="HL210" s="85"/>
      <c r="HM210" s="85"/>
      <c r="HN210" s="85"/>
      <c r="HO210" s="85"/>
      <c r="HP210" s="85"/>
      <c r="HQ210" s="85"/>
      <c r="HR210" s="85"/>
      <c r="HS210" s="85"/>
      <c r="HT210" s="85"/>
      <c r="HU210" s="85"/>
      <c r="HV210" s="85"/>
      <c r="HW210" s="85"/>
      <c r="HX210" s="85"/>
      <c r="HY210" s="85"/>
      <c r="HZ210" s="85"/>
      <c r="IA210" s="85"/>
      <c r="IB210" s="85"/>
      <c r="IC210" s="85"/>
      <c r="ID210" s="85"/>
      <c r="IE210" s="85"/>
      <c r="IF210" s="85"/>
      <c r="IG210" s="90"/>
      <c r="IH210" s="90"/>
      <c r="II210" s="90"/>
      <c r="IJ210" s="90"/>
    </row>
    <row r="211" spans="3:244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133"/>
      <c r="U211" s="133"/>
      <c r="V211" s="74"/>
      <c r="W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FB211" s="90"/>
      <c r="FC211" s="90"/>
      <c r="FD211" s="90"/>
      <c r="FE211" s="90"/>
      <c r="FF211" s="90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85"/>
      <c r="GX211" s="85"/>
      <c r="GY211" s="85"/>
      <c r="GZ211" s="85"/>
      <c r="HA211" s="85"/>
      <c r="HB211" s="85"/>
      <c r="HC211" s="85"/>
      <c r="HD211" s="85"/>
      <c r="HE211" s="85"/>
      <c r="HF211" s="85"/>
      <c r="HG211" s="85"/>
      <c r="HH211" s="85"/>
      <c r="HI211" s="85"/>
      <c r="HJ211" s="85"/>
      <c r="HK211" s="85"/>
      <c r="HL211" s="85"/>
      <c r="HM211" s="85"/>
      <c r="HN211" s="85"/>
      <c r="HO211" s="85"/>
      <c r="HP211" s="85"/>
      <c r="HQ211" s="85"/>
      <c r="HR211" s="85"/>
      <c r="HS211" s="85"/>
      <c r="HT211" s="85"/>
      <c r="HU211" s="85"/>
      <c r="HV211" s="85"/>
      <c r="HW211" s="85"/>
      <c r="HX211" s="85"/>
      <c r="HY211" s="85"/>
      <c r="HZ211" s="85"/>
      <c r="IA211" s="85"/>
      <c r="IB211" s="85"/>
      <c r="IC211" s="85"/>
      <c r="ID211" s="85"/>
      <c r="IE211" s="85"/>
      <c r="IF211" s="85"/>
      <c r="IG211" s="90"/>
      <c r="IH211" s="90"/>
      <c r="II211" s="90"/>
      <c r="IJ211" s="90"/>
    </row>
    <row r="212" spans="3:244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133"/>
      <c r="U212" s="133"/>
      <c r="V212" s="74"/>
      <c r="W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FB212" s="90"/>
      <c r="FC212" s="90"/>
      <c r="FD212" s="90"/>
      <c r="FE212" s="90"/>
      <c r="FF212" s="90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85"/>
      <c r="GX212" s="85"/>
      <c r="GY212" s="85"/>
      <c r="GZ212" s="85"/>
      <c r="HA212" s="85"/>
      <c r="HB212" s="85"/>
      <c r="HC212" s="85"/>
      <c r="HD212" s="85"/>
      <c r="HE212" s="85"/>
      <c r="HF212" s="85"/>
      <c r="HG212" s="85"/>
      <c r="HH212" s="85"/>
      <c r="HI212" s="85"/>
      <c r="HJ212" s="85"/>
      <c r="HK212" s="85"/>
      <c r="HL212" s="85"/>
      <c r="HM212" s="85"/>
      <c r="HN212" s="85"/>
      <c r="HO212" s="85"/>
      <c r="HP212" s="85"/>
      <c r="HQ212" s="85"/>
      <c r="HR212" s="85"/>
      <c r="HS212" s="85"/>
      <c r="HT212" s="85"/>
      <c r="HU212" s="85"/>
      <c r="HV212" s="85"/>
      <c r="HW212" s="85"/>
      <c r="HX212" s="85"/>
      <c r="HY212" s="85"/>
      <c r="HZ212" s="85"/>
      <c r="IA212" s="85"/>
      <c r="IB212" s="85"/>
      <c r="IC212" s="85"/>
      <c r="ID212" s="85"/>
      <c r="IE212" s="85"/>
      <c r="IF212" s="85"/>
      <c r="IG212" s="90"/>
      <c r="IH212" s="90"/>
      <c r="II212" s="90"/>
      <c r="IJ212" s="90"/>
    </row>
    <row r="213" spans="3:244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133"/>
      <c r="U213" s="133"/>
      <c r="V213" s="74"/>
      <c r="W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85"/>
      <c r="GX213" s="85"/>
      <c r="GY213" s="85"/>
      <c r="GZ213" s="85"/>
      <c r="HA213" s="85"/>
      <c r="HB213" s="85"/>
      <c r="HC213" s="85"/>
      <c r="HD213" s="85"/>
      <c r="HE213" s="85"/>
      <c r="HF213" s="85"/>
      <c r="HG213" s="85"/>
      <c r="HH213" s="85"/>
      <c r="HI213" s="85"/>
      <c r="HJ213" s="85"/>
      <c r="HK213" s="85"/>
      <c r="HL213" s="85"/>
      <c r="HM213" s="85"/>
      <c r="HN213" s="85"/>
      <c r="HO213" s="85"/>
      <c r="HP213" s="85"/>
      <c r="HQ213" s="85"/>
      <c r="HR213" s="85"/>
      <c r="HS213" s="85"/>
      <c r="HT213" s="85"/>
      <c r="HU213" s="85"/>
      <c r="HV213" s="85"/>
      <c r="HW213" s="85"/>
      <c r="HX213" s="85"/>
      <c r="HY213" s="85"/>
      <c r="HZ213" s="85"/>
      <c r="IA213" s="85"/>
      <c r="IB213" s="85"/>
      <c r="IC213" s="85"/>
      <c r="ID213" s="85"/>
      <c r="IE213" s="85"/>
      <c r="IF213" s="85"/>
      <c r="IG213" s="90"/>
      <c r="IH213" s="90"/>
      <c r="II213" s="90"/>
      <c r="IJ213" s="90"/>
    </row>
    <row r="214" spans="3:244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133"/>
      <c r="U214" s="133"/>
      <c r="V214" s="74"/>
      <c r="W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85"/>
      <c r="GX214" s="85"/>
      <c r="GY214" s="85"/>
      <c r="GZ214" s="85"/>
      <c r="HA214" s="85"/>
      <c r="HB214" s="85"/>
      <c r="HC214" s="85"/>
      <c r="HD214" s="85"/>
      <c r="HE214" s="85"/>
      <c r="HF214" s="85"/>
      <c r="HG214" s="85"/>
      <c r="HH214" s="85"/>
      <c r="HI214" s="85"/>
      <c r="HJ214" s="85"/>
      <c r="HK214" s="85"/>
      <c r="HL214" s="85"/>
      <c r="HM214" s="85"/>
      <c r="HN214" s="85"/>
      <c r="HO214" s="85"/>
      <c r="HP214" s="85"/>
      <c r="HQ214" s="85"/>
      <c r="HR214" s="85"/>
      <c r="HS214" s="85"/>
      <c r="HT214" s="85"/>
      <c r="HU214" s="85"/>
      <c r="HV214" s="85"/>
      <c r="HW214" s="85"/>
      <c r="HX214" s="85"/>
      <c r="HY214" s="85"/>
      <c r="HZ214" s="85"/>
      <c r="IA214" s="85"/>
      <c r="IB214" s="85"/>
      <c r="IC214" s="85"/>
      <c r="ID214" s="85"/>
      <c r="IE214" s="85"/>
      <c r="IF214" s="85"/>
      <c r="IG214" s="90"/>
      <c r="IH214" s="90"/>
      <c r="II214" s="90"/>
      <c r="IJ214" s="90"/>
    </row>
    <row r="215" spans="3:244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133"/>
      <c r="U215" s="133"/>
      <c r="V215" s="74"/>
      <c r="W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FB215" s="90"/>
      <c r="FC215" s="90"/>
      <c r="FD215" s="90"/>
      <c r="FE215" s="90"/>
      <c r="FF215" s="90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85"/>
      <c r="GX215" s="85"/>
      <c r="GY215" s="85"/>
      <c r="GZ215" s="85"/>
      <c r="HA215" s="85"/>
      <c r="HB215" s="85"/>
      <c r="HC215" s="85"/>
      <c r="HD215" s="85"/>
      <c r="HE215" s="85"/>
      <c r="HF215" s="85"/>
      <c r="HG215" s="85"/>
      <c r="HH215" s="85"/>
      <c r="HI215" s="85"/>
      <c r="HJ215" s="85"/>
      <c r="HK215" s="85"/>
      <c r="HL215" s="85"/>
      <c r="HM215" s="85"/>
      <c r="HN215" s="85"/>
      <c r="HO215" s="85"/>
      <c r="HP215" s="85"/>
      <c r="HQ215" s="85"/>
      <c r="HR215" s="85"/>
      <c r="HS215" s="85"/>
      <c r="HT215" s="85"/>
      <c r="HU215" s="85"/>
      <c r="HV215" s="85"/>
      <c r="HW215" s="85"/>
      <c r="HX215" s="85"/>
      <c r="HY215" s="85"/>
      <c r="HZ215" s="85"/>
      <c r="IA215" s="85"/>
      <c r="IB215" s="85"/>
      <c r="IC215" s="85"/>
      <c r="ID215" s="85"/>
      <c r="IE215" s="85"/>
      <c r="IF215" s="85"/>
      <c r="IG215" s="90"/>
      <c r="IH215" s="90"/>
      <c r="II215" s="90"/>
      <c r="IJ215" s="90"/>
    </row>
    <row r="216" spans="3:244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133"/>
      <c r="U216" s="133"/>
      <c r="V216" s="74"/>
      <c r="W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85"/>
      <c r="GX216" s="85"/>
      <c r="GY216" s="85"/>
      <c r="GZ216" s="85"/>
      <c r="HA216" s="85"/>
      <c r="HB216" s="85"/>
      <c r="HC216" s="85"/>
      <c r="HD216" s="85"/>
      <c r="HE216" s="85"/>
      <c r="HF216" s="85"/>
      <c r="HG216" s="85"/>
      <c r="HH216" s="85"/>
      <c r="HI216" s="85"/>
      <c r="HJ216" s="85"/>
      <c r="HK216" s="85"/>
      <c r="HL216" s="85"/>
      <c r="HM216" s="85"/>
      <c r="HN216" s="85"/>
      <c r="HO216" s="85"/>
      <c r="HP216" s="85"/>
      <c r="HQ216" s="85"/>
      <c r="HR216" s="85"/>
      <c r="HS216" s="85"/>
      <c r="HT216" s="85"/>
      <c r="HU216" s="85"/>
      <c r="HV216" s="85"/>
      <c r="HW216" s="85"/>
      <c r="HX216" s="85"/>
      <c r="HY216" s="85"/>
      <c r="HZ216" s="85"/>
      <c r="IA216" s="85"/>
      <c r="IB216" s="85"/>
      <c r="IC216" s="85"/>
      <c r="ID216" s="85"/>
      <c r="IE216" s="85"/>
      <c r="IF216" s="85"/>
      <c r="IG216" s="90"/>
      <c r="IH216" s="90"/>
      <c r="II216" s="90"/>
      <c r="IJ216" s="90"/>
    </row>
    <row r="217" spans="3:244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133"/>
      <c r="U217" s="133"/>
      <c r="V217" s="74"/>
      <c r="W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85"/>
      <c r="GX217" s="85"/>
      <c r="GY217" s="85"/>
      <c r="GZ217" s="85"/>
      <c r="HA217" s="85"/>
      <c r="HB217" s="85"/>
      <c r="HC217" s="85"/>
      <c r="HD217" s="85"/>
      <c r="HE217" s="85"/>
      <c r="HF217" s="85"/>
      <c r="HG217" s="85"/>
      <c r="HH217" s="85"/>
      <c r="HI217" s="85"/>
      <c r="HJ217" s="85"/>
      <c r="HK217" s="85"/>
      <c r="HL217" s="85"/>
      <c r="HM217" s="85"/>
      <c r="HN217" s="85"/>
      <c r="HO217" s="85"/>
      <c r="HP217" s="85"/>
      <c r="HQ217" s="85"/>
      <c r="HR217" s="85"/>
      <c r="HS217" s="85"/>
      <c r="HT217" s="85"/>
      <c r="HU217" s="85"/>
      <c r="HV217" s="85"/>
      <c r="HW217" s="85"/>
      <c r="HX217" s="85"/>
      <c r="HY217" s="85"/>
      <c r="HZ217" s="85"/>
      <c r="IA217" s="85"/>
      <c r="IB217" s="85"/>
      <c r="IC217" s="85"/>
      <c r="ID217" s="85"/>
      <c r="IE217" s="85"/>
      <c r="IF217" s="85"/>
      <c r="IG217" s="90"/>
      <c r="IH217" s="90"/>
      <c r="II217" s="90"/>
      <c r="IJ217" s="90"/>
    </row>
    <row r="218" spans="3:244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133"/>
      <c r="U218" s="133"/>
      <c r="V218" s="74"/>
      <c r="W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85"/>
      <c r="GX218" s="85"/>
      <c r="GY218" s="85"/>
      <c r="GZ218" s="85"/>
      <c r="HA218" s="85"/>
      <c r="HB218" s="85"/>
      <c r="HC218" s="85"/>
      <c r="HD218" s="85"/>
      <c r="HE218" s="85"/>
      <c r="HF218" s="85"/>
      <c r="HG218" s="85"/>
      <c r="HH218" s="85"/>
      <c r="HI218" s="85"/>
      <c r="HJ218" s="85"/>
      <c r="HK218" s="85"/>
      <c r="HL218" s="85"/>
      <c r="HM218" s="85"/>
      <c r="HN218" s="85"/>
      <c r="HO218" s="85"/>
      <c r="HP218" s="85"/>
      <c r="HQ218" s="85"/>
      <c r="HR218" s="85"/>
      <c r="HS218" s="85"/>
      <c r="HT218" s="85"/>
      <c r="HU218" s="85"/>
      <c r="HV218" s="85"/>
      <c r="HW218" s="85"/>
      <c r="HX218" s="85"/>
      <c r="HY218" s="85"/>
      <c r="HZ218" s="85"/>
      <c r="IA218" s="85"/>
      <c r="IB218" s="85"/>
      <c r="IC218" s="85"/>
      <c r="ID218" s="85"/>
      <c r="IE218" s="85"/>
      <c r="IF218" s="85"/>
      <c r="IG218" s="90"/>
      <c r="IH218" s="90"/>
      <c r="II218" s="90"/>
      <c r="IJ218" s="90"/>
    </row>
    <row r="219" spans="3:244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133"/>
      <c r="U219" s="133"/>
      <c r="V219" s="74"/>
      <c r="W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85"/>
      <c r="GX219" s="85"/>
      <c r="GY219" s="85"/>
      <c r="GZ219" s="85"/>
      <c r="HA219" s="85"/>
      <c r="HB219" s="85"/>
      <c r="HC219" s="85"/>
      <c r="HD219" s="85"/>
      <c r="HE219" s="85"/>
      <c r="HF219" s="85"/>
      <c r="HG219" s="85"/>
      <c r="HH219" s="85"/>
      <c r="HI219" s="85"/>
      <c r="HJ219" s="85"/>
      <c r="HK219" s="85"/>
      <c r="HL219" s="85"/>
      <c r="HM219" s="85"/>
      <c r="HN219" s="85"/>
      <c r="HO219" s="85"/>
      <c r="HP219" s="85"/>
      <c r="HQ219" s="85"/>
      <c r="HR219" s="85"/>
      <c r="HS219" s="85"/>
      <c r="HT219" s="85"/>
      <c r="HU219" s="85"/>
      <c r="HV219" s="85"/>
      <c r="HW219" s="85"/>
      <c r="HX219" s="85"/>
      <c r="HY219" s="85"/>
      <c r="HZ219" s="85"/>
      <c r="IA219" s="85"/>
      <c r="IB219" s="85"/>
      <c r="IC219" s="85"/>
      <c r="ID219" s="85"/>
      <c r="IE219" s="85"/>
      <c r="IF219" s="85"/>
      <c r="IG219" s="90"/>
      <c r="IH219" s="90"/>
      <c r="II219" s="90"/>
      <c r="IJ219" s="90"/>
    </row>
    <row r="220" spans="3:244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133"/>
      <c r="U220" s="133"/>
      <c r="V220" s="74"/>
      <c r="W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85"/>
      <c r="GX220" s="85"/>
      <c r="GY220" s="85"/>
      <c r="GZ220" s="85"/>
      <c r="HA220" s="85"/>
      <c r="HB220" s="85"/>
      <c r="HC220" s="85"/>
      <c r="HD220" s="85"/>
      <c r="HE220" s="85"/>
      <c r="HF220" s="85"/>
      <c r="HG220" s="85"/>
      <c r="HH220" s="85"/>
      <c r="HI220" s="85"/>
      <c r="HJ220" s="85"/>
      <c r="HK220" s="85"/>
      <c r="HL220" s="85"/>
      <c r="HM220" s="85"/>
      <c r="HN220" s="85"/>
      <c r="HO220" s="85"/>
      <c r="HP220" s="85"/>
      <c r="HQ220" s="85"/>
      <c r="HR220" s="85"/>
      <c r="HS220" s="85"/>
      <c r="HT220" s="85"/>
      <c r="HU220" s="85"/>
      <c r="HV220" s="85"/>
      <c r="HW220" s="85"/>
      <c r="HX220" s="85"/>
      <c r="HY220" s="85"/>
      <c r="HZ220" s="85"/>
      <c r="IA220" s="85"/>
      <c r="IB220" s="85"/>
      <c r="IC220" s="85"/>
      <c r="ID220" s="85"/>
      <c r="IE220" s="85"/>
      <c r="IF220" s="85"/>
      <c r="IG220" s="90"/>
      <c r="IH220" s="90"/>
      <c r="II220" s="90"/>
      <c r="IJ220" s="90"/>
    </row>
    <row r="221" spans="3:244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133"/>
      <c r="U221" s="133"/>
      <c r="V221" s="74"/>
      <c r="W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85"/>
      <c r="GX221" s="85"/>
      <c r="GY221" s="85"/>
      <c r="GZ221" s="85"/>
      <c r="HA221" s="85"/>
      <c r="HB221" s="85"/>
      <c r="HC221" s="85"/>
      <c r="HD221" s="85"/>
      <c r="HE221" s="85"/>
      <c r="HF221" s="85"/>
      <c r="HG221" s="85"/>
      <c r="HH221" s="85"/>
      <c r="HI221" s="85"/>
      <c r="HJ221" s="85"/>
      <c r="HK221" s="85"/>
      <c r="HL221" s="85"/>
      <c r="HM221" s="85"/>
      <c r="HN221" s="85"/>
      <c r="HO221" s="85"/>
      <c r="HP221" s="85"/>
      <c r="HQ221" s="85"/>
      <c r="HR221" s="85"/>
      <c r="HS221" s="85"/>
      <c r="HT221" s="85"/>
      <c r="HU221" s="85"/>
      <c r="HV221" s="85"/>
      <c r="HW221" s="85"/>
      <c r="HX221" s="85"/>
      <c r="HY221" s="85"/>
      <c r="HZ221" s="85"/>
      <c r="IA221" s="85"/>
      <c r="IB221" s="85"/>
      <c r="IC221" s="85"/>
      <c r="ID221" s="85"/>
      <c r="IE221" s="85"/>
      <c r="IF221" s="85"/>
      <c r="IG221" s="90"/>
      <c r="IH221" s="90"/>
      <c r="II221" s="90"/>
      <c r="IJ221" s="90"/>
    </row>
    <row r="222" spans="3:244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133"/>
      <c r="U222" s="133"/>
      <c r="V222" s="74"/>
      <c r="W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85"/>
      <c r="GX222" s="85"/>
      <c r="GY222" s="85"/>
      <c r="GZ222" s="85"/>
      <c r="HA222" s="85"/>
      <c r="HB222" s="85"/>
      <c r="HC222" s="85"/>
      <c r="HD222" s="85"/>
      <c r="HE222" s="85"/>
      <c r="HF222" s="85"/>
      <c r="HG222" s="85"/>
      <c r="HH222" s="85"/>
      <c r="HI222" s="85"/>
      <c r="HJ222" s="85"/>
      <c r="HK222" s="85"/>
      <c r="HL222" s="85"/>
      <c r="HM222" s="85"/>
      <c r="HN222" s="85"/>
      <c r="HO222" s="85"/>
      <c r="HP222" s="85"/>
      <c r="HQ222" s="85"/>
      <c r="HR222" s="85"/>
      <c r="HS222" s="85"/>
      <c r="HT222" s="85"/>
      <c r="HU222" s="85"/>
      <c r="HV222" s="85"/>
      <c r="HW222" s="85"/>
      <c r="HX222" s="85"/>
      <c r="HY222" s="85"/>
      <c r="HZ222" s="85"/>
      <c r="IA222" s="85"/>
      <c r="IB222" s="85"/>
      <c r="IC222" s="85"/>
      <c r="ID222" s="85"/>
      <c r="IE222" s="85"/>
      <c r="IF222" s="85"/>
      <c r="IG222" s="90"/>
      <c r="IH222" s="90"/>
      <c r="II222" s="90"/>
      <c r="IJ222" s="90"/>
    </row>
    <row r="223" spans="3:244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133"/>
      <c r="U223" s="133"/>
      <c r="V223" s="74"/>
      <c r="W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85"/>
      <c r="GX223" s="85"/>
      <c r="GY223" s="85"/>
      <c r="GZ223" s="85"/>
      <c r="HA223" s="85"/>
      <c r="HB223" s="85"/>
      <c r="HC223" s="85"/>
      <c r="HD223" s="85"/>
      <c r="HE223" s="85"/>
      <c r="HF223" s="85"/>
      <c r="HG223" s="85"/>
      <c r="HH223" s="85"/>
      <c r="HI223" s="85"/>
      <c r="HJ223" s="85"/>
      <c r="HK223" s="85"/>
      <c r="HL223" s="85"/>
      <c r="HM223" s="85"/>
      <c r="HN223" s="85"/>
      <c r="HO223" s="85"/>
      <c r="HP223" s="85"/>
      <c r="HQ223" s="85"/>
      <c r="HR223" s="85"/>
      <c r="HS223" s="85"/>
      <c r="HT223" s="85"/>
      <c r="HU223" s="85"/>
      <c r="HV223" s="85"/>
      <c r="HW223" s="85"/>
      <c r="HX223" s="85"/>
      <c r="HY223" s="85"/>
      <c r="HZ223" s="85"/>
      <c r="IA223" s="85"/>
      <c r="IB223" s="85"/>
      <c r="IC223" s="85"/>
      <c r="ID223" s="85"/>
      <c r="IE223" s="85"/>
      <c r="IF223" s="85"/>
      <c r="IG223" s="90"/>
      <c r="IH223" s="90"/>
      <c r="II223" s="90"/>
      <c r="IJ223" s="90"/>
    </row>
    <row r="224" spans="3:244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133"/>
      <c r="U224" s="133"/>
      <c r="V224" s="74"/>
      <c r="W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85"/>
      <c r="GX224" s="85"/>
      <c r="GY224" s="85"/>
      <c r="GZ224" s="85"/>
      <c r="HA224" s="85"/>
      <c r="HB224" s="85"/>
      <c r="HC224" s="85"/>
      <c r="HD224" s="85"/>
      <c r="HE224" s="85"/>
      <c r="HF224" s="85"/>
      <c r="HG224" s="85"/>
      <c r="HH224" s="85"/>
      <c r="HI224" s="85"/>
      <c r="HJ224" s="85"/>
      <c r="HK224" s="85"/>
      <c r="HL224" s="85"/>
      <c r="HM224" s="85"/>
      <c r="HN224" s="85"/>
      <c r="HO224" s="85"/>
      <c r="HP224" s="85"/>
      <c r="HQ224" s="85"/>
      <c r="HR224" s="85"/>
      <c r="HS224" s="85"/>
      <c r="HT224" s="85"/>
      <c r="HU224" s="85"/>
      <c r="HV224" s="85"/>
      <c r="HW224" s="85"/>
      <c r="HX224" s="85"/>
      <c r="HY224" s="85"/>
      <c r="HZ224" s="85"/>
      <c r="IA224" s="85"/>
      <c r="IB224" s="85"/>
      <c r="IC224" s="85"/>
      <c r="ID224" s="85"/>
      <c r="IE224" s="85"/>
      <c r="IF224" s="85"/>
      <c r="IG224" s="90"/>
      <c r="IH224" s="90"/>
      <c r="II224" s="90"/>
      <c r="IJ224" s="90"/>
    </row>
    <row r="225" spans="3:244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133"/>
      <c r="U225" s="133"/>
      <c r="V225" s="74"/>
      <c r="W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85"/>
      <c r="GX225" s="85"/>
      <c r="GY225" s="85"/>
      <c r="GZ225" s="85"/>
      <c r="HA225" s="85"/>
      <c r="HB225" s="85"/>
      <c r="HC225" s="85"/>
      <c r="HD225" s="85"/>
      <c r="HE225" s="85"/>
      <c r="HF225" s="85"/>
      <c r="HG225" s="85"/>
      <c r="HH225" s="85"/>
      <c r="HI225" s="85"/>
      <c r="HJ225" s="85"/>
      <c r="HK225" s="85"/>
      <c r="HL225" s="85"/>
      <c r="HM225" s="85"/>
      <c r="HN225" s="85"/>
      <c r="HO225" s="85"/>
      <c r="HP225" s="85"/>
      <c r="HQ225" s="85"/>
      <c r="HR225" s="85"/>
      <c r="HS225" s="85"/>
      <c r="HT225" s="85"/>
      <c r="HU225" s="85"/>
      <c r="HV225" s="85"/>
      <c r="HW225" s="85"/>
      <c r="HX225" s="85"/>
      <c r="HY225" s="85"/>
      <c r="HZ225" s="85"/>
      <c r="IA225" s="85"/>
      <c r="IB225" s="85"/>
      <c r="IC225" s="85"/>
      <c r="ID225" s="85"/>
      <c r="IE225" s="85"/>
      <c r="IF225" s="85"/>
      <c r="IG225" s="90"/>
      <c r="IH225" s="90"/>
      <c r="II225" s="90"/>
      <c r="IJ225" s="90"/>
    </row>
    <row r="226" spans="3:244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133"/>
      <c r="U226" s="133"/>
      <c r="V226" s="74"/>
      <c r="W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FB226" s="90"/>
      <c r="FC226" s="90"/>
      <c r="FD226" s="90"/>
      <c r="FE226" s="90"/>
      <c r="FF226" s="90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85"/>
      <c r="GX226" s="85"/>
      <c r="GY226" s="85"/>
      <c r="GZ226" s="85"/>
      <c r="HA226" s="85"/>
      <c r="HB226" s="85"/>
      <c r="HC226" s="85"/>
      <c r="HD226" s="85"/>
      <c r="HE226" s="85"/>
      <c r="HF226" s="85"/>
      <c r="HG226" s="85"/>
      <c r="HH226" s="85"/>
      <c r="HI226" s="85"/>
      <c r="HJ226" s="85"/>
      <c r="HK226" s="85"/>
      <c r="HL226" s="85"/>
      <c r="HM226" s="85"/>
      <c r="HN226" s="85"/>
      <c r="HO226" s="85"/>
      <c r="HP226" s="85"/>
      <c r="HQ226" s="85"/>
      <c r="HR226" s="85"/>
      <c r="HS226" s="85"/>
      <c r="HT226" s="85"/>
      <c r="HU226" s="85"/>
      <c r="HV226" s="85"/>
      <c r="HW226" s="85"/>
      <c r="HX226" s="85"/>
      <c r="HY226" s="85"/>
      <c r="HZ226" s="85"/>
      <c r="IA226" s="85"/>
      <c r="IB226" s="85"/>
      <c r="IC226" s="85"/>
      <c r="ID226" s="85"/>
      <c r="IE226" s="85"/>
      <c r="IF226" s="85"/>
      <c r="IG226" s="90"/>
      <c r="IH226" s="90"/>
      <c r="II226" s="90"/>
      <c r="IJ226" s="90"/>
    </row>
    <row r="227" spans="3:244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133"/>
      <c r="U227" s="133"/>
      <c r="V227" s="74"/>
      <c r="W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FB227" s="90"/>
      <c r="FC227" s="90"/>
      <c r="FD227" s="90"/>
      <c r="FE227" s="90"/>
      <c r="FF227" s="90"/>
      <c r="FG227" s="90"/>
      <c r="FH227" s="90"/>
      <c r="FI227" s="90"/>
      <c r="FJ227" s="90"/>
      <c r="FK227" s="90"/>
      <c r="FL227" s="90"/>
      <c r="FM227" s="90"/>
      <c r="FN227" s="90"/>
      <c r="FO227" s="90"/>
      <c r="FP227" s="90"/>
      <c r="FQ227" s="90"/>
      <c r="FR227" s="90"/>
      <c r="FS227" s="90"/>
      <c r="FT227" s="90"/>
      <c r="FU227" s="90"/>
      <c r="FV227" s="90"/>
      <c r="FW227" s="90"/>
      <c r="FX227" s="90"/>
      <c r="FY227" s="90"/>
      <c r="FZ227" s="90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85"/>
      <c r="GX227" s="85"/>
      <c r="GY227" s="85"/>
      <c r="GZ227" s="85"/>
      <c r="HA227" s="85"/>
      <c r="HB227" s="85"/>
      <c r="HC227" s="85"/>
      <c r="HD227" s="85"/>
      <c r="HE227" s="85"/>
      <c r="HF227" s="85"/>
      <c r="HG227" s="85"/>
      <c r="HH227" s="85"/>
      <c r="HI227" s="85"/>
      <c r="HJ227" s="85"/>
      <c r="HK227" s="85"/>
      <c r="HL227" s="85"/>
      <c r="HM227" s="85"/>
      <c r="HN227" s="85"/>
      <c r="HO227" s="85"/>
      <c r="HP227" s="85"/>
      <c r="HQ227" s="85"/>
      <c r="HR227" s="85"/>
      <c r="HS227" s="85"/>
      <c r="HT227" s="85"/>
      <c r="HU227" s="85"/>
      <c r="HV227" s="85"/>
      <c r="HW227" s="85"/>
      <c r="HX227" s="85"/>
      <c r="HY227" s="85"/>
      <c r="HZ227" s="85"/>
      <c r="IA227" s="85"/>
      <c r="IB227" s="85"/>
      <c r="IC227" s="85"/>
      <c r="ID227" s="85"/>
      <c r="IE227" s="85"/>
      <c r="IF227" s="85"/>
      <c r="IG227" s="90"/>
      <c r="IH227" s="90"/>
      <c r="II227" s="90"/>
      <c r="IJ227" s="90"/>
    </row>
    <row r="228" spans="3:244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133"/>
      <c r="U228" s="133"/>
      <c r="V228" s="74"/>
      <c r="W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FB228" s="90"/>
      <c r="FC228" s="90"/>
      <c r="FD228" s="90"/>
      <c r="FE228" s="90"/>
      <c r="FF228" s="90"/>
      <c r="FG228" s="90"/>
      <c r="FH228" s="90"/>
      <c r="FI228" s="90"/>
      <c r="FJ228" s="90"/>
      <c r="FK228" s="90"/>
      <c r="FL228" s="90"/>
      <c r="FM228" s="90"/>
      <c r="FN228" s="90"/>
      <c r="FO228" s="90"/>
      <c r="FP228" s="90"/>
      <c r="FQ228" s="90"/>
      <c r="FR228" s="90"/>
      <c r="FS228" s="90"/>
      <c r="FT228" s="90"/>
      <c r="FU228" s="90"/>
      <c r="FV228" s="90"/>
      <c r="FW228" s="90"/>
      <c r="FX228" s="90"/>
      <c r="FY228" s="90"/>
      <c r="FZ228" s="90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85"/>
      <c r="GX228" s="85"/>
      <c r="GY228" s="85"/>
      <c r="GZ228" s="85"/>
      <c r="HA228" s="85"/>
      <c r="HB228" s="85"/>
      <c r="HC228" s="85"/>
      <c r="HD228" s="85"/>
      <c r="HE228" s="85"/>
      <c r="HF228" s="85"/>
      <c r="HG228" s="85"/>
      <c r="HH228" s="85"/>
      <c r="HI228" s="85"/>
      <c r="HJ228" s="85"/>
      <c r="HK228" s="85"/>
      <c r="HL228" s="85"/>
      <c r="HM228" s="85"/>
      <c r="HN228" s="85"/>
      <c r="HO228" s="85"/>
      <c r="HP228" s="85"/>
      <c r="HQ228" s="85"/>
      <c r="HR228" s="85"/>
      <c r="HS228" s="85"/>
      <c r="HT228" s="85"/>
      <c r="HU228" s="85"/>
      <c r="HV228" s="85"/>
      <c r="HW228" s="85"/>
      <c r="HX228" s="85"/>
      <c r="HY228" s="85"/>
      <c r="HZ228" s="85"/>
      <c r="IA228" s="85"/>
      <c r="IB228" s="85"/>
      <c r="IC228" s="85"/>
      <c r="ID228" s="85"/>
      <c r="IE228" s="85"/>
      <c r="IF228" s="85"/>
      <c r="IG228" s="90"/>
      <c r="IH228" s="90"/>
      <c r="II228" s="90"/>
      <c r="IJ228" s="90"/>
    </row>
    <row r="229" spans="3:244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133"/>
      <c r="U229" s="133"/>
      <c r="V229" s="74"/>
      <c r="W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85"/>
      <c r="GX229" s="85"/>
      <c r="GY229" s="85"/>
      <c r="GZ229" s="85"/>
      <c r="HA229" s="85"/>
      <c r="HB229" s="85"/>
      <c r="HC229" s="85"/>
      <c r="HD229" s="85"/>
      <c r="HE229" s="85"/>
      <c r="HF229" s="85"/>
      <c r="HG229" s="85"/>
      <c r="HH229" s="85"/>
      <c r="HI229" s="85"/>
      <c r="HJ229" s="85"/>
      <c r="HK229" s="85"/>
      <c r="HL229" s="85"/>
      <c r="HM229" s="85"/>
      <c r="HN229" s="85"/>
      <c r="HO229" s="85"/>
      <c r="HP229" s="85"/>
      <c r="HQ229" s="85"/>
      <c r="HR229" s="85"/>
      <c r="HS229" s="85"/>
      <c r="HT229" s="85"/>
      <c r="HU229" s="85"/>
      <c r="HV229" s="85"/>
      <c r="HW229" s="85"/>
      <c r="HX229" s="85"/>
      <c r="HY229" s="85"/>
      <c r="HZ229" s="85"/>
      <c r="IA229" s="85"/>
      <c r="IB229" s="85"/>
      <c r="IC229" s="85"/>
      <c r="ID229" s="85"/>
      <c r="IE229" s="85"/>
      <c r="IF229" s="85"/>
      <c r="IG229" s="90"/>
      <c r="IH229" s="90"/>
      <c r="II229" s="90"/>
      <c r="IJ229" s="90"/>
    </row>
    <row r="230" spans="3:244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133"/>
      <c r="U230" s="133"/>
      <c r="V230" s="74"/>
      <c r="W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85"/>
      <c r="GX230" s="85"/>
      <c r="GY230" s="85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5"/>
      <c r="HK230" s="85"/>
      <c r="HL230" s="85"/>
      <c r="HM230" s="85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5"/>
      <c r="HY230" s="85"/>
      <c r="HZ230" s="85"/>
      <c r="IA230" s="85"/>
      <c r="IB230" s="85"/>
      <c r="IC230" s="85"/>
      <c r="ID230" s="85"/>
      <c r="IE230" s="85"/>
      <c r="IF230" s="85"/>
      <c r="IG230" s="90"/>
      <c r="IH230" s="90"/>
      <c r="II230" s="90"/>
      <c r="IJ230" s="90"/>
    </row>
    <row r="231" spans="3:244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133"/>
      <c r="U231" s="133"/>
      <c r="V231" s="74"/>
      <c r="W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85"/>
      <c r="GX231" s="85"/>
      <c r="GY231" s="85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5"/>
      <c r="HK231" s="85"/>
      <c r="HL231" s="85"/>
      <c r="HM231" s="85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5"/>
      <c r="HY231" s="85"/>
      <c r="HZ231" s="85"/>
      <c r="IA231" s="85"/>
      <c r="IB231" s="85"/>
      <c r="IC231" s="85"/>
      <c r="ID231" s="85"/>
      <c r="IE231" s="85"/>
      <c r="IF231" s="85"/>
      <c r="IG231" s="90"/>
      <c r="IH231" s="90"/>
      <c r="II231" s="90"/>
      <c r="IJ231" s="90"/>
    </row>
    <row r="232" spans="3:244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133"/>
      <c r="U232" s="133"/>
      <c r="V232" s="74"/>
      <c r="W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85"/>
      <c r="GX232" s="85"/>
      <c r="GY232" s="85"/>
      <c r="GZ232" s="85"/>
      <c r="HA232" s="85"/>
      <c r="HB232" s="85"/>
      <c r="HC232" s="85"/>
      <c r="HD232" s="85"/>
      <c r="HE232" s="85"/>
      <c r="HF232" s="85"/>
      <c r="HG232" s="85"/>
      <c r="HH232" s="85"/>
      <c r="HI232" s="85"/>
      <c r="HJ232" s="85"/>
      <c r="HK232" s="85"/>
      <c r="HL232" s="85"/>
      <c r="HM232" s="85"/>
      <c r="HN232" s="85"/>
      <c r="HO232" s="85"/>
      <c r="HP232" s="85"/>
      <c r="HQ232" s="85"/>
      <c r="HR232" s="85"/>
      <c r="HS232" s="85"/>
      <c r="HT232" s="85"/>
      <c r="HU232" s="85"/>
      <c r="HV232" s="85"/>
      <c r="HW232" s="85"/>
      <c r="HX232" s="85"/>
      <c r="HY232" s="85"/>
      <c r="HZ232" s="85"/>
      <c r="IA232" s="85"/>
      <c r="IB232" s="85"/>
      <c r="IC232" s="85"/>
      <c r="ID232" s="85"/>
      <c r="IE232" s="85"/>
      <c r="IF232" s="85"/>
      <c r="IG232" s="90"/>
      <c r="IH232" s="90"/>
      <c r="II232" s="90"/>
      <c r="IJ232" s="90"/>
    </row>
    <row r="233" spans="3:244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133"/>
      <c r="U233" s="133"/>
      <c r="V233" s="74"/>
      <c r="W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85"/>
      <c r="GX233" s="85"/>
      <c r="GY233" s="85"/>
      <c r="GZ233" s="85"/>
      <c r="HA233" s="85"/>
      <c r="HB233" s="85"/>
      <c r="HC233" s="85"/>
      <c r="HD233" s="85"/>
      <c r="HE233" s="85"/>
      <c r="HF233" s="85"/>
      <c r="HG233" s="85"/>
      <c r="HH233" s="85"/>
      <c r="HI233" s="85"/>
      <c r="HJ233" s="85"/>
      <c r="HK233" s="85"/>
      <c r="HL233" s="85"/>
      <c r="HM233" s="85"/>
      <c r="HN233" s="85"/>
      <c r="HO233" s="85"/>
      <c r="HP233" s="85"/>
      <c r="HQ233" s="85"/>
      <c r="HR233" s="85"/>
      <c r="HS233" s="85"/>
      <c r="HT233" s="85"/>
      <c r="HU233" s="85"/>
      <c r="HV233" s="85"/>
      <c r="HW233" s="85"/>
      <c r="HX233" s="85"/>
      <c r="HY233" s="85"/>
      <c r="HZ233" s="85"/>
      <c r="IA233" s="85"/>
      <c r="IB233" s="85"/>
      <c r="IC233" s="85"/>
      <c r="ID233" s="85"/>
      <c r="IE233" s="85"/>
      <c r="IF233" s="85"/>
      <c r="IG233" s="90"/>
      <c r="IH233" s="90"/>
      <c r="II233" s="90"/>
      <c r="IJ233" s="90"/>
    </row>
    <row r="234" spans="3:244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133"/>
      <c r="U234" s="133"/>
      <c r="V234" s="74"/>
      <c r="W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85"/>
      <c r="GX234" s="85"/>
      <c r="GY234" s="85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5"/>
      <c r="HK234" s="85"/>
      <c r="HL234" s="85"/>
      <c r="HM234" s="85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5"/>
      <c r="HY234" s="85"/>
      <c r="HZ234" s="85"/>
      <c r="IA234" s="85"/>
      <c r="IB234" s="85"/>
      <c r="IC234" s="85"/>
      <c r="ID234" s="85"/>
      <c r="IE234" s="85"/>
      <c r="IF234" s="85"/>
      <c r="IG234" s="90"/>
      <c r="IH234" s="90"/>
      <c r="II234" s="90"/>
      <c r="IJ234" s="90"/>
    </row>
    <row r="235" spans="3:244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133"/>
      <c r="U235" s="133"/>
      <c r="V235" s="74"/>
      <c r="W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85"/>
      <c r="GX235" s="85"/>
      <c r="GY235" s="85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5"/>
      <c r="HK235" s="85"/>
      <c r="HL235" s="85"/>
      <c r="HM235" s="85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5"/>
      <c r="HY235" s="85"/>
      <c r="HZ235" s="85"/>
      <c r="IA235" s="85"/>
      <c r="IB235" s="85"/>
      <c r="IC235" s="85"/>
      <c r="ID235" s="85"/>
      <c r="IE235" s="85"/>
      <c r="IF235" s="85"/>
      <c r="IG235" s="90"/>
      <c r="IH235" s="90"/>
      <c r="II235" s="90"/>
      <c r="IJ235" s="90"/>
    </row>
    <row r="236" spans="3:244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133"/>
      <c r="U236" s="133"/>
      <c r="V236" s="74"/>
      <c r="W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85"/>
      <c r="GX236" s="85"/>
      <c r="GY236" s="85"/>
      <c r="GZ236" s="85"/>
      <c r="HA236" s="85"/>
      <c r="HB236" s="85"/>
      <c r="HC236" s="85"/>
      <c r="HD236" s="85"/>
      <c r="HE236" s="85"/>
      <c r="HF236" s="85"/>
      <c r="HG236" s="85"/>
      <c r="HH236" s="85"/>
      <c r="HI236" s="85"/>
      <c r="HJ236" s="85"/>
      <c r="HK236" s="85"/>
      <c r="HL236" s="85"/>
      <c r="HM236" s="85"/>
      <c r="HN236" s="85"/>
      <c r="HO236" s="85"/>
      <c r="HP236" s="85"/>
      <c r="HQ236" s="85"/>
      <c r="HR236" s="85"/>
      <c r="HS236" s="85"/>
      <c r="HT236" s="85"/>
      <c r="HU236" s="85"/>
      <c r="HV236" s="85"/>
      <c r="HW236" s="85"/>
      <c r="HX236" s="85"/>
      <c r="HY236" s="85"/>
      <c r="HZ236" s="85"/>
      <c r="IA236" s="85"/>
      <c r="IB236" s="85"/>
      <c r="IC236" s="85"/>
      <c r="ID236" s="85"/>
      <c r="IE236" s="85"/>
      <c r="IF236" s="85"/>
      <c r="IG236" s="90"/>
      <c r="IH236" s="90"/>
      <c r="II236" s="90"/>
      <c r="IJ236" s="90"/>
    </row>
    <row r="237" spans="3:244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133"/>
      <c r="U237" s="133"/>
      <c r="V237" s="74"/>
      <c r="W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85"/>
      <c r="GX237" s="85"/>
      <c r="GY237" s="85"/>
      <c r="GZ237" s="85"/>
      <c r="HA237" s="85"/>
      <c r="HB237" s="85"/>
      <c r="HC237" s="85"/>
      <c r="HD237" s="85"/>
      <c r="HE237" s="85"/>
      <c r="HF237" s="85"/>
      <c r="HG237" s="85"/>
      <c r="HH237" s="85"/>
      <c r="HI237" s="85"/>
      <c r="HJ237" s="85"/>
      <c r="HK237" s="85"/>
      <c r="HL237" s="85"/>
      <c r="HM237" s="85"/>
      <c r="HN237" s="85"/>
      <c r="HO237" s="85"/>
      <c r="HP237" s="85"/>
      <c r="HQ237" s="85"/>
      <c r="HR237" s="85"/>
      <c r="HS237" s="85"/>
      <c r="HT237" s="85"/>
      <c r="HU237" s="85"/>
      <c r="HV237" s="85"/>
      <c r="HW237" s="85"/>
      <c r="HX237" s="85"/>
      <c r="HY237" s="85"/>
      <c r="HZ237" s="85"/>
      <c r="IA237" s="85"/>
      <c r="IB237" s="85"/>
      <c r="IC237" s="85"/>
      <c r="ID237" s="85"/>
      <c r="IE237" s="85"/>
      <c r="IF237" s="85"/>
      <c r="IG237" s="90"/>
      <c r="IH237" s="90"/>
      <c r="II237" s="90"/>
      <c r="IJ237" s="90"/>
    </row>
    <row r="238" spans="3:244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133"/>
      <c r="U238" s="133"/>
      <c r="V238" s="74"/>
      <c r="W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85"/>
      <c r="GX238" s="85"/>
      <c r="GY238" s="85"/>
      <c r="GZ238" s="85"/>
      <c r="HA238" s="85"/>
      <c r="HB238" s="85"/>
      <c r="HC238" s="85"/>
      <c r="HD238" s="85"/>
      <c r="HE238" s="85"/>
      <c r="HF238" s="85"/>
      <c r="HG238" s="85"/>
      <c r="HH238" s="85"/>
      <c r="HI238" s="85"/>
      <c r="HJ238" s="85"/>
      <c r="HK238" s="85"/>
      <c r="HL238" s="85"/>
      <c r="HM238" s="85"/>
      <c r="HN238" s="85"/>
      <c r="HO238" s="85"/>
      <c r="HP238" s="85"/>
      <c r="HQ238" s="85"/>
      <c r="HR238" s="85"/>
      <c r="HS238" s="85"/>
      <c r="HT238" s="85"/>
      <c r="HU238" s="85"/>
      <c r="HV238" s="85"/>
      <c r="HW238" s="85"/>
      <c r="HX238" s="85"/>
      <c r="HY238" s="85"/>
      <c r="HZ238" s="85"/>
      <c r="IA238" s="85"/>
      <c r="IB238" s="85"/>
      <c r="IC238" s="85"/>
      <c r="ID238" s="85"/>
      <c r="IE238" s="85"/>
      <c r="IF238" s="85"/>
      <c r="IG238" s="90"/>
      <c r="IH238" s="90"/>
      <c r="II238" s="90"/>
      <c r="IJ238" s="90"/>
    </row>
    <row r="239" spans="3:244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133"/>
      <c r="U239" s="133"/>
      <c r="V239" s="74"/>
      <c r="W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85"/>
      <c r="GX239" s="85"/>
      <c r="GY239" s="85"/>
      <c r="GZ239" s="85"/>
      <c r="HA239" s="85"/>
      <c r="HB239" s="85"/>
      <c r="HC239" s="85"/>
      <c r="HD239" s="85"/>
      <c r="HE239" s="85"/>
      <c r="HF239" s="85"/>
      <c r="HG239" s="85"/>
      <c r="HH239" s="85"/>
      <c r="HI239" s="85"/>
      <c r="HJ239" s="85"/>
      <c r="HK239" s="85"/>
      <c r="HL239" s="85"/>
      <c r="HM239" s="85"/>
      <c r="HN239" s="85"/>
      <c r="HO239" s="85"/>
      <c r="HP239" s="85"/>
      <c r="HQ239" s="85"/>
      <c r="HR239" s="85"/>
      <c r="HS239" s="85"/>
      <c r="HT239" s="85"/>
      <c r="HU239" s="85"/>
      <c r="HV239" s="85"/>
      <c r="HW239" s="85"/>
      <c r="HX239" s="85"/>
      <c r="HY239" s="85"/>
      <c r="HZ239" s="85"/>
      <c r="IA239" s="85"/>
      <c r="IB239" s="85"/>
      <c r="IC239" s="85"/>
      <c r="ID239" s="85"/>
      <c r="IE239" s="85"/>
      <c r="IF239" s="85"/>
      <c r="IG239" s="90"/>
      <c r="IH239" s="90"/>
      <c r="II239" s="90"/>
      <c r="IJ239" s="90"/>
    </row>
    <row r="240" spans="3:244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133"/>
      <c r="U240" s="133"/>
      <c r="V240" s="74"/>
      <c r="W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85"/>
      <c r="GX240" s="85"/>
      <c r="GY240" s="85"/>
      <c r="GZ240" s="85"/>
      <c r="HA240" s="85"/>
      <c r="HB240" s="85"/>
      <c r="HC240" s="85"/>
      <c r="HD240" s="85"/>
      <c r="HE240" s="85"/>
      <c r="HF240" s="85"/>
      <c r="HG240" s="85"/>
      <c r="HH240" s="85"/>
      <c r="HI240" s="85"/>
      <c r="HJ240" s="85"/>
      <c r="HK240" s="85"/>
      <c r="HL240" s="85"/>
      <c r="HM240" s="85"/>
      <c r="HN240" s="85"/>
      <c r="HO240" s="85"/>
      <c r="HP240" s="85"/>
      <c r="HQ240" s="85"/>
      <c r="HR240" s="85"/>
      <c r="HS240" s="85"/>
      <c r="HT240" s="85"/>
      <c r="HU240" s="85"/>
      <c r="HV240" s="85"/>
      <c r="HW240" s="85"/>
      <c r="HX240" s="85"/>
      <c r="HY240" s="85"/>
      <c r="HZ240" s="85"/>
      <c r="IA240" s="85"/>
      <c r="IB240" s="85"/>
      <c r="IC240" s="85"/>
      <c r="ID240" s="85"/>
      <c r="IE240" s="85"/>
      <c r="IF240" s="85"/>
      <c r="IG240" s="90"/>
      <c r="IH240" s="90"/>
      <c r="II240" s="90"/>
      <c r="IJ240" s="90"/>
    </row>
    <row r="241" spans="3:244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133"/>
      <c r="U241" s="133"/>
      <c r="V241" s="74"/>
      <c r="W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85"/>
      <c r="GX241" s="85"/>
      <c r="GY241" s="85"/>
      <c r="GZ241" s="85"/>
      <c r="HA241" s="85"/>
      <c r="HB241" s="85"/>
      <c r="HC241" s="85"/>
      <c r="HD241" s="85"/>
      <c r="HE241" s="85"/>
      <c r="HF241" s="85"/>
      <c r="HG241" s="85"/>
      <c r="HH241" s="85"/>
      <c r="HI241" s="85"/>
      <c r="HJ241" s="85"/>
      <c r="HK241" s="85"/>
      <c r="HL241" s="85"/>
      <c r="HM241" s="85"/>
      <c r="HN241" s="85"/>
      <c r="HO241" s="85"/>
      <c r="HP241" s="85"/>
      <c r="HQ241" s="85"/>
      <c r="HR241" s="85"/>
      <c r="HS241" s="85"/>
      <c r="HT241" s="85"/>
      <c r="HU241" s="85"/>
      <c r="HV241" s="85"/>
      <c r="HW241" s="85"/>
      <c r="HX241" s="85"/>
      <c r="HY241" s="85"/>
      <c r="HZ241" s="85"/>
      <c r="IA241" s="85"/>
      <c r="IB241" s="85"/>
      <c r="IC241" s="85"/>
      <c r="ID241" s="85"/>
      <c r="IE241" s="85"/>
      <c r="IF241" s="85"/>
      <c r="IG241" s="90"/>
      <c r="IH241" s="90"/>
      <c r="II241" s="90"/>
      <c r="IJ241" s="90"/>
    </row>
    <row r="242" spans="3:244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133"/>
      <c r="U242" s="133"/>
      <c r="V242" s="74"/>
      <c r="W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85"/>
      <c r="GX242" s="85"/>
      <c r="GY242" s="85"/>
      <c r="GZ242" s="85"/>
      <c r="HA242" s="85"/>
      <c r="HB242" s="85"/>
      <c r="HC242" s="85"/>
      <c r="HD242" s="85"/>
      <c r="HE242" s="85"/>
      <c r="HF242" s="85"/>
      <c r="HG242" s="85"/>
      <c r="HH242" s="85"/>
      <c r="HI242" s="85"/>
      <c r="HJ242" s="85"/>
      <c r="HK242" s="85"/>
      <c r="HL242" s="85"/>
      <c r="HM242" s="85"/>
      <c r="HN242" s="85"/>
      <c r="HO242" s="85"/>
      <c r="HP242" s="85"/>
      <c r="HQ242" s="85"/>
      <c r="HR242" s="85"/>
      <c r="HS242" s="85"/>
      <c r="HT242" s="85"/>
      <c r="HU242" s="85"/>
      <c r="HV242" s="85"/>
      <c r="HW242" s="85"/>
      <c r="HX242" s="85"/>
      <c r="HY242" s="85"/>
      <c r="HZ242" s="85"/>
      <c r="IA242" s="85"/>
      <c r="IB242" s="85"/>
      <c r="IC242" s="85"/>
      <c r="ID242" s="85"/>
      <c r="IE242" s="85"/>
      <c r="IF242" s="85"/>
      <c r="IG242" s="90"/>
      <c r="IH242" s="90"/>
      <c r="II242" s="90"/>
      <c r="IJ242" s="90"/>
    </row>
    <row r="243" spans="3:244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133"/>
      <c r="U243" s="133"/>
      <c r="V243" s="74"/>
      <c r="W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85"/>
      <c r="GX243" s="85"/>
      <c r="GY243" s="85"/>
      <c r="GZ243" s="85"/>
      <c r="HA243" s="85"/>
      <c r="HB243" s="85"/>
      <c r="HC243" s="85"/>
      <c r="HD243" s="85"/>
      <c r="HE243" s="85"/>
      <c r="HF243" s="85"/>
      <c r="HG243" s="85"/>
      <c r="HH243" s="85"/>
      <c r="HI243" s="85"/>
      <c r="HJ243" s="85"/>
      <c r="HK243" s="85"/>
      <c r="HL243" s="85"/>
      <c r="HM243" s="85"/>
      <c r="HN243" s="85"/>
      <c r="HO243" s="85"/>
      <c r="HP243" s="85"/>
      <c r="HQ243" s="85"/>
      <c r="HR243" s="85"/>
      <c r="HS243" s="85"/>
      <c r="HT243" s="85"/>
      <c r="HU243" s="85"/>
      <c r="HV243" s="85"/>
      <c r="HW243" s="85"/>
      <c r="HX243" s="85"/>
      <c r="HY243" s="85"/>
      <c r="HZ243" s="85"/>
      <c r="IA243" s="85"/>
      <c r="IB243" s="85"/>
      <c r="IC243" s="85"/>
      <c r="ID243" s="85"/>
      <c r="IE243" s="85"/>
      <c r="IF243" s="85"/>
      <c r="IG243" s="90"/>
      <c r="IH243" s="90"/>
      <c r="II243" s="90"/>
      <c r="IJ243" s="90"/>
    </row>
    <row r="244" spans="3:244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133"/>
      <c r="U244" s="133"/>
      <c r="V244" s="74"/>
      <c r="W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85"/>
      <c r="GX244" s="85"/>
      <c r="GY244" s="85"/>
      <c r="GZ244" s="85"/>
      <c r="HA244" s="85"/>
      <c r="HB244" s="85"/>
      <c r="HC244" s="85"/>
      <c r="HD244" s="85"/>
      <c r="HE244" s="85"/>
      <c r="HF244" s="85"/>
      <c r="HG244" s="85"/>
      <c r="HH244" s="85"/>
      <c r="HI244" s="85"/>
      <c r="HJ244" s="85"/>
      <c r="HK244" s="85"/>
      <c r="HL244" s="85"/>
      <c r="HM244" s="85"/>
      <c r="HN244" s="85"/>
      <c r="HO244" s="85"/>
      <c r="HP244" s="85"/>
      <c r="HQ244" s="85"/>
      <c r="HR244" s="85"/>
      <c r="HS244" s="85"/>
      <c r="HT244" s="85"/>
      <c r="HU244" s="85"/>
      <c r="HV244" s="85"/>
      <c r="HW244" s="85"/>
      <c r="HX244" s="85"/>
      <c r="HY244" s="85"/>
      <c r="HZ244" s="85"/>
      <c r="IA244" s="85"/>
      <c r="IB244" s="85"/>
      <c r="IC244" s="85"/>
      <c r="ID244" s="85"/>
      <c r="IE244" s="85"/>
      <c r="IF244" s="85"/>
      <c r="IG244" s="90"/>
      <c r="IH244" s="90"/>
      <c r="II244" s="90"/>
      <c r="IJ244" s="90"/>
    </row>
    <row r="245" spans="3:244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133"/>
      <c r="U245" s="133"/>
      <c r="V245" s="74"/>
      <c r="W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85"/>
      <c r="GX245" s="85"/>
      <c r="GY245" s="85"/>
      <c r="GZ245" s="85"/>
      <c r="HA245" s="85"/>
      <c r="HB245" s="85"/>
      <c r="HC245" s="85"/>
      <c r="HD245" s="85"/>
      <c r="HE245" s="85"/>
      <c r="HF245" s="85"/>
      <c r="HG245" s="85"/>
      <c r="HH245" s="85"/>
      <c r="HI245" s="85"/>
      <c r="HJ245" s="85"/>
      <c r="HK245" s="85"/>
      <c r="HL245" s="85"/>
      <c r="HM245" s="85"/>
      <c r="HN245" s="85"/>
      <c r="HO245" s="85"/>
      <c r="HP245" s="85"/>
      <c r="HQ245" s="85"/>
      <c r="HR245" s="85"/>
      <c r="HS245" s="85"/>
      <c r="HT245" s="85"/>
      <c r="HU245" s="85"/>
      <c r="HV245" s="85"/>
      <c r="HW245" s="85"/>
      <c r="HX245" s="85"/>
      <c r="HY245" s="85"/>
      <c r="HZ245" s="85"/>
      <c r="IA245" s="85"/>
      <c r="IB245" s="85"/>
      <c r="IC245" s="85"/>
      <c r="ID245" s="85"/>
      <c r="IE245" s="85"/>
      <c r="IF245" s="85"/>
      <c r="IG245" s="90"/>
      <c r="IH245" s="90"/>
      <c r="II245" s="90"/>
      <c r="IJ245" s="90"/>
    </row>
    <row r="246" spans="3:244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133"/>
      <c r="U246" s="133"/>
      <c r="V246" s="74"/>
      <c r="W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85"/>
      <c r="GX246" s="85"/>
      <c r="GY246" s="85"/>
      <c r="GZ246" s="85"/>
      <c r="HA246" s="85"/>
      <c r="HB246" s="85"/>
      <c r="HC246" s="85"/>
      <c r="HD246" s="85"/>
      <c r="HE246" s="85"/>
      <c r="HF246" s="85"/>
      <c r="HG246" s="85"/>
      <c r="HH246" s="85"/>
      <c r="HI246" s="85"/>
      <c r="HJ246" s="85"/>
      <c r="HK246" s="85"/>
      <c r="HL246" s="85"/>
      <c r="HM246" s="85"/>
      <c r="HN246" s="85"/>
      <c r="HO246" s="85"/>
      <c r="HP246" s="85"/>
      <c r="HQ246" s="85"/>
      <c r="HR246" s="85"/>
      <c r="HS246" s="85"/>
      <c r="HT246" s="85"/>
      <c r="HU246" s="85"/>
      <c r="HV246" s="85"/>
      <c r="HW246" s="85"/>
      <c r="HX246" s="85"/>
      <c r="HY246" s="85"/>
      <c r="HZ246" s="85"/>
      <c r="IA246" s="85"/>
      <c r="IB246" s="85"/>
      <c r="IC246" s="85"/>
      <c r="ID246" s="85"/>
      <c r="IE246" s="85"/>
      <c r="IF246" s="85"/>
      <c r="IG246" s="90"/>
      <c r="IH246" s="90"/>
      <c r="II246" s="90"/>
      <c r="IJ246" s="90"/>
    </row>
    <row r="247" spans="3:244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133"/>
      <c r="U247" s="133"/>
      <c r="V247" s="74"/>
      <c r="W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90"/>
      <c r="IH247" s="90"/>
      <c r="II247" s="90"/>
      <c r="IJ247" s="90"/>
    </row>
    <row r="248" spans="3:244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133"/>
      <c r="U248" s="133"/>
      <c r="V248" s="74"/>
      <c r="W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85"/>
      <c r="GX248" s="85"/>
      <c r="GY248" s="85"/>
      <c r="GZ248" s="85"/>
      <c r="HA248" s="85"/>
      <c r="HB248" s="85"/>
      <c r="HC248" s="85"/>
      <c r="HD248" s="85"/>
      <c r="HE248" s="85"/>
      <c r="HF248" s="85"/>
      <c r="HG248" s="85"/>
      <c r="HH248" s="85"/>
      <c r="HI248" s="85"/>
      <c r="HJ248" s="85"/>
      <c r="HK248" s="85"/>
      <c r="HL248" s="85"/>
      <c r="HM248" s="85"/>
      <c r="HN248" s="85"/>
      <c r="HO248" s="85"/>
      <c r="HP248" s="85"/>
      <c r="HQ248" s="85"/>
      <c r="HR248" s="85"/>
      <c r="HS248" s="85"/>
      <c r="HT248" s="85"/>
      <c r="HU248" s="85"/>
      <c r="HV248" s="85"/>
      <c r="HW248" s="85"/>
      <c r="HX248" s="85"/>
      <c r="HY248" s="85"/>
      <c r="HZ248" s="85"/>
      <c r="IA248" s="85"/>
      <c r="IB248" s="85"/>
      <c r="IC248" s="85"/>
      <c r="ID248" s="85"/>
      <c r="IE248" s="85"/>
      <c r="IF248" s="85"/>
      <c r="IG248" s="90"/>
      <c r="IH248" s="90"/>
      <c r="II248" s="90"/>
      <c r="IJ248" s="90"/>
    </row>
    <row r="249" spans="3:244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133"/>
      <c r="U249" s="133"/>
      <c r="V249" s="74"/>
      <c r="W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85"/>
      <c r="GX249" s="85"/>
      <c r="GY249" s="85"/>
      <c r="GZ249" s="85"/>
      <c r="HA249" s="85"/>
      <c r="HB249" s="85"/>
      <c r="HC249" s="85"/>
      <c r="HD249" s="85"/>
      <c r="HE249" s="85"/>
      <c r="HF249" s="85"/>
      <c r="HG249" s="85"/>
      <c r="HH249" s="85"/>
      <c r="HI249" s="85"/>
      <c r="HJ249" s="85"/>
      <c r="HK249" s="85"/>
      <c r="HL249" s="85"/>
      <c r="HM249" s="85"/>
      <c r="HN249" s="85"/>
      <c r="HO249" s="85"/>
      <c r="HP249" s="85"/>
      <c r="HQ249" s="85"/>
      <c r="HR249" s="85"/>
      <c r="HS249" s="85"/>
      <c r="HT249" s="85"/>
      <c r="HU249" s="85"/>
      <c r="HV249" s="85"/>
      <c r="HW249" s="85"/>
      <c r="HX249" s="85"/>
      <c r="HY249" s="85"/>
      <c r="HZ249" s="85"/>
      <c r="IA249" s="85"/>
      <c r="IB249" s="85"/>
      <c r="IC249" s="85"/>
      <c r="ID249" s="85"/>
      <c r="IE249" s="85"/>
      <c r="IF249" s="85"/>
      <c r="IG249" s="90"/>
      <c r="IH249" s="90"/>
      <c r="II249" s="90"/>
      <c r="IJ249" s="90"/>
    </row>
    <row r="250" spans="3:244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133"/>
      <c r="U250" s="133"/>
      <c r="V250" s="74"/>
      <c r="W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85"/>
      <c r="GX250" s="85"/>
      <c r="GY250" s="85"/>
      <c r="GZ250" s="85"/>
      <c r="HA250" s="85"/>
      <c r="HB250" s="85"/>
      <c r="HC250" s="85"/>
      <c r="HD250" s="85"/>
      <c r="HE250" s="85"/>
      <c r="HF250" s="85"/>
      <c r="HG250" s="85"/>
      <c r="HH250" s="85"/>
      <c r="HI250" s="85"/>
      <c r="HJ250" s="85"/>
      <c r="HK250" s="85"/>
      <c r="HL250" s="85"/>
      <c r="HM250" s="85"/>
      <c r="HN250" s="85"/>
      <c r="HO250" s="85"/>
      <c r="HP250" s="85"/>
      <c r="HQ250" s="85"/>
      <c r="HR250" s="85"/>
      <c r="HS250" s="85"/>
      <c r="HT250" s="85"/>
      <c r="HU250" s="85"/>
      <c r="HV250" s="85"/>
      <c r="HW250" s="85"/>
      <c r="HX250" s="85"/>
      <c r="HY250" s="85"/>
      <c r="HZ250" s="85"/>
      <c r="IA250" s="85"/>
      <c r="IB250" s="85"/>
      <c r="IC250" s="85"/>
      <c r="ID250" s="85"/>
      <c r="IE250" s="85"/>
      <c r="IF250" s="85"/>
      <c r="IG250" s="90"/>
      <c r="IH250" s="90"/>
      <c r="II250" s="90"/>
      <c r="IJ250" s="90"/>
    </row>
    <row r="251" spans="3:244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133"/>
      <c r="U251" s="133"/>
      <c r="V251" s="74"/>
      <c r="W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85"/>
      <c r="GX251" s="85"/>
      <c r="GY251" s="85"/>
      <c r="GZ251" s="85"/>
      <c r="HA251" s="85"/>
      <c r="HB251" s="85"/>
      <c r="HC251" s="85"/>
      <c r="HD251" s="85"/>
      <c r="HE251" s="85"/>
      <c r="HF251" s="85"/>
      <c r="HG251" s="85"/>
      <c r="HH251" s="85"/>
      <c r="HI251" s="85"/>
      <c r="HJ251" s="85"/>
      <c r="HK251" s="85"/>
      <c r="HL251" s="85"/>
      <c r="HM251" s="85"/>
      <c r="HN251" s="85"/>
      <c r="HO251" s="85"/>
      <c r="HP251" s="85"/>
      <c r="HQ251" s="85"/>
      <c r="HR251" s="85"/>
      <c r="HS251" s="85"/>
      <c r="HT251" s="85"/>
      <c r="HU251" s="85"/>
      <c r="HV251" s="85"/>
      <c r="HW251" s="85"/>
      <c r="HX251" s="85"/>
      <c r="HY251" s="85"/>
      <c r="HZ251" s="85"/>
      <c r="IA251" s="85"/>
      <c r="IB251" s="85"/>
      <c r="IC251" s="85"/>
      <c r="ID251" s="85"/>
      <c r="IE251" s="85"/>
      <c r="IF251" s="85"/>
      <c r="IG251" s="90"/>
      <c r="IH251" s="90"/>
      <c r="II251" s="90"/>
      <c r="IJ251" s="90"/>
    </row>
    <row r="252" spans="3:244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133"/>
      <c r="U252" s="133"/>
      <c r="V252" s="74"/>
      <c r="W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90"/>
      <c r="IH252" s="90"/>
      <c r="II252" s="90"/>
      <c r="IJ252" s="90"/>
    </row>
    <row r="253" spans="3:244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133"/>
      <c r="U253" s="133"/>
      <c r="V253" s="74"/>
      <c r="W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90"/>
      <c r="IH253" s="90"/>
      <c r="II253" s="90"/>
      <c r="IJ253" s="90"/>
    </row>
    <row r="254" spans="3:244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133"/>
      <c r="U254" s="133"/>
      <c r="V254" s="74"/>
      <c r="W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90"/>
      <c r="IH254" s="90"/>
      <c r="II254" s="90"/>
      <c r="IJ254" s="90"/>
    </row>
    <row r="255" spans="3:244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133"/>
      <c r="U255" s="133"/>
      <c r="V255" s="74"/>
      <c r="W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90"/>
      <c r="IH255" s="90"/>
      <c r="II255" s="90"/>
      <c r="IJ255" s="90"/>
    </row>
    <row r="256" spans="3:244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133"/>
      <c r="U256" s="133"/>
      <c r="V256" s="74"/>
      <c r="W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FB256" s="90"/>
      <c r="FC256" s="90"/>
      <c r="FD256" s="90"/>
      <c r="FE256" s="90"/>
      <c r="FF256" s="90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90"/>
      <c r="IH256" s="90"/>
      <c r="II256" s="90"/>
      <c r="IJ256" s="90"/>
    </row>
    <row r="257" spans="3:244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133"/>
      <c r="U257" s="133"/>
      <c r="V257" s="74"/>
      <c r="W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90"/>
      <c r="IH257" s="90"/>
      <c r="II257" s="90"/>
      <c r="IJ257" s="90"/>
    </row>
    <row r="258" spans="3:244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133"/>
      <c r="U258" s="133"/>
      <c r="V258" s="74"/>
      <c r="W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FB258" s="90"/>
      <c r="FC258" s="90"/>
      <c r="FD258" s="90"/>
      <c r="FE258" s="90"/>
      <c r="FF258" s="90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85"/>
      <c r="GX258" s="85"/>
      <c r="GY258" s="85"/>
      <c r="GZ258" s="85"/>
      <c r="HA258" s="85"/>
      <c r="HB258" s="85"/>
      <c r="HC258" s="85"/>
      <c r="HD258" s="85"/>
      <c r="HE258" s="85"/>
      <c r="HF258" s="85"/>
      <c r="HG258" s="85"/>
      <c r="HH258" s="85"/>
      <c r="HI258" s="85"/>
      <c r="HJ258" s="85"/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5"/>
      <c r="HX258" s="85"/>
      <c r="HY258" s="85"/>
      <c r="HZ258" s="85"/>
      <c r="IA258" s="85"/>
      <c r="IB258" s="85"/>
      <c r="IC258" s="85"/>
      <c r="ID258" s="85"/>
      <c r="IE258" s="85"/>
      <c r="IF258" s="85"/>
      <c r="IG258" s="90"/>
      <c r="IH258" s="90"/>
      <c r="II258" s="90"/>
      <c r="IJ258" s="90"/>
    </row>
    <row r="259" spans="3:244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133"/>
      <c r="U259" s="133"/>
      <c r="V259" s="74"/>
      <c r="W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FB259" s="90"/>
      <c r="FC259" s="90"/>
      <c r="FD259" s="90"/>
      <c r="FE259" s="90"/>
      <c r="FF259" s="90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85"/>
      <c r="GX259" s="85"/>
      <c r="GY259" s="85"/>
      <c r="GZ259" s="85"/>
      <c r="HA259" s="85"/>
      <c r="HB259" s="85"/>
      <c r="HC259" s="85"/>
      <c r="HD259" s="85"/>
      <c r="HE259" s="85"/>
      <c r="HF259" s="85"/>
      <c r="HG259" s="85"/>
      <c r="HH259" s="85"/>
      <c r="HI259" s="85"/>
      <c r="HJ259" s="85"/>
      <c r="HK259" s="85"/>
      <c r="HL259" s="85"/>
      <c r="HM259" s="85"/>
      <c r="HN259" s="85"/>
      <c r="HO259" s="85"/>
      <c r="HP259" s="85"/>
      <c r="HQ259" s="85"/>
      <c r="HR259" s="85"/>
      <c r="HS259" s="85"/>
      <c r="HT259" s="85"/>
      <c r="HU259" s="85"/>
      <c r="HV259" s="85"/>
      <c r="HW259" s="85"/>
      <c r="HX259" s="85"/>
      <c r="HY259" s="85"/>
      <c r="HZ259" s="85"/>
      <c r="IA259" s="85"/>
      <c r="IB259" s="85"/>
      <c r="IC259" s="85"/>
      <c r="ID259" s="85"/>
      <c r="IE259" s="85"/>
      <c r="IF259" s="85"/>
      <c r="IG259" s="90"/>
      <c r="IH259" s="90"/>
      <c r="II259" s="90"/>
      <c r="IJ259" s="90"/>
    </row>
    <row r="260" spans="3:244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133"/>
      <c r="U260" s="133"/>
      <c r="V260" s="74"/>
      <c r="W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FB260" s="90"/>
      <c r="FC260" s="90"/>
      <c r="FD260" s="90"/>
      <c r="FE260" s="90"/>
      <c r="FF260" s="90"/>
      <c r="FG260" s="90"/>
      <c r="FH260" s="90"/>
      <c r="FI260" s="90"/>
      <c r="FJ260" s="90"/>
      <c r="FK260" s="90"/>
      <c r="FL260" s="90"/>
      <c r="FM260" s="90"/>
      <c r="FN260" s="90"/>
      <c r="FO260" s="90"/>
      <c r="FP260" s="90"/>
      <c r="FQ260" s="90"/>
      <c r="FR260" s="90"/>
      <c r="FS260" s="90"/>
      <c r="FT260" s="90"/>
      <c r="FU260" s="90"/>
      <c r="FV260" s="90"/>
      <c r="FW260" s="90"/>
      <c r="FX260" s="90"/>
      <c r="FY260" s="90"/>
      <c r="FZ260" s="90"/>
      <c r="GA260" s="90"/>
      <c r="GB260" s="90"/>
      <c r="GC260" s="90"/>
      <c r="GD260" s="90"/>
      <c r="GE260" s="90"/>
      <c r="GF260" s="90"/>
      <c r="GG260" s="90"/>
      <c r="GH260" s="90"/>
      <c r="GI260" s="90"/>
      <c r="GJ260" s="90"/>
      <c r="GK260" s="90"/>
      <c r="GL260" s="90"/>
      <c r="GM260" s="90"/>
      <c r="GN260" s="90"/>
      <c r="GO260" s="90"/>
      <c r="GP260" s="90"/>
      <c r="GQ260" s="90"/>
      <c r="GR260" s="90"/>
      <c r="GS260" s="90"/>
      <c r="GT260" s="90"/>
      <c r="GU260" s="90"/>
      <c r="GV260" s="90"/>
      <c r="GW260" s="85"/>
      <c r="GX260" s="85"/>
      <c r="GY260" s="85"/>
      <c r="GZ260" s="85"/>
      <c r="HA260" s="85"/>
      <c r="HB260" s="85"/>
      <c r="HC260" s="85"/>
      <c r="HD260" s="85"/>
      <c r="HE260" s="85"/>
      <c r="HF260" s="85"/>
      <c r="HG260" s="85"/>
      <c r="HH260" s="85"/>
      <c r="HI260" s="85"/>
      <c r="HJ260" s="85"/>
      <c r="HK260" s="85"/>
      <c r="HL260" s="85"/>
      <c r="HM260" s="85"/>
      <c r="HN260" s="85"/>
      <c r="HO260" s="85"/>
      <c r="HP260" s="85"/>
      <c r="HQ260" s="85"/>
      <c r="HR260" s="85"/>
      <c r="HS260" s="85"/>
      <c r="HT260" s="85"/>
      <c r="HU260" s="85"/>
      <c r="HV260" s="85"/>
      <c r="HW260" s="85"/>
      <c r="HX260" s="85"/>
      <c r="HY260" s="85"/>
      <c r="HZ260" s="85"/>
      <c r="IA260" s="85"/>
      <c r="IB260" s="85"/>
      <c r="IC260" s="85"/>
      <c r="ID260" s="85"/>
      <c r="IE260" s="85"/>
      <c r="IF260" s="85"/>
      <c r="IG260" s="90"/>
      <c r="IH260" s="90"/>
      <c r="II260" s="90"/>
      <c r="IJ260" s="90"/>
    </row>
    <row r="261" spans="3:244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133"/>
      <c r="U261" s="133"/>
      <c r="V261" s="74"/>
      <c r="W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FB261" s="90"/>
      <c r="FC261" s="90"/>
      <c r="FD261" s="90"/>
      <c r="FE261" s="90"/>
      <c r="FF261" s="90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85"/>
      <c r="GX261" s="85"/>
      <c r="GY261" s="85"/>
      <c r="GZ261" s="85"/>
      <c r="HA261" s="85"/>
      <c r="HB261" s="85"/>
      <c r="HC261" s="85"/>
      <c r="HD261" s="85"/>
      <c r="HE261" s="85"/>
      <c r="HF261" s="85"/>
      <c r="HG261" s="85"/>
      <c r="HH261" s="85"/>
      <c r="HI261" s="85"/>
      <c r="HJ261" s="85"/>
      <c r="HK261" s="85"/>
      <c r="HL261" s="85"/>
      <c r="HM261" s="85"/>
      <c r="HN261" s="85"/>
      <c r="HO261" s="85"/>
      <c r="HP261" s="85"/>
      <c r="HQ261" s="85"/>
      <c r="HR261" s="85"/>
      <c r="HS261" s="85"/>
      <c r="HT261" s="85"/>
      <c r="HU261" s="85"/>
      <c r="HV261" s="85"/>
      <c r="HW261" s="85"/>
      <c r="HX261" s="85"/>
      <c r="HY261" s="85"/>
      <c r="HZ261" s="85"/>
      <c r="IA261" s="85"/>
      <c r="IB261" s="85"/>
      <c r="IC261" s="85"/>
      <c r="ID261" s="85"/>
      <c r="IE261" s="85"/>
      <c r="IF261" s="85"/>
      <c r="IG261" s="90"/>
      <c r="IH261" s="90"/>
      <c r="II261" s="90"/>
      <c r="IJ261" s="90"/>
    </row>
    <row r="262" spans="3:244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133"/>
      <c r="U262" s="133"/>
      <c r="V262" s="74"/>
      <c r="W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FB262" s="90"/>
      <c r="FC262" s="90"/>
      <c r="FD262" s="90"/>
      <c r="FE262" s="90"/>
      <c r="FF262" s="90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85"/>
      <c r="GX262" s="85"/>
      <c r="GY262" s="85"/>
      <c r="GZ262" s="85"/>
      <c r="HA262" s="85"/>
      <c r="HB262" s="85"/>
      <c r="HC262" s="85"/>
      <c r="HD262" s="85"/>
      <c r="HE262" s="85"/>
      <c r="HF262" s="85"/>
      <c r="HG262" s="85"/>
      <c r="HH262" s="85"/>
      <c r="HI262" s="85"/>
      <c r="HJ262" s="85"/>
      <c r="HK262" s="85"/>
      <c r="HL262" s="85"/>
      <c r="HM262" s="85"/>
      <c r="HN262" s="85"/>
      <c r="HO262" s="85"/>
      <c r="HP262" s="85"/>
      <c r="HQ262" s="85"/>
      <c r="HR262" s="85"/>
      <c r="HS262" s="85"/>
      <c r="HT262" s="85"/>
      <c r="HU262" s="85"/>
      <c r="HV262" s="85"/>
      <c r="HW262" s="85"/>
      <c r="HX262" s="85"/>
      <c r="HY262" s="85"/>
      <c r="HZ262" s="85"/>
      <c r="IA262" s="85"/>
      <c r="IB262" s="85"/>
      <c r="IC262" s="85"/>
      <c r="ID262" s="85"/>
      <c r="IE262" s="85"/>
      <c r="IF262" s="85"/>
      <c r="IG262" s="90"/>
      <c r="IH262" s="90"/>
      <c r="II262" s="90"/>
      <c r="IJ262" s="90"/>
    </row>
    <row r="263" spans="3:244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133"/>
      <c r="U263" s="133"/>
      <c r="V263" s="74"/>
      <c r="W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85"/>
      <c r="GX263" s="85"/>
      <c r="GY263" s="85"/>
      <c r="GZ263" s="85"/>
      <c r="HA263" s="85"/>
      <c r="HB263" s="85"/>
      <c r="HC263" s="85"/>
      <c r="HD263" s="85"/>
      <c r="HE263" s="85"/>
      <c r="HF263" s="85"/>
      <c r="HG263" s="85"/>
      <c r="HH263" s="85"/>
      <c r="HI263" s="85"/>
      <c r="HJ263" s="85"/>
      <c r="HK263" s="85"/>
      <c r="HL263" s="85"/>
      <c r="HM263" s="85"/>
      <c r="HN263" s="85"/>
      <c r="HO263" s="85"/>
      <c r="HP263" s="85"/>
      <c r="HQ263" s="85"/>
      <c r="HR263" s="85"/>
      <c r="HS263" s="85"/>
      <c r="HT263" s="85"/>
      <c r="HU263" s="85"/>
      <c r="HV263" s="85"/>
      <c r="HW263" s="85"/>
      <c r="HX263" s="85"/>
      <c r="HY263" s="85"/>
      <c r="HZ263" s="85"/>
      <c r="IA263" s="85"/>
      <c r="IB263" s="85"/>
      <c r="IC263" s="85"/>
      <c r="ID263" s="85"/>
      <c r="IE263" s="85"/>
      <c r="IF263" s="85"/>
      <c r="IG263" s="90"/>
      <c r="IH263" s="90"/>
      <c r="II263" s="90"/>
      <c r="IJ263" s="90"/>
    </row>
    <row r="264" spans="3:244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133"/>
      <c r="U264" s="133"/>
      <c r="V264" s="74"/>
      <c r="W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85"/>
      <c r="GX264" s="85"/>
      <c r="GY264" s="85"/>
      <c r="GZ264" s="85"/>
      <c r="HA264" s="85"/>
      <c r="HB264" s="85"/>
      <c r="HC264" s="85"/>
      <c r="HD264" s="85"/>
      <c r="HE264" s="85"/>
      <c r="HF264" s="85"/>
      <c r="HG264" s="85"/>
      <c r="HH264" s="85"/>
      <c r="HI264" s="85"/>
      <c r="HJ264" s="85"/>
      <c r="HK264" s="85"/>
      <c r="HL264" s="85"/>
      <c r="HM264" s="85"/>
      <c r="HN264" s="85"/>
      <c r="HO264" s="85"/>
      <c r="HP264" s="85"/>
      <c r="HQ264" s="85"/>
      <c r="HR264" s="85"/>
      <c r="HS264" s="85"/>
      <c r="HT264" s="85"/>
      <c r="HU264" s="85"/>
      <c r="HV264" s="85"/>
      <c r="HW264" s="85"/>
      <c r="HX264" s="85"/>
      <c r="HY264" s="85"/>
      <c r="HZ264" s="85"/>
      <c r="IA264" s="85"/>
      <c r="IB264" s="85"/>
      <c r="IC264" s="85"/>
      <c r="ID264" s="85"/>
      <c r="IE264" s="85"/>
      <c r="IF264" s="85"/>
      <c r="IG264" s="90"/>
      <c r="IH264" s="90"/>
      <c r="II264" s="90"/>
      <c r="IJ264" s="90"/>
    </row>
    <row r="265" spans="3:244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133"/>
      <c r="U265" s="133"/>
      <c r="V265" s="74"/>
      <c r="W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85"/>
      <c r="GX265" s="85"/>
      <c r="GY265" s="85"/>
      <c r="GZ265" s="85"/>
      <c r="HA265" s="85"/>
      <c r="HB265" s="85"/>
      <c r="HC265" s="85"/>
      <c r="HD265" s="85"/>
      <c r="HE265" s="85"/>
      <c r="HF265" s="85"/>
      <c r="HG265" s="85"/>
      <c r="HH265" s="85"/>
      <c r="HI265" s="85"/>
      <c r="HJ265" s="85"/>
      <c r="HK265" s="85"/>
      <c r="HL265" s="85"/>
      <c r="HM265" s="85"/>
      <c r="HN265" s="85"/>
      <c r="HO265" s="85"/>
      <c r="HP265" s="85"/>
      <c r="HQ265" s="85"/>
      <c r="HR265" s="85"/>
      <c r="HS265" s="85"/>
      <c r="HT265" s="85"/>
      <c r="HU265" s="85"/>
      <c r="HV265" s="85"/>
      <c r="HW265" s="85"/>
      <c r="HX265" s="85"/>
      <c r="HY265" s="85"/>
      <c r="HZ265" s="85"/>
      <c r="IA265" s="85"/>
      <c r="IB265" s="85"/>
      <c r="IC265" s="85"/>
      <c r="ID265" s="85"/>
      <c r="IE265" s="85"/>
      <c r="IF265" s="85"/>
      <c r="IG265" s="90"/>
      <c r="IH265" s="90"/>
      <c r="II265" s="90"/>
      <c r="IJ265" s="90"/>
    </row>
    <row r="266" spans="3:244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133"/>
      <c r="U266" s="133"/>
      <c r="V266" s="74"/>
      <c r="W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85"/>
      <c r="GX266" s="85"/>
      <c r="GY266" s="85"/>
      <c r="GZ266" s="85"/>
      <c r="HA266" s="85"/>
      <c r="HB266" s="85"/>
      <c r="HC266" s="85"/>
      <c r="HD266" s="85"/>
      <c r="HE266" s="85"/>
      <c r="HF266" s="85"/>
      <c r="HG266" s="85"/>
      <c r="HH266" s="85"/>
      <c r="HI266" s="85"/>
      <c r="HJ266" s="85"/>
      <c r="HK266" s="85"/>
      <c r="HL266" s="85"/>
      <c r="HM266" s="85"/>
      <c r="HN266" s="85"/>
      <c r="HO266" s="85"/>
      <c r="HP266" s="85"/>
      <c r="HQ266" s="85"/>
      <c r="HR266" s="85"/>
      <c r="HS266" s="85"/>
      <c r="HT266" s="85"/>
      <c r="HU266" s="85"/>
      <c r="HV266" s="85"/>
      <c r="HW266" s="85"/>
      <c r="HX266" s="85"/>
      <c r="HY266" s="85"/>
      <c r="HZ266" s="85"/>
      <c r="IA266" s="85"/>
      <c r="IB266" s="85"/>
      <c r="IC266" s="85"/>
      <c r="ID266" s="85"/>
      <c r="IE266" s="85"/>
      <c r="IF266" s="85"/>
      <c r="IG266" s="90"/>
      <c r="IH266" s="90"/>
      <c r="II266" s="90"/>
      <c r="IJ266" s="90"/>
    </row>
    <row r="267" spans="3:244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133"/>
      <c r="U267" s="133"/>
      <c r="V267" s="74"/>
      <c r="W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85"/>
      <c r="GX267" s="85"/>
      <c r="GY267" s="85"/>
      <c r="GZ267" s="85"/>
      <c r="HA267" s="85"/>
      <c r="HB267" s="85"/>
      <c r="HC267" s="85"/>
      <c r="HD267" s="85"/>
      <c r="HE267" s="85"/>
      <c r="HF267" s="85"/>
      <c r="HG267" s="85"/>
      <c r="HH267" s="85"/>
      <c r="HI267" s="85"/>
      <c r="HJ267" s="85"/>
      <c r="HK267" s="85"/>
      <c r="HL267" s="85"/>
      <c r="HM267" s="85"/>
      <c r="HN267" s="85"/>
      <c r="HO267" s="85"/>
      <c r="HP267" s="85"/>
      <c r="HQ267" s="85"/>
      <c r="HR267" s="85"/>
      <c r="HS267" s="85"/>
      <c r="HT267" s="85"/>
      <c r="HU267" s="85"/>
      <c r="HV267" s="85"/>
      <c r="HW267" s="85"/>
      <c r="HX267" s="85"/>
      <c r="HY267" s="85"/>
      <c r="HZ267" s="85"/>
      <c r="IA267" s="85"/>
      <c r="IB267" s="85"/>
      <c r="IC267" s="85"/>
      <c r="ID267" s="85"/>
      <c r="IE267" s="85"/>
      <c r="IF267" s="85"/>
      <c r="IG267" s="90"/>
      <c r="IH267" s="90"/>
      <c r="II267" s="90"/>
      <c r="IJ267" s="90"/>
    </row>
    <row r="268" spans="3:244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133"/>
      <c r="U268" s="133"/>
      <c r="V268" s="74"/>
      <c r="W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85"/>
      <c r="GX268" s="85"/>
      <c r="GY268" s="85"/>
      <c r="GZ268" s="85"/>
      <c r="HA268" s="85"/>
      <c r="HB268" s="85"/>
      <c r="HC268" s="85"/>
      <c r="HD268" s="85"/>
      <c r="HE268" s="85"/>
      <c r="HF268" s="85"/>
      <c r="HG268" s="85"/>
      <c r="HH268" s="85"/>
      <c r="HI268" s="85"/>
      <c r="HJ268" s="85"/>
      <c r="HK268" s="85"/>
      <c r="HL268" s="85"/>
      <c r="HM268" s="85"/>
      <c r="HN268" s="85"/>
      <c r="HO268" s="85"/>
      <c r="HP268" s="85"/>
      <c r="HQ268" s="85"/>
      <c r="HR268" s="85"/>
      <c r="HS268" s="85"/>
      <c r="HT268" s="85"/>
      <c r="HU268" s="85"/>
      <c r="HV268" s="85"/>
      <c r="HW268" s="85"/>
      <c r="HX268" s="85"/>
      <c r="HY268" s="85"/>
      <c r="HZ268" s="85"/>
      <c r="IA268" s="85"/>
      <c r="IB268" s="85"/>
      <c r="IC268" s="85"/>
      <c r="ID268" s="85"/>
      <c r="IE268" s="85"/>
      <c r="IF268" s="85"/>
      <c r="IG268" s="90"/>
      <c r="IH268" s="90"/>
      <c r="II268" s="90"/>
      <c r="IJ268" s="90"/>
    </row>
    <row r="269" spans="3:244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133"/>
      <c r="U269" s="133"/>
      <c r="V269" s="74"/>
      <c r="W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85"/>
      <c r="GX269" s="85"/>
      <c r="GY269" s="85"/>
      <c r="GZ269" s="85"/>
      <c r="HA269" s="85"/>
      <c r="HB269" s="85"/>
      <c r="HC269" s="85"/>
      <c r="HD269" s="85"/>
      <c r="HE269" s="85"/>
      <c r="HF269" s="85"/>
      <c r="HG269" s="85"/>
      <c r="HH269" s="85"/>
      <c r="HI269" s="85"/>
      <c r="HJ269" s="85"/>
      <c r="HK269" s="85"/>
      <c r="HL269" s="85"/>
      <c r="HM269" s="85"/>
      <c r="HN269" s="85"/>
      <c r="HO269" s="85"/>
      <c r="HP269" s="85"/>
      <c r="HQ269" s="85"/>
      <c r="HR269" s="85"/>
      <c r="HS269" s="85"/>
      <c r="HT269" s="85"/>
      <c r="HU269" s="85"/>
      <c r="HV269" s="85"/>
      <c r="HW269" s="85"/>
      <c r="HX269" s="85"/>
      <c r="HY269" s="85"/>
      <c r="HZ269" s="85"/>
      <c r="IA269" s="85"/>
      <c r="IB269" s="85"/>
      <c r="IC269" s="85"/>
      <c r="ID269" s="85"/>
      <c r="IE269" s="85"/>
      <c r="IF269" s="85"/>
      <c r="IG269" s="90"/>
      <c r="IH269" s="90"/>
      <c r="II269" s="90"/>
      <c r="IJ269" s="90"/>
    </row>
    <row r="270" spans="3:244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133"/>
      <c r="U270" s="133"/>
      <c r="V270" s="74"/>
      <c r="W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85"/>
      <c r="GX270" s="85"/>
      <c r="GY270" s="85"/>
      <c r="GZ270" s="85"/>
      <c r="HA270" s="85"/>
      <c r="HB270" s="85"/>
      <c r="HC270" s="85"/>
      <c r="HD270" s="85"/>
      <c r="HE270" s="85"/>
      <c r="HF270" s="85"/>
      <c r="HG270" s="85"/>
      <c r="HH270" s="85"/>
      <c r="HI270" s="85"/>
      <c r="HJ270" s="85"/>
      <c r="HK270" s="85"/>
      <c r="HL270" s="85"/>
      <c r="HM270" s="85"/>
      <c r="HN270" s="85"/>
      <c r="HO270" s="85"/>
      <c r="HP270" s="85"/>
      <c r="HQ270" s="85"/>
      <c r="HR270" s="85"/>
      <c r="HS270" s="85"/>
      <c r="HT270" s="85"/>
      <c r="HU270" s="85"/>
      <c r="HV270" s="85"/>
      <c r="HW270" s="85"/>
      <c r="HX270" s="85"/>
      <c r="HY270" s="85"/>
      <c r="HZ270" s="85"/>
      <c r="IA270" s="85"/>
      <c r="IB270" s="85"/>
      <c r="IC270" s="85"/>
      <c r="ID270" s="85"/>
      <c r="IE270" s="85"/>
      <c r="IF270" s="85"/>
      <c r="IG270" s="90"/>
      <c r="IH270" s="90"/>
      <c r="II270" s="90"/>
      <c r="IJ270" s="90"/>
    </row>
    <row r="271" spans="3:244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133"/>
      <c r="U271" s="133"/>
      <c r="V271" s="74"/>
      <c r="W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85"/>
      <c r="GX271" s="85"/>
      <c r="GY271" s="85"/>
      <c r="GZ271" s="85"/>
      <c r="HA271" s="85"/>
      <c r="HB271" s="85"/>
      <c r="HC271" s="85"/>
      <c r="HD271" s="85"/>
      <c r="HE271" s="85"/>
      <c r="HF271" s="85"/>
      <c r="HG271" s="85"/>
      <c r="HH271" s="85"/>
      <c r="HI271" s="85"/>
      <c r="HJ271" s="85"/>
      <c r="HK271" s="85"/>
      <c r="HL271" s="85"/>
      <c r="HM271" s="85"/>
      <c r="HN271" s="85"/>
      <c r="HO271" s="85"/>
      <c r="HP271" s="85"/>
      <c r="HQ271" s="85"/>
      <c r="HR271" s="85"/>
      <c r="HS271" s="85"/>
      <c r="HT271" s="85"/>
      <c r="HU271" s="85"/>
      <c r="HV271" s="85"/>
      <c r="HW271" s="85"/>
      <c r="HX271" s="85"/>
      <c r="HY271" s="85"/>
      <c r="HZ271" s="85"/>
      <c r="IA271" s="85"/>
      <c r="IB271" s="85"/>
      <c r="IC271" s="85"/>
      <c r="ID271" s="85"/>
      <c r="IE271" s="85"/>
      <c r="IF271" s="85"/>
      <c r="IG271" s="90"/>
      <c r="IH271" s="90"/>
      <c r="II271" s="90"/>
      <c r="IJ271" s="90"/>
    </row>
    <row r="272" spans="3:244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133"/>
      <c r="U272" s="133"/>
      <c r="V272" s="74"/>
      <c r="W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85"/>
      <c r="GX272" s="85"/>
      <c r="GY272" s="85"/>
      <c r="GZ272" s="85"/>
      <c r="HA272" s="85"/>
      <c r="HB272" s="85"/>
      <c r="HC272" s="85"/>
      <c r="HD272" s="85"/>
      <c r="HE272" s="85"/>
      <c r="HF272" s="85"/>
      <c r="HG272" s="85"/>
      <c r="HH272" s="85"/>
      <c r="HI272" s="85"/>
      <c r="HJ272" s="85"/>
      <c r="HK272" s="85"/>
      <c r="HL272" s="85"/>
      <c r="HM272" s="85"/>
      <c r="HN272" s="85"/>
      <c r="HO272" s="85"/>
      <c r="HP272" s="85"/>
      <c r="HQ272" s="85"/>
      <c r="HR272" s="85"/>
      <c r="HS272" s="85"/>
      <c r="HT272" s="85"/>
      <c r="HU272" s="85"/>
      <c r="HV272" s="85"/>
      <c r="HW272" s="85"/>
      <c r="HX272" s="85"/>
      <c r="HY272" s="85"/>
      <c r="HZ272" s="85"/>
      <c r="IA272" s="85"/>
      <c r="IB272" s="85"/>
      <c r="IC272" s="85"/>
      <c r="ID272" s="85"/>
      <c r="IE272" s="85"/>
      <c r="IF272" s="85"/>
      <c r="IG272" s="90"/>
      <c r="IH272" s="90"/>
      <c r="II272" s="90"/>
      <c r="IJ272" s="90"/>
    </row>
    <row r="273" spans="3:244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133"/>
      <c r="U273" s="133"/>
      <c r="V273" s="74"/>
      <c r="W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85"/>
      <c r="GX273" s="85"/>
      <c r="GY273" s="85"/>
      <c r="GZ273" s="85"/>
      <c r="HA273" s="85"/>
      <c r="HB273" s="85"/>
      <c r="HC273" s="85"/>
      <c r="HD273" s="85"/>
      <c r="HE273" s="85"/>
      <c r="HF273" s="85"/>
      <c r="HG273" s="85"/>
      <c r="HH273" s="85"/>
      <c r="HI273" s="85"/>
      <c r="HJ273" s="85"/>
      <c r="HK273" s="85"/>
      <c r="HL273" s="85"/>
      <c r="HM273" s="85"/>
      <c r="HN273" s="85"/>
      <c r="HO273" s="85"/>
      <c r="HP273" s="85"/>
      <c r="HQ273" s="85"/>
      <c r="HR273" s="85"/>
      <c r="HS273" s="85"/>
      <c r="HT273" s="85"/>
      <c r="HU273" s="85"/>
      <c r="HV273" s="85"/>
      <c r="HW273" s="85"/>
      <c r="HX273" s="85"/>
      <c r="HY273" s="85"/>
      <c r="HZ273" s="85"/>
      <c r="IA273" s="85"/>
      <c r="IB273" s="85"/>
      <c r="IC273" s="85"/>
      <c r="ID273" s="85"/>
      <c r="IE273" s="85"/>
      <c r="IF273" s="85"/>
      <c r="IG273" s="90"/>
      <c r="IH273" s="90"/>
      <c r="II273" s="90"/>
      <c r="IJ273" s="90"/>
    </row>
    <row r="274" spans="3:244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133"/>
      <c r="U274" s="133"/>
      <c r="V274" s="74"/>
      <c r="W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85"/>
      <c r="GX274" s="85"/>
      <c r="GY274" s="85"/>
      <c r="GZ274" s="85"/>
      <c r="HA274" s="85"/>
      <c r="HB274" s="85"/>
      <c r="HC274" s="85"/>
      <c r="HD274" s="85"/>
      <c r="HE274" s="85"/>
      <c r="HF274" s="85"/>
      <c r="HG274" s="85"/>
      <c r="HH274" s="85"/>
      <c r="HI274" s="85"/>
      <c r="HJ274" s="85"/>
      <c r="HK274" s="85"/>
      <c r="HL274" s="85"/>
      <c r="HM274" s="85"/>
      <c r="HN274" s="85"/>
      <c r="HO274" s="85"/>
      <c r="HP274" s="85"/>
      <c r="HQ274" s="85"/>
      <c r="HR274" s="85"/>
      <c r="HS274" s="85"/>
      <c r="HT274" s="85"/>
      <c r="HU274" s="85"/>
      <c r="HV274" s="85"/>
      <c r="HW274" s="85"/>
      <c r="HX274" s="85"/>
      <c r="HY274" s="85"/>
      <c r="HZ274" s="85"/>
      <c r="IA274" s="85"/>
      <c r="IB274" s="85"/>
      <c r="IC274" s="85"/>
      <c r="ID274" s="85"/>
      <c r="IE274" s="85"/>
      <c r="IF274" s="85"/>
      <c r="IG274" s="90"/>
      <c r="IH274" s="90"/>
      <c r="II274" s="90"/>
      <c r="IJ274" s="90"/>
    </row>
    <row r="275" spans="3:244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133"/>
      <c r="U275" s="133"/>
      <c r="V275" s="74"/>
      <c r="W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85"/>
      <c r="GX275" s="85"/>
      <c r="GY275" s="85"/>
      <c r="GZ275" s="85"/>
      <c r="HA275" s="85"/>
      <c r="HB275" s="85"/>
      <c r="HC275" s="85"/>
      <c r="HD275" s="85"/>
      <c r="HE275" s="85"/>
      <c r="HF275" s="85"/>
      <c r="HG275" s="85"/>
      <c r="HH275" s="85"/>
      <c r="HI275" s="85"/>
      <c r="HJ275" s="85"/>
      <c r="HK275" s="85"/>
      <c r="HL275" s="85"/>
      <c r="HM275" s="85"/>
      <c r="HN275" s="85"/>
      <c r="HO275" s="85"/>
      <c r="HP275" s="85"/>
      <c r="HQ275" s="85"/>
      <c r="HR275" s="85"/>
      <c r="HS275" s="85"/>
      <c r="HT275" s="85"/>
      <c r="HU275" s="85"/>
      <c r="HV275" s="85"/>
      <c r="HW275" s="85"/>
      <c r="HX275" s="85"/>
      <c r="HY275" s="85"/>
      <c r="HZ275" s="85"/>
      <c r="IA275" s="85"/>
      <c r="IB275" s="85"/>
      <c r="IC275" s="85"/>
      <c r="ID275" s="85"/>
      <c r="IE275" s="85"/>
      <c r="IF275" s="85"/>
      <c r="IG275" s="90"/>
      <c r="IH275" s="90"/>
      <c r="II275" s="90"/>
      <c r="IJ275" s="90"/>
    </row>
    <row r="276" spans="3:244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133"/>
      <c r="U276" s="133"/>
      <c r="V276" s="74"/>
      <c r="W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85"/>
      <c r="GX276" s="85"/>
      <c r="GY276" s="85"/>
      <c r="GZ276" s="85"/>
      <c r="HA276" s="85"/>
      <c r="HB276" s="85"/>
      <c r="HC276" s="85"/>
      <c r="HD276" s="85"/>
      <c r="HE276" s="85"/>
      <c r="HF276" s="85"/>
      <c r="HG276" s="85"/>
      <c r="HH276" s="85"/>
      <c r="HI276" s="85"/>
      <c r="HJ276" s="85"/>
      <c r="HK276" s="85"/>
      <c r="HL276" s="85"/>
      <c r="HM276" s="85"/>
      <c r="HN276" s="85"/>
      <c r="HO276" s="85"/>
      <c r="HP276" s="85"/>
      <c r="HQ276" s="85"/>
      <c r="HR276" s="85"/>
      <c r="HS276" s="85"/>
      <c r="HT276" s="85"/>
      <c r="HU276" s="85"/>
      <c r="HV276" s="85"/>
      <c r="HW276" s="85"/>
      <c r="HX276" s="85"/>
      <c r="HY276" s="85"/>
      <c r="HZ276" s="85"/>
      <c r="IA276" s="85"/>
      <c r="IB276" s="85"/>
      <c r="IC276" s="85"/>
      <c r="ID276" s="85"/>
      <c r="IE276" s="85"/>
      <c r="IF276" s="85"/>
      <c r="IG276" s="90"/>
      <c r="IH276" s="90"/>
      <c r="II276" s="90"/>
      <c r="IJ276" s="90"/>
    </row>
    <row r="277" spans="3:244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133"/>
      <c r="U277" s="133"/>
      <c r="V277" s="74"/>
      <c r="W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85"/>
      <c r="GX277" s="85"/>
      <c r="GY277" s="85"/>
      <c r="GZ277" s="85"/>
      <c r="HA277" s="85"/>
      <c r="HB277" s="85"/>
      <c r="HC277" s="85"/>
      <c r="HD277" s="85"/>
      <c r="HE277" s="85"/>
      <c r="HF277" s="85"/>
      <c r="HG277" s="85"/>
      <c r="HH277" s="85"/>
      <c r="HI277" s="85"/>
      <c r="HJ277" s="85"/>
      <c r="HK277" s="85"/>
      <c r="HL277" s="85"/>
      <c r="HM277" s="85"/>
      <c r="HN277" s="85"/>
      <c r="HO277" s="85"/>
      <c r="HP277" s="85"/>
      <c r="HQ277" s="85"/>
      <c r="HR277" s="85"/>
      <c r="HS277" s="85"/>
      <c r="HT277" s="85"/>
      <c r="HU277" s="85"/>
      <c r="HV277" s="85"/>
      <c r="HW277" s="85"/>
      <c r="HX277" s="85"/>
      <c r="HY277" s="85"/>
      <c r="HZ277" s="85"/>
      <c r="IA277" s="85"/>
      <c r="IB277" s="85"/>
      <c r="IC277" s="85"/>
      <c r="ID277" s="85"/>
      <c r="IE277" s="85"/>
      <c r="IF277" s="85"/>
      <c r="IG277" s="90"/>
      <c r="IH277" s="90"/>
      <c r="II277" s="90"/>
      <c r="IJ277" s="90"/>
    </row>
    <row r="278" spans="3:244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133"/>
      <c r="U278" s="133"/>
      <c r="V278" s="74"/>
      <c r="W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85"/>
      <c r="GX278" s="85"/>
      <c r="GY278" s="85"/>
      <c r="GZ278" s="85"/>
      <c r="HA278" s="85"/>
      <c r="HB278" s="85"/>
      <c r="HC278" s="85"/>
      <c r="HD278" s="85"/>
      <c r="HE278" s="85"/>
      <c r="HF278" s="85"/>
      <c r="HG278" s="85"/>
      <c r="HH278" s="85"/>
      <c r="HI278" s="85"/>
      <c r="HJ278" s="85"/>
      <c r="HK278" s="85"/>
      <c r="HL278" s="85"/>
      <c r="HM278" s="85"/>
      <c r="HN278" s="85"/>
      <c r="HO278" s="85"/>
      <c r="HP278" s="85"/>
      <c r="HQ278" s="85"/>
      <c r="HR278" s="85"/>
      <c r="HS278" s="85"/>
      <c r="HT278" s="85"/>
      <c r="HU278" s="85"/>
      <c r="HV278" s="85"/>
      <c r="HW278" s="85"/>
      <c r="HX278" s="85"/>
      <c r="HY278" s="85"/>
      <c r="HZ278" s="85"/>
      <c r="IA278" s="85"/>
      <c r="IB278" s="85"/>
      <c r="IC278" s="85"/>
      <c r="ID278" s="85"/>
      <c r="IE278" s="85"/>
      <c r="IF278" s="85"/>
      <c r="IG278" s="90"/>
      <c r="IH278" s="90"/>
      <c r="II278" s="90"/>
      <c r="IJ278" s="90"/>
    </row>
    <row r="279" spans="3:244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133"/>
      <c r="U279" s="133"/>
      <c r="V279" s="74"/>
      <c r="W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85"/>
      <c r="GX279" s="85"/>
      <c r="GY279" s="85"/>
      <c r="GZ279" s="85"/>
      <c r="HA279" s="85"/>
      <c r="HB279" s="85"/>
      <c r="HC279" s="85"/>
      <c r="HD279" s="85"/>
      <c r="HE279" s="85"/>
      <c r="HF279" s="85"/>
      <c r="HG279" s="85"/>
      <c r="HH279" s="85"/>
      <c r="HI279" s="85"/>
      <c r="HJ279" s="85"/>
      <c r="HK279" s="85"/>
      <c r="HL279" s="85"/>
      <c r="HM279" s="85"/>
      <c r="HN279" s="85"/>
      <c r="HO279" s="85"/>
      <c r="HP279" s="85"/>
      <c r="HQ279" s="85"/>
      <c r="HR279" s="85"/>
      <c r="HS279" s="85"/>
      <c r="HT279" s="85"/>
      <c r="HU279" s="85"/>
      <c r="HV279" s="85"/>
      <c r="HW279" s="85"/>
      <c r="HX279" s="85"/>
      <c r="HY279" s="85"/>
      <c r="HZ279" s="85"/>
      <c r="IA279" s="85"/>
      <c r="IB279" s="85"/>
      <c r="IC279" s="85"/>
      <c r="ID279" s="85"/>
      <c r="IE279" s="85"/>
      <c r="IF279" s="85"/>
      <c r="IG279" s="90"/>
      <c r="IH279" s="90"/>
      <c r="II279" s="90"/>
      <c r="IJ279" s="90"/>
    </row>
    <row r="280" spans="3:244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133"/>
      <c r="U280" s="133"/>
      <c r="V280" s="74"/>
      <c r="W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85"/>
      <c r="GX280" s="85"/>
      <c r="GY280" s="85"/>
      <c r="GZ280" s="85"/>
      <c r="HA280" s="85"/>
      <c r="HB280" s="85"/>
      <c r="HC280" s="85"/>
      <c r="HD280" s="85"/>
      <c r="HE280" s="85"/>
      <c r="HF280" s="85"/>
      <c r="HG280" s="85"/>
      <c r="HH280" s="85"/>
      <c r="HI280" s="85"/>
      <c r="HJ280" s="85"/>
      <c r="HK280" s="85"/>
      <c r="HL280" s="85"/>
      <c r="HM280" s="85"/>
      <c r="HN280" s="85"/>
      <c r="HO280" s="85"/>
      <c r="HP280" s="85"/>
      <c r="HQ280" s="85"/>
      <c r="HR280" s="85"/>
      <c r="HS280" s="85"/>
      <c r="HT280" s="85"/>
      <c r="HU280" s="85"/>
      <c r="HV280" s="85"/>
      <c r="HW280" s="85"/>
      <c r="HX280" s="85"/>
      <c r="HY280" s="85"/>
      <c r="HZ280" s="85"/>
      <c r="IA280" s="85"/>
      <c r="IB280" s="85"/>
      <c r="IC280" s="85"/>
      <c r="ID280" s="85"/>
      <c r="IE280" s="85"/>
      <c r="IF280" s="85"/>
      <c r="IG280" s="90"/>
      <c r="IH280" s="90"/>
      <c r="II280" s="90"/>
      <c r="IJ280" s="90"/>
    </row>
    <row r="281" spans="3:244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133"/>
      <c r="U281" s="133"/>
      <c r="V281" s="74"/>
      <c r="W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85"/>
      <c r="GX281" s="85"/>
      <c r="GY281" s="85"/>
      <c r="GZ281" s="85"/>
      <c r="HA281" s="85"/>
      <c r="HB281" s="85"/>
      <c r="HC281" s="85"/>
      <c r="HD281" s="85"/>
      <c r="HE281" s="85"/>
      <c r="HF281" s="85"/>
      <c r="HG281" s="85"/>
      <c r="HH281" s="85"/>
      <c r="HI281" s="85"/>
      <c r="HJ281" s="85"/>
      <c r="HK281" s="85"/>
      <c r="HL281" s="85"/>
      <c r="HM281" s="85"/>
      <c r="HN281" s="85"/>
      <c r="HO281" s="85"/>
      <c r="HP281" s="85"/>
      <c r="HQ281" s="85"/>
      <c r="HR281" s="85"/>
      <c r="HS281" s="85"/>
      <c r="HT281" s="85"/>
      <c r="HU281" s="85"/>
      <c r="HV281" s="85"/>
      <c r="HW281" s="85"/>
      <c r="HX281" s="85"/>
      <c r="HY281" s="85"/>
      <c r="HZ281" s="85"/>
      <c r="IA281" s="85"/>
      <c r="IB281" s="85"/>
      <c r="IC281" s="85"/>
      <c r="ID281" s="85"/>
      <c r="IE281" s="85"/>
      <c r="IF281" s="85"/>
      <c r="IG281" s="90"/>
      <c r="IH281" s="90"/>
      <c r="II281" s="90"/>
      <c r="IJ281" s="90"/>
    </row>
    <row r="282" spans="3:244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133"/>
      <c r="U282" s="133"/>
      <c r="V282" s="74"/>
      <c r="W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85"/>
      <c r="GX282" s="85"/>
      <c r="GY282" s="85"/>
      <c r="GZ282" s="85"/>
      <c r="HA282" s="85"/>
      <c r="HB282" s="85"/>
      <c r="HC282" s="85"/>
      <c r="HD282" s="85"/>
      <c r="HE282" s="85"/>
      <c r="HF282" s="85"/>
      <c r="HG282" s="85"/>
      <c r="HH282" s="85"/>
      <c r="HI282" s="85"/>
      <c r="HJ282" s="85"/>
      <c r="HK282" s="85"/>
      <c r="HL282" s="85"/>
      <c r="HM282" s="85"/>
      <c r="HN282" s="85"/>
      <c r="HO282" s="85"/>
      <c r="HP282" s="85"/>
      <c r="HQ282" s="85"/>
      <c r="HR282" s="85"/>
      <c r="HS282" s="85"/>
      <c r="HT282" s="85"/>
      <c r="HU282" s="85"/>
      <c r="HV282" s="85"/>
      <c r="HW282" s="85"/>
      <c r="HX282" s="85"/>
      <c r="HY282" s="85"/>
      <c r="HZ282" s="85"/>
      <c r="IA282" s="85"/>
      <c r="IB282" s="85"/>
      <c r="IC282" s="85"/>
      <c r="ID282" s="85"/>
      <c r="IE282" s="85"/>
      <c r="IF282" s="85"/>
      <c r="IG282" s="90"/>
      <c r="IH282" s="90"/>
      <c r="II282" s="90"/>
      <c r="IJ282" s="90"/>
    </row>
    <row r="283" spans="3:244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133"/>
      <c r="U283" s="133"/>
      <c r="V283" s="74"/>
      <c r="W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85"/>
      <c r="GX283" s="85"/>
      <c r="GY283" s="85"/>
      <c r="GZ283" s="85"/>
      <c r="HA283" s="85"/>
      <c r="HB283" s="85"/>
      <c r="HC283" s="85"/>
      <c r="HD283" s="85"/>
      <c r="HE283" s="85"/>
      <c r="HF283" s="85"/>
      <c r="HG283" s="85"/>
      <c r="HH283" s="85"/>
      <c r="HI283" s="85"/>
      <c r="HJ283" s="85"/>
      <c r="HK283" s="85"/>
      <c r="HL283" s="85"/>
      <c r="HM283" s="85"/>
      <c r="HN283" s="85"/>
      <c r="HO283" s="85"/>
      <c r="HP283" s="85"/>
      <c r="HQ283" s="85"/>
      <c r="HR283" s="85"/>
      <c r="HS283" s="85"/>
      <c r="HT283" s="85"/>
      <c r="HU283" s="85"/>
      <c r="HV283" s="85"/>
      <c r="HW283" s="85"/>
      <c r="HX283" s="85"/>
      <c r="HY283" s="85"/>
      <c r="HZ283" s="85"/>
      <c r="IA283" s="85"/>
      <c r="IB283" s="85"/>
      <c r="IC283" s="85"/>
      <c r="ID283" s="85"/>
      <c r="IE283" s="85"/>
      <c r="IF283" s="85"/>
      <c r="IG283" s="90"/>
      <c r="IH283" s="90"/>
      <c r="II283" s="90"/>
      <c r="IJ283" s="90"/>
    </row>
    <row r="284" spans="3:244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133"/>
      <c r="U284" s="133"/>
      <c r="V284" s="74"/>
      <c r="W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85"/>
      <c r="GX284" s="85"/>
      <c r="GY284" s="85"/>
      <c r="GZ284" s="85"/>
      <c r="HA284" s="85"/>
      <c r="HB284" s="85"/>
      <c r="HC284" s="85"/>
      <c r="HD284" s="85"/>
      <c r="HE284" s="85"/>
      <c r="HF284" s="85"/>
      <c r="HG284" s="85"/>
      <c r="HH284" s="85"/>
      <c r="HI284" s="85"/>
      <c r="HJ284" s="85"/>
      <c r="HK284" s="85"/>
      <c r="HL284" s="85"/>
      <c r="HM284" s="85"/>
      <c r="HN284" s="85"/>
      <c r="HO284" s="85"/>
      <c r="HP284" s="85"/>
      <c r="HQ284" s="85"/>
      <c r="HR284" s="85"/>
      <c r="HS284" s="85"/>
      <c r="HT284" s="85"/>
      <c r="HU284" s="85"/>
      <c r="HV284" s="85"/>
      <c r="HW284" s="85"/>
      <c r="HX284" s="85"/>
      <c r="HY284" s="85"/>
      <c r="HZ284" s="85"/>
      <c r="IA284" s="85"/>
      <c r="IB284" s="85"/>
      <c r="IC284" s="85"/>
      <c r="ID284" s="85"/>
      <c r="IE284" s="85"/>
      <c r="IF284" s="85"/>
      <c r="IG284" s="90"/>
      <c r="IH284" s="90"/>
      <c r="II284" s="90"/>
      <c r="IJ284" s="90"/>
    </row>
    <row r="285" spans="3:244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133"/>
      <c r="U285" s="133"/>
      <c r="V285" s="74"/>
      <c r="W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FB285" s="90"/>
      <c r="FC285" s="90"/>
      <c r="FD285" s="90"/>
      <c r="FE285" s="90"/>
      <c r="FF285" s="90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85"/>
      <c r="GX285" s="85"/>
      <c r="GY285" s="85"/>
      <c r="GZ285" s="85"/>
      <c r="HA285" s="85"/>
      <c r="HB285" s="85"/>
      <c r="HC285" s="85"/>
      <c r="HD285" s="85"/>
      <c r="HE285" s="85"/>
      <c r="HF285" s="85"/>
      <c r="HG285" s="85"/>
      <c r="HH285" s="85"/>
      <c r="HI285" s="85"/>
      <c r="HJ285" s="85"/>
      <c r="HK285" s="85"/>
      <c r="HL285" s="85"/>
      <c r="HM285" s="85"/>
      <c r="HN285" s="85"/>
      <c r="HO285" s="85"/>
      <c r="HP285" s="85"/>
      <c r="HQ285" s="85"/>
      <c r="HR285" s="85"/>
      <c r="HS285" s="85"/>
      <c r="HT285" s="85"/>
      <c r="HU285" s="85"/>
      <c r="HV285" s="85"/>
      <c r="HW285" s="85"/>
      <c r="HX285" s="85"/>
      <c r="HY285" s="85"/>
      <c r="HZ285" s="85"/>
      <c r="IA285" s="85"/>
      <c r="IB285" s="85"/>
      <c r="IC285" s="85"/>
      <c r="ID285" s="85"/>
      <c r="IE285" s="85"/>
      <c r="IF285" s="85"/>
      <c r="IG285" s="90"/>
      <c r="IH285" s="90"/>
      <c r="II285" s="90"/>
      <c r="IJ285" s="90"/>
    </row>
    <row r="286" spans="3:244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133"/>
      <c r="U286" s="133"/>
      <c r="V286" s="74"/>
      <c r="W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FB286" s="90"/>
      <c r="FC286" s="90"/>
      <c r="FD286" s="90"/>
      <c r="FE286" s="90"/>
      <c r="FF286" s="90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85"/>
      <c r="GX286" s="85"/>
      <c r="GY286" s="85"/>
      <c r="GZ286" s="85"/>
      <c r="HA286" s="85"/>
      <c r="HB286" s="85"/>
      <c r="HC286" s="85"/>
      <c r="HD286" s="85"/>
      <c r="HE286" s="85"/>
      <c r="HF286" s="85"/>
      <c r="HG286" s="85"/>
      <c r="HH286" s="85"/>
      <c r="HI286" s="85"/>
      <c r="HJ286" s="85"/>
      <c r="HK286" s="85"/>
      <c r="HL286" s="85"/>
      <c r="HM286" s="85"/>
      <c r="HN286" s="85"/>
      <c r="HO286" s="85"/>
      <c r="HP286" s="85"/>
      <c r="HQ286" s="85"/>
      <c r="HR286" s="85"/>
      <c r="HS286" s="85"/>
      <c r="HT286" s="85"/>
      <c r="HU286" s="85"/>
      <c r="HV286" s="85"/>
      <c r="HW286" s="85"/>
      <c r="HX286" s="85"/>
      <c r="HY286" s="85"/>
      <c r="HZ286" s="85"/>
      <c r="IA286" s="85"/>
      <c r="IB286" s="85"/>
      <c r="IC286" s="85"/>
      <c r="ID286" s="85"/>
      <c r="IE286" s="85"/>
      <c r="IF286" s="85"/>
      <c r="IG286" s="90"/>
      <c r="IH286" s="90"/>
      <c r="II286" s="90"/>
      <c r="IJ286" s="90"/>
    </row>
    <row r="287" spans="3:244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133"/>
      <c r="U287" s="133"/>
      <c r="V287" s="74"/>
      <c r="W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FB287" s="90"/>
      <c r="FC287" s="90"/>
      <c r="FD287" s="90"/>
      <c r="FE287" s="90"/>
      <c r="FF287" s="90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85"/>
      <c r="GX287" s="85"/>
      <c r="GY287" s="85"/>
      <c r="GZ287" s="85"/>
      <c r="HA287" s="85"/>
      <c r="HB287" s="85"/>
      <c r="HC287" s="85"/>
      <c r="HD287" s="85"/>
      <c r="HE287" s="85"/>
      <c r="HF287" s="85"/>
      <c r="HG287" s="85"/>
      <c r="HH287" s="85"/>
      <c r="HI287" s="85"/>
      <c r="HJ287" s="85"/>
      <c r="HK287" s="85"/>
      <c r="HL287" s="85"/>
      <c r="HM287" s="85"/>
      <c r="HN287" s="85"/>
      <c r="HO287" s="85"/>
      <c r="HP287" s="85"/>
      <c r="HQ287" s="85"/>
      <c r="HR287" s="85"/>
      <c r="HS287" s="85"/>
      <c r="HT287" s="85"/>
      <c r="HU287" s="85"/>
      <c r="HV287" s="85"/>
      <c r="HW287" s="85"/>
      <c r="HX287" s="85"/>
      <c r="HY287" s="85"/>
      <c r="HZ287" s="85"/>
      <c r="IA287" s="85"/>
      <c r="IB287" s="85"/>
      <c r="IC287" s="85"/>
      <c r="ID287" s="85"/>
      <c r="IE287" s="85"/>
      <c r="IF287" s="85"/>
      <c r="IG287" s="90"/>
      <c r="IH287" s="90"/>
      <c r="II287" s="90"/>
      <c r="IJ287" s="90"/>
    </row>
    <row r="288" spans="3:244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133"/>
      <c r="U288" s="133"/>
      <c r="V288" s="74"/>
      <c r="W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FB288" s="90"/>
      <c r="FC288" s="90"/>
      <c r="FD288" s="90"/>
      <c r="FE288" s="90"/>
      <c r="FF288" s="90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85"/>
      <c r="GX288" s="85"/>
      <c r="GY288" s="85"/>
      <c r="GZ288" s="85"/>
      <c r="HA288" s="85"/>
      <c r="HB288" s="85"/>
      <c r="HC288" s="85"/>
      <c r="HD288" s="85"/>
      <c r="HE288" s="85"/>
      <c r="HF288" s="85"/>
      <c r="HG288" s="85"/>
      <c r="HH288" s="85"/>
      <c r="HI288" s="85"/>
      <c r="HJ288" s="85"/>
      <c r="HK288" s="85"/>
      <c r="HL288" s="85"/>
      <c r="HM288" s="85"/>
      <c r="HN288" s="85"/>
      <c r="HO288" s="85"/>
      <c r="HP288" s="85"/>
      <c r="HQ288" s="85"/>
      <c r="HR288" s="85"/>
      <c r="HS288" s="85"/>
      <c r="HT288" s="85"/>
      <c r="HU288" s="85"/>
      <c r="HV288" s="85"/>
      <c r="HW288" s="85"/>
      <c r="HX288" s="85"/>
      <c r="HY288" s="85"/>
      <c r="HZ288" s="85"/>
      <c r="IA288" s="85"/>
      <c r="IB288" s="85"/>
      <c r="IC288" s="85"/>
      <c r="ID288" s="85"/>
      <c r="IE288" s="85"/>
      <c r="IF288" s="85"/>
      <c r="IG288" s="90"/>
      <c r="IH288" s="90"/>
      <c r="II288" s="90"/>
      <c r="IJ288" s="90"/>
    </row>
    <row r="289" spans="3:244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133"/>
      <c r="U289" s="133"/>
      <c r="V289" s="74"/>
      <c r="W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FB289" s="90"/>
      <c r="FC289" s="90"/>
      <c r="FD289" s="90"/>
      <c r="FE289" s="90"/>
      <c r="FF289" s="90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85"/>
      <c r="GX289" s="85"/>
      <c r="GY289" s="85"/>
      <c r="GZ289" s="85"/>
      <c r="HA289" s="85"/>
      <c r="HB289" s="85"/>
      <c r="HC289" s="85"/>
      <c r="HD289" s="85"/>
      <c r="HE289" s="85"/>
      <c r="HF289" s="85"/>
      <c r="HG289" s="85"/>
      <c r="HH289" s="85"/>
      <c r="HI289" s="85"/>
      <c r="HJ289" s="85"/>
      <c r="HK289" s="85"/>
      <c r="HL289" s="85"/>
      <c r="HM289" s="85"/>
      <c r="HN289" s="85"/>
      <c r="HO289" s="85"/>
      <c r="HP289" s="85"/>
      <c r="HQ289" s="85"/>
      <c r="HR289" s="85"/>
      <c r="HS289" s="85"/>
      <c r="HT289" s="85"/>
      <c r="HU289" s="85"/>
      <c r="HV289" s="85"/>
      <c r="HW289" s="85"/>
      <c r="HX289" s="85"/>
      <c r="HY289" s="85"/>
      <c r="HZ289" s="85"/>
      <c r="IA289" s="85"/>
      <c r="IB289" s="85"/>
      <c r="IC289" s="85"/>
      <c r="ID289" s="85"/>
      <c r="IE289" s="85"/>
      <c r="IF289" s="85"/>
      <c r="IG289" s="90"/>
      <c r="IH289" s="90"/>
      <c r="II289" s="90"/>
      <c r="IJ289" s="90"/>
    </row>
    <row r="290" spans="3:244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133"/>
      <c r="U290" s="133"/>
      <c r="V290" s="74"/>
      <c r="W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FB290" s="90"/>
      <c r="FC290" s="90"/>
      <c r="FD290" s="90"/>
      <c r="FE290" s="90"/>
      <c r="FF290" s="90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85"/>
      <c r="GX290" s="85"/>
      <c r="GY290" s="85"/>
      <c r="GZ290" s="85"/>
      <c r="HA290" s="85"/>
      <c r="HB290" s="85"/>
      <c r="HC290" s="85"/>
      <c r="HD290" s="85"/>
      <c r="HE290" s="85"/>
      <c r="HF290" s="85"/>
      <c r="HG290" s="85"/>
      <c r="HH290" s="85"/>
      <c r="HI290" s="85"/>
      <c r="HJ290" s="85"/>
      <c r="HK290" s="85"/>
      <c r="HL290" s="85"/>
      <c r="HM290" s="85"/>
      <c r="HN290" s="85"/>
      <c r="HO290" s="85"/>
      <c r="HP290" s="85"/>
      <c r="HQ290" s="85"/>
      <c r="HR290" s="85"/>
      <c r="HS290" s="85"/>
      <c r="HT290" s="85"/>
      <c r="HU290" s="85"/>
      <c r="HV290" s="85"/>
      <c r="HW290" s="85"/>
      <c r="HX290" s="85"/>
      <c r="HY290" s="85"/>
      <c r="HZ290" s="85"/>
      <c r="IA290" s="85"/>
      <c r="IB290" s="85"/>
      <c r="IC290" s="85"/>
      <c r="ID290" s="85"/>
      <c r="IE290" s="85"/>
      <c r="IF290" s="85"/>
      <c r="IG290" s="90"/>
      <c r="IH290" s="90"/>
      <c r="II290" s="90"/>
      <c r="IJ290" s="90"/>
    </row>
    <row r="291" spans="3:244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133"/>
      <c r="U291" s="133"/>
      <c r="V291" s="74"/>
      <c r="W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FB291" s="90"/>
      <c r="FC291" s="90"/>
      <c r="FD291" s="90"/>
      <c r="FE291" s="90"/>
      <c r="FF291" s="90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90"/>
      <c r="IH291" s="90"/>
      <c r="II291" s="90"/>
      <c r="IJ291" s="90"/>
    </row>
    <row r="292" spans="3:244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133"/>
      <c r="U292" s="133"/>
      <c r="V292" s="74"/>
      <c r="W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90"/>
      <c r="IH292" s="90"/>
      <c r="II292" s="90"/>
      <c r="IJ292" s="90"/>
    </row>
    <row r="293" spans="3:244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133"/>
      <c r="U293" s="133"/>
      <c r="V293" s="74"/>
      <c r="W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90"/>
      <c r="IH293" s="90"/>
      <c r="II293" s="90"/>
      <c r="IJ293" s="90"/>
    </row>
    <row r="294" spans="3:244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133"/>
      <c r="U294" s="133"/>
      <c r="V294" s="74"/>
      <c r="W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85"/>
      <c r="GX294" s="85"/>
      <c r="GY294" s="85"/>
      <c r="GZ294" s="85"/>
      <c r="HA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P294" s="85"/>
      <c r="HQ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F294" s="85"/>
      <c r="IG294" s="90"/>
      <c r="IH294" s="90"/>
      <c r="II294" s="90"/>
      <c r="IJ294" s="90"/>
    </row>
    <row r="295" spans="3:244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133"/>
      <c r="U295" s="133"/>
      <c r="V295" s="74"/>
      <c r="W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90"/>
      <c r="IH295" s="90"/>
      <c r="II295" s="90"/>
      <c r="IJ295" s="90"/>
    </row>
    <row r="296" spans="3:244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133"/>
      <c r="U296" s="133"/>
      <c r="V296" s="74"/>
      <c r="W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FB296" s="90"/>
      <c r="FC296" s="90"/>
      <c r="FD296" s="90"/>
      <c r="FE296" s="90"/>
      <c r="FF296" s="90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90"/>
      <c r="IH296" s="90"/>
      <c r="II296" s="90"/>
      <c r="IJ296" s="90"/>
    </row>
    <row r="297" spans="3:244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133"/>
      <c r="U297" s="133"/>
      <c r="V297" s="74"/>
      <c r="W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FB297" s="90"/>
      <c r="FC297" s="90"/>
      <c r="FD297" s="90"/>
      <c r="FE297" s="90"/>
      <c r="FF297" s="90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90"/>
      <c r="IH297" s="90"/>
      <c r="II297" s="90"/>
      <c r="IJ297" s="90"/>
    </row>
    <row r="298" spans="3:244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133"/>
      <c r="U298" s="133"/>
      <c r="V298" s="74"/>
      <c r="W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FB298" s="90"/>
      <c r="FC298" s="90"/>
      <c r="FD298" s="90"/>
      <c r="FE298" s="90"/>
      <c r="FF298" s="90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90"/>
      <c r="IH298" s="90"/>
      <c r="II298" s="90"/>
      <c r="IJ298" s="90"/>
    </row>
    <row r="299" spans="3:244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133"/>
      <c r="U299" s="133"/>
      <c r="V299" s="74"/>
      <c r="W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FB299" s="90"/>
      <c r="FC299" s="90"/>
      <c r="FD299" s="90"/>
      <c r="FE299" s="90"/>
      <c r="FF299" s="90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85"/>
      <c r="GX299" s="85"/>
      <c r="GY299" s="85"/>
      <c r="GZ299" s="85"/>
      <c r="HA299" s="85"/>
      <c r="HB299" s="85"/>
      <c r="HC299" s="85"/>
      <c r="HD299" s="85"/>
      <c r="HE299" s="85"/>
      <c r="HF299" s="85"/>
      <c r="HG299" s="85"/>
      <c r="HH299" s="85"/>
      <c r="HI299" s="85"/>
      <c r="HJ299" s="85"/>
      <c r="HK299" s="85"/>
      <c r="HL299" s="85"/>
      <c r="HM299" s="85"/>
      <c r="HN299" s="85"/>
      <c r="HO299" s="85"/>
      <c r="HP299" s="85"/>
      <c r="HQ299" s="85"/>
      <c r="HR299" s="85"/>
      <c r="HS299" s="85"/>
      <c r="HT299" s="85"/>
      <c r="HU299" s="85"/>
      <c r="HV299" s="85"/>
      <c r="HW299" s="85"/>
      <c r="HX299" s="85"/>
      <c r="HY299" s="85"/>
      <c r="HZ299" s="85"/>
      <c r="IA299" s="85"/>
      <c r="IB299" s="85"/>
      <c r="IC299" s="85"/>
      <c r="ID299" s="85"/>
      <c r="IE299" s="85"/>
      <c r="IF299" s="85"/>
      <c r="IG299" s="90"/>
      <c r="IH299" s="90"/>
      <c r="II299" s="90"/>
      <c r="IJ299" s="90"/>
    </row>
    <row r="300" spans="3:244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133"/>
      <c r="U300" s="133"/>
      <c r="V300" s="74"/>
      <c r="W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85"/>
      <c r="GX300" s="85"/>
      <c r="GY300" s="85"/>
      <c r="GZ300" s="85"/>
      <c r="HA300" s="85"/>
      <c r="HB300" s="85"/>
      <c r="HC300" s="85"/>
      <c r="HD300" s="85"/>
      <c r="HE300" s="85"/>
      <c r="HF300" s="85"/>
      <c r="HG300" s="85"/>
      <c r="HH300" s="85"/>
      <c r="HI300" s="85"/>
      <c r="HJ300" s="85"/>
      <c r="HK300" s="85"/>
      <c r="HL300" s="85"/>
      <c r="HM300" s="85"/>
      <c r="HN300" s="85"/>
      <c r="HO300" s="85"/>
      <c r="HP300" s="85"/>
      <c r="HQ300" s="85"/>
      <c r="HR300" s="85"/>
      <c r="HS300" s="85"/>
      <c r="HT300" s="85"/>
      <c r="HU300" s="85"/>
      <c r="HV300" s="85"/>
      <c r="HW300" s="85"/>
      <c r="HX300" s="85"/>
      <c r="HY300" s="85"/>
      <c r="HZ300" s="85"/>
      <c r="IA300" s="85"/>
      <c r="IB300" s="85"/>
      <c r="IC300" s="85"/>
      <c r="ID300" s="85"/>
      <c r="IE300" s="85"/>
      <c r="IF300" s="85"/>
      <c r="IG300" s="90"/>
      <c r="IH300" s="90"/>
      <c r="II300" s="90"/>
      <c r="IJ300" s="90"/>
    </row>
    <row r="301" spans="3:244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133"/>
      <c r="U301" s="133"/>
      <c r="V301" s="74"/>
      <c r="W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FB301" s="90"/>
      <c r="FC301" s="90"/>
      <c r="FD301" s="90"/>
      <c r="FE301" s="90"/>
      <c r="FF301" s="90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85"/>
      <c r="GX301" s="85"/>
      <c r="GY301" s="85"/>
      <c r="GZ301" s="85"/>
      <c r="HA301" s="85"/>
      <c r="HB301" s="85"/>
      <c r="HC301" s="85"/>
      <c r="HD301" s="85"/>
      <c r="HE301" s="85"/>
      <c r="HF301" s="85"/>
      <c r="HG301" s="85"/>
      <c r="HH301" s="85"/>
      <c r="HI301" s="85"/>
      <c r="HJ301" s="85"/>
      <c r="HK301" s="85"/>
      <c r="HL301" s="85"/>
      <c r="HM301" s="85"/>
      <c r="HN301" s="85"/>
      <c r="HO301" s="85"/>
      <c r="HP301" s="85"/>
      <c r="HQ301" s="85"/>
      <c r="HR301" s="85"/>
      <c r="HS301" s="85"/>
      <c r="HT301" s="85"/>
      <c r="HU301" s="85"/>
      <c r="HV301" s="85"/>
      <c r="HW301" s="85"/>
      <c r="HX301" s="85"/>
      <c r="HY301" s="85"/>
      <c r="HZ301" s="85"/>
      <c r="IA301" s="85"/>
      <c r="IB301" s="85"/>
      <c r="IC301" s="85"/>
      <c r="ID301" s="85"/>
      <c r="IE301" s="85"/>
      <c r="IF301" s="85"/>
      <c r="IG301" s="90"/>
      <c r="IH301" s="90"/>
      <c r="II301" s="90"/>
      <c r="IJ301" s="90"/>
    </row>
    <row r="302" spans="3:244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133"/>
      <c r="U302" s="133"/>
      <c r="V302" s="74"/>
      <c r="W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FB302" s="90"/>
      <c r="FC302" s="90"/>
      <c r="FD302" s="90"/>
      <c r="FE302" s="90"/>
      <c r="FF302" s="90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85"/>
      <c r="GX302" s="85"/>
      <c r="GY302" s="85"/>
      <c r="GZ302" s="85"/>
      <c r="HA302" s="85"/>
      <c r="HB302" s="85"/>
      <c r="HC302" s="85"/>
      <c r="HD302" s="85"/>
      <c r="HE302" s="85"/>
      <c r="HF302" s="85"/>
      <c r="HG302" s="85"/>
      <c r="HH302" s="85"/>
      <c r="HI302" s="85"/>
      <c r="HJ302" s="85"/>
      <c r="HK302" s="85"/>
      <c r="HL302" s="85"/>
      <c r="HM302" s="85"/>
      <c r="HN302" s="85"/>
      <c r="HO302" s="85"/>
      <c r="HP302" s="85"/>
      <c r="HQ302" s="85"/>
      <c r="HR302" s="85"/>
      <c r="HS302" s="85"/>
      <c r="HT302" s="85"/>
      <c r="HU302" s="85"/>
      <c r="HV302" s="85"/>
      <c r="HW302" s="85"/>
      <c r="HX302" s="85"/>
      <c r="HY302" s="85"/>
      <c r="HZ302" s="85"/>
      <c r="IA302" s="85"/>
      <c r="IB302" s="85"/>
      <c r="IC302" s="85"/>
      <c r="ID302" s="85"/>
      <c r="IE302" s="85"/>
      <c r="IF302" s="85"/>
      <c r="IG302" s="90"/>
      <c r="IH302" s="90"/>
      <c r="II302" s="90"/>
      <c r="IJ302" s="90"/>
    </row>
    <row r="303" spans="3:244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133"/>
      <c r="U303" s="133"/>
      <c r="V303" s="74"/>
      <c r="W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FB303" s="90"/>
      <c r="FC303" s="90"/>
      <c r="FD303" s="90"/>
      <c r="FE303" s="90"/>
      <c r="FF303" s="90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85"/>
      <c r="GX303" s="85"/>
      <c r="GY303" s="85"/>
      <c r="GZ303" s="85"/>
      <c r="HA303" s="85"/>
      <c r="HB303" s="85"/>
      <c r="HC303" s="85"/>
      <c r="HD303" s="85"/>
      <c r="HE303" s="85"/>
      <c r="HF303" s="85"/>
      <c r="HG303" s="85"/>
      <c r="HH303" s="85"/>
      <c r="HI303" s="85"/>
      <c r="HJ303" s="85"/>
      <c r="HK303" s="85"/>
      <c r="HL303" s="85"/>
      <c r="HM303" s="85"/>
      <c r="HN303" s="85"/>
      <c r="HO303" s="85"/>
      <c r="HP303" s="85"/>
      <c r="HQ303" s="85"/>
      <c r="HR303" s="85"/>
      <c r="HS303" s="85"/>
      <c r="HT303" s="85"/>
      <c r="HU303" s="85"/>
      <c r="HV303" s="85"/>
      <c r="HW303" s="85"/>
      <c r="HX303" s="85"/>
      <c r="HY303" s="85"/>
      <c r="HZ303" s="85"/>
      <c r="IA303" s="85"/>
      <c r="IB303" s="85"/>
      <c r="IC303" s="85"/>
      <c r="ID303" s="85"/>
      <c r="IE303" s="85"/>
      <c r="IF303" s="85"/>
      <c r="IG303" s="90"/>
      <c r="IH303" s="90"/>
      <c r="II303" s="90"/>
      <c r="IJ303" s="90"/>
    </row>
    <row r="304" spans="3:244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133"/>
      <c r="U304" s="133"/>
      <c r="V304" s="74"/>
      <c r="W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FB304" s="90"/>
      <c r="FC304" s="90"/>
      <c r="FD304" s="90"/>
      <c r="FE304" s="90"/>
      <c r="FF304" s="90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85"/>
      <c r="GX304" s="85"/>
      <c r="GY304" s="85"/>
      <c r="GZ304" s="85"/>
      <c r="HA304" s="85"/>
      <c r="HB304" s="85"/>
      <c r="HC304" s="85"/>
      <c r="HD304" s="85"/>
      <c r="HE304" s="85"/>
      <c r="HF304" s="85"/>
      <c r="HG304" s="85"/>
      <c r="HH304" s="85"/>
      <c r="HI304" s="85"/>
      <c r="HJ304" s="85"/>
      <c r="HK304" s="85"/>
      <c r="HL304" s="85"/>
      <c r="HM304" s="85"/>
      <c r="HN304" s="85"/>
      <c r="HO304" s="85"/>
      <c r="HP304" s="85"/>
      <c r="HQ304" s="85"/>
      <c r="HR304" s="85"/>
      <c r="HS304" s="85"/>
      <c r="HT304" s="85"/>
      <c r="HU304" s="85"/>
      <c r="HV304" s="85"/>
      <c r="HW304" s="85"/>
      <c r="HX304" s="85"/>
      <c r="HY304" s="85"/>
      <c r="HZ304" s="85"/>
      <c r="IA304" s="85"/>
      <c r="IB304" s="85"/>
      <c r="IC304" s="85"/>
      <c r="ID304" s="85"/>
      <c r="IE304" s="85"/>
      <c r="IF304" s="85"/>
      <c r="IG304" s="90"/>
      <c r="IH304" s="90"/>
      <c r="II304" s="90"/>
      <c r="IJ304" s="90"/>
    </row>
    <row r="305" spans="3:244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133"/>
      <c r="U305" s="133"/>
      <c r="V305" s="74"/>
      <c r="W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FB305" s="90"/>
      <c r="FC305" s="90"/>
      <c r="FD305" s="90"/>
      <c r="FE305" s="90"/>
      <c r="FF305" s="90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85"/>
      <c r="GX305" s="85"/>
      <c r="GY305" s="85"/>
      <c r="GZ305" s="85"/>
      <c r="HA305" s="85"/>
      <c r="HB305" s="85"/>
      <c r="HC305" s="85"/>
      <c r="HD305" s="85"/>
      <c r="HE305" s="85"/>
      <c r="HF305" s="85"/>
      <c r="HG305" s="85"/>
      <c r="HH305" s="85"/>
      <c r="HI305" s="85"/>
      <c r="HJ305" s="85"/>
      <c r="HK305" s="85"/>
      <c r="HL305" s="85"/>
      <c r="HM305" s="85"/>
      <c r="HN305" s="85"/>
      <c r="HO305" s="85"/>
      <c r="HP305" s="85"/>
      <c r="HQ305" s="85"/>
      <c r="HR305" s="85"/>
      <c r="HS305" s="85"/>
      <c r="HT305" s="85"/>
      <c r="HU305" s="85"/>
      <c r="HV305" s="85"/>
      <c r="HW305" s="85"/>
      <c r="HX305" s="85"/>
      <c r="HY305" s="85"/>
      <c r="HZ305" s="85"/>
      <c r="IA305" s="85"/>
      <c r="IB305" s="85"/>
      <c r="IC305" s="85"/>
      <c r="ID305" s="85"/>
      <c r="IE305" s="85"/>
      <c r="IF305" s="85"/>
      <c r="IG305" s="90"/>
      <c r="IH305" s="90"/>
      <c r="II305" s="90"/>
      <c r="IJ305" s="90"/>
    </row>
    <row r="306" spans="3:244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133"/>
      <c r="U306" s="133"/>
      <c r="V306" s="74"/>
      <c r="W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85"/>
      <c r="GX306" s="85"/>
      <c r="GY306" s="85"/>
      <c r="GZ306" s="85"/>
      <c r="HA306" s="85"/>
      <c r="HB306" s="85"/>
      <c r="HC306" s="85"/>
      <c r="HD306" s="85"/>
      <c r="HE306" s="85"/>
      <c r="HF306" s="85"/>
      <c r="HG306" s="85"/>
      <c r="HH306" s="85"/>
      <c r="HI306" s="85"/>
      <c r="HJ306" s="85"/>
      <c r="HK306" s="85"/>
      <c r="HL306" s="85"/>
      <c r="HM306" s="85"/>
      <c r="HN306" s="85"/>
      <c r="HO306" s="85"/>
      <c r="HP306" s="85"/>
      <c r="HQ306" s="85"/>
      <c r="HR306" s="85"/>
      <c r="HS306" s="85"/>
      <c r="HT306" s="85"/>
      <c r="HU306" s="85"/>
      <c r="HV306" s="85"/>
      <c r="HW306" s="85"/>
      <c r="HX306" s="85"/>
      <c r="HY306" s="85"/>
      <c r="HZ306" s="85"/>
      <c r="IA306" s="85"/>
      <c r="IB306" s="85"/>
      <c r="IC306" s="85"/>
      <c r="ID306" s="85"/>
      <c r="IE306" s="85"/>
      <c r="IF306" s="85"/>
      <c r="IG306" s="90"/>
      <c r="IH306" s="90"/>
      <c r="II306" s="90"/>
      <c r="IJ306" s="90"/>
    </row>
    <row r="307" spans="3:244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133"/>
      <c r="U307" s="133"/>
      <c r="V307" s="74"/>
      <c r="W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85"/>
      <c r="GX307" s="85"/>
      <c r="GY307" s="85"/>
      <c r="GZ307" s="85"/>
      <c r="HA307" s="85"/>
      <c r="HB307" s="85"/>
      <c r="HC307" s="85"/>
      <c r="HD307" s="85"/>
      <c r="HE307" s="85"/>
      <c r="HF307" s="85"/>
      <c r="HG307" s="85"/>
      <c r="HH307" s="85"/>
      <c r="HI307" s="85"/>
      <c r="HJ307" s="85"/>
      <c r="HK307" s="85"/>
      <c r="HL307" s="85"/>
      <c r="HM307" s="85"/>
      <c r="HN307" s="85"/>
      <c r="HO307" s="85"/>
      <c r="HP307" s="85"/>
      <c r="HQ307" s="85"/>
      <c r="HR307" s="85"/>
      <c r="HS307" s="85"/>
      <c r="HT307" s="85"/>
      <c r="HU307" s="85"/>
      <c r="HV307" s="85"/>
      <c r="HW307" s="85"/>
      <c r="HX307" s="85"/>
      <c r="HY307" s="85"/>
      <c r="HZ307" s="85"/>
      <c r="IA307" s="85"/>
      <c r="IB307" s="85"/>
      <c r="IC307" s="85"/>
      <c r="ID307" s="85"/>
      <c r="IE307" s="85"/>
      <c r="IF307" s="85"/>
      <c r="IG307" s="90"/>
      <c r="IH307" s="90"/>
      <c r="II307" s="90"/>
      <c r="IJ307" s="90"/>
    </row>
    <row r="308" spans="3:244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133"/>
      <c r="U308" s="133"/>
      <c r="V308" s="74"/>
      <c r="W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90"/>
      <c r="IH308" s="90"/>
      <c r="II308" s="90"/>
      <c r="IJ308" s="90"/>
    </row>
    <row r="309" spans="3:244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133"/>
      <c r="U309" s="133"/>
      <c r="V309" s="74"/>
      <c r="W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90"/>
      <c r="IH309" s="90"/>
      <c r="II309" s="90"/>
      <c r="IJ309" s="90"/>
    </row>
    <row r="310" spans="3:244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133"/>
      <c r="U310" s="133"/>
      <c r="V310" s="74"/>
      <c r="W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85"/>
      <c r="GX310" s="85"/>
      <c r="GY310" s="85"/>
      <c r="GZ310" s="85"/>
      <c r="HA310" s="85"/>
      <c r="HB310" s="85"/>
      <c r="HC310" s="85"/>
      <c r="HD310" s="85"/>
      <c r="HE310" s="85"/>
      <c r="HF310" s="85"/>
      <c r="HG310" s="85"/>
      <c r="HH310" s="85"/>
      <c r="HI310" s="85"/>
      <c r="HJ310" s="85"/>
      <c r="HK310" s="85"/>
      <c r="HL310" s="85"/>
      <c r="HM310" s="85"/>
      <c r="HN310" s="85"/>
      <c r="HO310" s="85"/>
      <c r="HP310" s="85"/>
      <c r="HQ310" s="85"/>
      <c r="HR310" s="85"/>
      <c r="HS310" s="85"/>
      <c r="HT310" s="85"/>
      <c r="HU310" s="85"/>
      <c r="HV310" s="85"/>
      <c r="HW310" s="85"/>
      <c r="HX310" s="85"/>
      <c r="HY310" s="85"/>
      <c r="HZ310" s="85"/>
      <c r="IA310" s="85"/>
      <c r="IB310" s="85"/>
      <c r="IC310" s="85"/>
      <c r="ID310" s="85"/>
      <c r="IE310" s="85"/>
      <c r="IF310" s="85"/>
      <c r="IG310" s="90"/>
      <c r="IH310" s="90"/>
      <c r="II310" s="90"/>
      <c r="IJ310" s="90"/>
    </row>
    <row r="311" spans="3:244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133"/>
      <c r="U311" s="133"/>
      <c r="V311" s="74"/>
      <c r="W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85"/>
      <c r="GX311" s="85"/>
      <c r="GY311" s="85"/>
      <c r="GZ311" s="85"/>
      <c r="HA311" s="85"/>
      <c r="HB311" s="85"/>
      <c r="HC311" s="85"/>
      <c r="HD311" s="85"/>
      <c r="HE311" s="85"/>
      <c r="HF311" s="85"/>
      <c r="HG311" s="85"/>
      <c r="HH311" s="85"/>
      <c r="HI311" s="85"/>
      <c r="HJ311" s="85"/>
      <c r="HK311" s="85"/>
      <c r="HL311" s="85"/>
      <c r="HM311" s="85"/>
      <c r="HN311" s="85"/>
      <c r="HO311" s="85"/>
      <c r="HP311" s="85"/>
      <c r="HQ311" s="85"/>
      <c r="HR311" s="85"/>
      <c r="HS311" s="85"/>
      <c r="HT311" s="85"/>
      <c r="HU311" s="85"/>
      <c r="HV311" s="85"/>
      <c r="HW311" s="85"/>
      <c r="HX311" s="85"/>
      <c r="HY311" s="85"/>
      <c r="HZ311" s="85"/>
      <c r="IA311" s="85"/>
      <c r="IB311" s="85"/>
      <c r="IC311" s="85"/>
      <c r="ID311" s="85"/>
      <c r="IE311" s="85"/>
      <c r="IF311" s="85"/>
      <c r="IG311" s="90"/>
      <c r="IH311" s="90"/>
      <c r="II311" s="90"/>
      <c r="IJ311" s="90"/>
    </row>
    <row r="312" spans="3:244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133"/>
      <c r="U312" s="133"/>
      <c r="V312" s="74"/>
      <c r="W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85"/>
      <c r="GX312" s="85"/>
      <c r="GY312" s="85"/>
      <c r="GZ312" s="85"/>
      <c r="HA312" s="85"/>
      <c r="HB312" s="85"/>
      <c r="HC312" s="85"/>
      <c r="HD312" s="85"/>
      <c r="HE312" s="85"/>
      <c r="HF312" s="85"/>
      <c r="HG312" s="85"/>
      <c r="HH312" s="85"/>
      <c r="HI312" s="85"/>
      <c r="HJ312" s="85"/>
      <c r="HK312" s="85"/>
      <c r="HL312" s="85"/>
      <c r="HM312" s="85"/>
      <c r="HN312" s="85"/>
      <c r="HO312" s="85"/>
      <c r="HP312" s="85"/>
      <c r="HQ312" s="85"/>
      <c r="HR312" s="85"/>
      <c r="HS312" s="85"/>
      <c r="HT312" s="85"/>
      <c r="HU312" s="85"/>
      <c r="HV312" s="85"/>
      <c r="HW312" s="85"/>
      <c r="HX312" s="85"/>
      <c r="HY312" s="85"/>
      <c r="HZ312" s="85"/>
      <c r="IA312" s="85"/>
      <c r="IB312" s="85"/>
      <c r="IC312" s="85"/>
      <c r="ID312" s="85"/>
      <c r="IE312" s="85"/>
      <c r="IF312" s="85"/>
      <c r="IG312" s="90"/>
      <c r="IH312" s="90"/>
      <c r="II312" s="90"/>
      <c r="IJ312" s="90"/>
    </row>
    <row r="313" spans="3:244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133"/>
      <c r="U313" s="133"/>
      <c r="V313" s="74"/>
      <c r="W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85"/>
      <c r="GX313" s="85"/>
      <c r="GY313" s="85"/>
      <c r="GZ313" s="85"/>
      <c r="HA313" s="85"/>
      <c r="HB313" s="85"/>
      <c r="HC313" s="85"/>
      <c r="HD313" s="85"/>
      <c r="HE313" s="85"/>
      <c r="HF313" s="85"/>
      <c r="HG313" s="85"/>
      <c r="HH313" s="85"/>
      <c r="HI313" s="85"/>
      <c r="HJ313" s="85"/>
      <c r="HK313" s="85"/>
      <c r="HL313" s="85"/>
      <c r="HM313" s="85"/>
      <c r="HN313" s="85"/>
      <c r="HO313" s="85"/>
      <c r="HP313" s="85"/>
      <c r="HQ313" s="85"/>
      <c r="HR313" s="85"/>
      <c r="HS313" s="85"/>
      <c r="HT313" s="85"/>
      <c r="HU313" s="85"/>
      <c r="HV313" s="85"/>
      <c r="HW313" s="85"/>
      <c r="HX313" s="85"/>
      <c r="HY313" s="85"/>
      <c r="HZ313" s="85"/>
      <c r="IA313" s="85"/>
      <c r="IB313" s="85"/>
      <c r="IC313" s="85"/>
      <c r="ID313" s="85"/>
      <c r="IE313" s="85"/>
      <c r="IF313" s="85"/>
      <c r="IG313" s="90"/>
      <c r="IH313" s="90"/>
      <c r="II313" s="90"/>
      <c r="IJ313" s="90"/>
    </row>
    <row r="314" spans="3:244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133"/>
      <c r="U314" s="133"/>
      <c r="V314" s="74"/>
      <c r="W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FB314" s="90"/>
      <c r="FC314" s="90"/>
      <c r="FD314" s="90"/>
      <c r="FE314" s="90"/>
      <c r="FF314" s="90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85"/>
      <c r="GX314" s="85"/>
      <c r="GY314" s="85"/>
      <c r="GZ314" s="85"/>
      <c r="HA314" s="85"/>
      <c r="HB314" s="85"/>
      <c r="HC314" s="85"/>
      <c r="HD314" s="85"/>
      <c r="HE314" s="85"/>
      <c r="HF314" s="85"/>
      <c r="HG314" s="85"/>
      <c r="HH314" s="85"/>
      <c r="HI314" s="85"/>
      <c r="HJ314" s="85"/>
      <c r="HK314" s="85"/>
      <c r="HL314" s="85"/>
      <c r="HM314" s="85"/>
      <c r="HN314" s="85"/>
      <c r="HO314" s="85"/>
      <c r="HP314" s="85"/>
      <c r="HQ314" s="85"/>
      <c r="HR314" s="85"/>
      <c r="HS314" s="85"/>
      <c r="HT314" s="85"/>
      <c r="HU314" s="85"/>
      <c r="HV314" s="85"/>
      <c r="HW314" s="85"/>
      <c r="HX314" s="85"/>
      <c r="HY314" s="85"/>
      <c r="HZ314" s="85"/>
      <c r="IA314" s="85"/>
      <c r="IB314" s="85"/>
      <c r="IC314" s="85"/>
      <c r="ID314" s="85"/>
      <c r="IE314" s="85"/>
      <c r="IF314" s="85"/>
      <c r="IG314" s="90"/>
      <c r="IH314" s="90"/>
      <c r="II314" s="90"/>
      <c r="IJ314" s="90"/>
    </row>
    <row r="315" spans="3:244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133"/>
      <c r="U315" s="133"/>
      <c r="V315" s="74"/>
      <c r="W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85"/>
      <c r="GX315" s="85"/>
      <c r="GY315" s="85"/>
      <c r="GZ315" s="85"/>
      <c r="HA315" s="85"/>
      <c r="HB315" s="85"/>
      <c r="HC315" s="85"/>
      <c r="HD315" s="85"/>
      <c r="HE315" s="85"/>
      <c r="HF315" s="85"/>
      <c r="HG315" s="85"/>
      <c r="HH315" s="85"/>
      <c r="HI315" s="85"/>
      <c r="HJ315" s="85"/>
      <c r="HK315" s="85"/>
      <c r="HL315" s="85"/>
      <c r="HM315" s="85"/>
      <c r="HN315" s="85"/>
      <c r="HO315" s="85"/>
      <c r="HP315" s="85"/>
      <c r="HQ315" s="85"/>
      <c r="HR315" s="85"/>
      <c r="HS315" s="85"/>
      <c r="HT315" s="85"/>
      <c r="HU315" s="85"/>
      <c r="HV315" s="85"/>
      <c r="HW315" s="85"/>
      <c r="HX315" s="85"/>
      <c r="HY315" s="85"/>
      <c r="HZ315" s="85"/>
      <c r="IA315" s="85"/>
      <c r="IB315" s="85"/>
      <c r="IC315" s="85"/>
      <c r="ID315" s="85"/>
      <c r="IE315" s="85"/>
      <c r="IF315" s="85"/>
      <c r="IG315" s="90"/>
      <c r="IH315" s="90"/>
      <c r="II315" s="90"/>
      <c r="IJ315" s="90"/>
    </row>
    <row r="316" spans="3:244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133"/>
      <c r="U316" s="133"/>
      <c r="V316" s="74"/>
      <c r="W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FB316" s="90"/>
      <c r="FC316" s="90"/>
      <c r="FD316" s="90"/>
      <c r="FE316" s="90"/>
      <c r="FF316" s="90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85"/>
      <c r="GX316" s="85"/>
      <c r="GY316" s="85"/>
      <c r="GZ316" s="85"/>
      <c r="HA316" s="85"/>
      <c r="HB316" s="85"/>
      <c r="HC316" s="85"/>
      <c r="HD316" s="85"/>
      <c r="HE316" s="85"/>
      <c r="HF316" s="85"/>
      <c r="HG316" s="85"/>
      <c r="HH316" s="85"/>
      <c r="HI316" s="85"/>
      <c r="HJ316" s="85"/>
      <c r="HK316" s="85"/>
      <c r="HL316" s="85"/>
      <c r="HM316" s="85"/>
      <c r="HN316" s="85"/>
      <c r="HO316" s="85"/>
      <c r="HP316" s="85"/>
      <c r="HQ316" s="85"/>
      <c r="HR316" s="85"/>
      <c r="HS316" s="85"/>
      <c r="HT316" s="85"/>
      <c r="HU316" s="85"/>
      <c r="HV316" s="85"/>
      <c r="HW316" s="85"/>
      <c r="HX316" s="85"/>
      <c r="HY316" s="85"/>
      <c r="HZ316" s="85"/>
      <c r="IA316" s="85"/>
      <c r="IB316" s="85"/>
      <c r="IC316" s="85"/>
      <c r="ID316" s="85"/>
      <c r="IE316" s="85"/>
      <c r="IF316" s="85"/>
      <c r="IG316" s="90"/>
      <c r="IH316" s="90"/>
      <c r="II316" s="90"/>
      <c r="IJ316" s="90"/>
    </row>
    <row r="317" spans="3:244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133"/>
      <c r="U317" s="133"/>
      <c r="V317" s="74"/>
      <c r="W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FB317" s="90"/>
      <c r="FC317" s="90"/>
      <c r="FD317" s="90"/>
      <c r="FE317" s="90"/>
      <c r="FF317" s="90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85"/>
      <c r="GX317" s="85"/>
      <c r="GY317" s="85"/>
      <c r="GZ317" s="85"/>
      <c r="HA317" s="85"/>
      <c r="HB317" s="85"/>
      <c r="HC317" s="85"/>
      <c r="HD317" s="85"/>
      <c r="HE317" s="85"/>
      <c r="HF317" s="85"/>
      <c r="HG317" s="85"/>
      <c r="HH317" s="85"/>
      <c r="HI317" s="85"/>
      <c r="HJ317" s="85"/>
      <c r="HK317" s="85"/>
      <c r="HL317" s="85"/>
      <c r="HM317" s="85"/>
      <c r="HN317" s="85"/>
      <c r="HO317" s="85"/>
      <c r="HP317" s="85"/>
      <c r="HQ317" s="85"/>
      <c r="HR317" s="85"/>
      <c r="HS317" s="85"/>
      <c r="HT317" s="85"/>
      <c r="HU317" s="85"/>
      <c r="HV317" s="85"/>
      <c r="HW317" s="85"/>
      <c r="HX317" s="85"/>
      <c r="HY317" s="85"/>
      <c r="HZ317" s="85"/>
      <c r="IA317" s="85"/>
      <c r="IB317" s="85"/>
      <c r="IC317" s="85"/>
      <c r="ID317" s="85"/>
      <c r="IE317" s="85"/>
      <c r="IF317" s="85"/>
      <c r="IG317" s="90"/>
      <c r="IH317" s="90"/>
      <c r="II317" s="90"/>
      <c r="IJ317" s="90"/>
    </row>
    <row r="318" spans="3:244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133"/>
      <c r="U318" s="133"/>
      <c r="V318" s="74"/>
      <c r="W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FB318" s="90"/>
      <c r="FC318" s="90"/>
      <c r="FD318" s="90"/>
      <c r="FE318" s="90"/>
      <c r="FF318" s="90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85"/>
      <c r="GX318" s="85"/>
      <c r="GY318" s="85"/>
      <c r="GZ318" s="85"/>
      <c r="HA318" s="85"/>
      <c r="HB318" s="85"/>
      <c r="HC318" s="85"/>
      <c r="HD318" s="85"/>
      <c r="HE318" s="85"/>
      <c r="HF318" s="85"/>
      <c r="HG318" s="85"/>
      <c r="HH318" s="85"/>
      <c r="HI318" s="85"/>
      <c r="HJ318" s="85"/>
      <c r="HK318" s="85"/>
      <c r="HL318" s="85"/>
      <c r="HM318" s="85"/>
      <c r="HN318" s="85"/>
      <c r="HO318" s="85"/>
      <c r="HP318" s="85"/>
      <c r="HQ318" s="85"/>
      <c r="HR318" s="85"/>
      <c r="HS318" s="85"/>
      <c r="HT318" s="85"/>
      <c r="HU318" s="85"/>
      <c r="HV318" s="85"/>
      <c r="HW318" s="85"/>
      <c r="HX318" s="85"/>
      <c r="HY318" s="85"/>
      <c r="HZ318" s="85"/>
      <c r="IA318" s="85"/>
      <c r="IB318" s="85"/>
      <c r="IC318" s="85"/>
      <c r="ID318" s="85"/>
      <c r="IE318" s="85"/>
      <c r="IF318" s="85"/>
      <c r="IG318" s="90"/>
      <c r="IH318" s="90"/>
      <c r="II318" s="90"/>
      <c r="IJ318" s="90"/>
    </row>
    <row r="319" spans="3:244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133"/>
      <c r="U319" s="133"/>
      <c r="V319" s="74"/>
      <c r="W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FB319" s="90"/>
      <c r="FC319" s="90"/>
      <c r="FD319" s="90"/>
      <c r="FE319" s="90"/>
      <c r="FF319" s="90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85"/>
      <c r="GX319" s="85"/>
      <c r="GY319" s="85"/>
      <c r="GZ319" s="85"/>
      <c r="HA319" s="85"/>
      <c r="HB319" s="85"/>
      <c r="HC319" s="85"/>
      <c r="HD319" s="85"/>
      <c r="HE319" s="85"/>
      <c r="HF319" s="85"/>
      <c r="HG319" s="85"/>
      <c r="HH319" s="85"/>
      <c r="HI319" s="85"/>
      <c r="HJ319" s="85"/>
      <c r="HK319" s="85"/>
      <c r="HL319" s="85"/>
      <c r="HM319" s="85"/>
      <c r="HN319" s="85"/>
      <c r="HO319" s="85"/>
      <c r="HP319" s="85"/>
      <c r="HQ319" s="85"/>
      <c r="HR319" s="85"/>
      <c r="HS319" s="85"/>
      <c r="HT319" s="85"/>
      <c r="HU319" s="85"/>
      <c r="HV319" s="85"/>
      <c r="HW319" s="85"/>
      <c r="HX319" s="85"/>
      <c r="HY319" s="85"/>
      <c r="HZ319" s="85"/>
      <c r="IA319" s="85"/>
      <c r="IB319" s="85"/>
      <c r="IC319" s="85"/>
      <c r="ID319" s="85"/>
      <c r="IE319" s="85"/>
      <c r="IF319" s="85"/>
      <c r="IG319" s="90"/>
      <c r="IH319" s="90"/>
      <c r="II319" s="90"/>
      <c r="IJ319" s="90"/>
    </row>
    <row r="320" spans="3:244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133"/>
      <c r="U320" s="133"/>
      <c r="V320" s="74"/>
      <c r="W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85"/>
      <c r="GX320" s="85"/>
      <c r="GY320" s="85"/>
      <c r="GZ320" s="85"/>
      <c r="HA320" s="85"/>
      <c r="HB320" s="85"/>
      <c r="HC320" s="85"/>
      <c r="HD320" s="85"/>
      <c r="HE320" s="85"/>
      <c r="HF320" s="85"/>
      <c r="HG320" s="85"/>
      <c r="HH320" s="85"/>
      <c r="HI320" s="85"/>
      <c r="HJ320" s="85"/>
      <c r="HK320" s="85"/>
      <c r="HL320" s="85"/>
      <c r="HM320" s="85"/>
      <c r="HN320" s="85"/>
      <c r="HO320" s="85"/>
      <c r="HP320" s="85"/>
      <c r="HQ320" s="85"/>
      <c r="HR320" s="85"/>
      <c r="HS320" s="85"/>
      <c r="HT320" s="85"/>
      <c r="HU320" s="85"/>
      <c r="HV320" s="85"/>
      <c r="HW320" s="85"/>
      <c r="HX320" s="85"/>
      <c r="HY320" s="85"/>
      <c r="HZ320" s="85"/>
      <c r="IA320" s="85"/>
      <c r="IB320" s="85"/>
      <c r="IC320" s="85"/>
      <c r="ID320" s="85"/>
      <c r="IE320" s="85"/>
      <c r="IF320" s="85"/>
      <c r="IG320" s="90"/>
      <c r="IH320" s="90"/>
      <c r="II320" s="90"/>
      <c r="IJ320" s="90"/>
    </row>
    <row r="321" spans="3:244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133"/>
      <c r="U321" s="133"/>
      <c r="V321" s="74"/>
      <c r="W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FB321" s="90"/>
      <c r="FC321" s="90"/>
      <c r="FD321" s="90"/>
      <c r="FE321" s="90"/>
      <c r="FF321" s="90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90"/>
      <c r="IH321" s="90"/>
      <c r="II321" s="90"/>
      <c r="IJ321" s="90"/>
    </row>
    <row r="322" spans="3:244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133"/>
      <c r="U322" s="133"/>
      <c r="V322" s="74"/>
      <c r="W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FB322" s="90"/>
      <c r="FC322" s="90"/>
      <c r="FD322" s="90"/>
      <c r="FE322" s="90"/>
      <c r="FF322" s="90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85"/>
      <c r="GX322" s="85"/>
      <c r="GY322" s="85"/>
      <c r="GZ322" s="85"/>
      <c r="HA322" s="85"/>
      <c r="HB322" s="85"/>
      <c r="HC322" s="85"/>
      <c r="HD322" s="85"/>
      <c r="HE322" s="85"/>
      <c r="HF322" s="85"/>
      <c r="HG322" s="85"/>
      <c r="HH322" s="85"/>
      <c r="HI322" s="85"/>
      <c r="HJ322" s="85"/>
      <c r="HK322" s="85"/>
      <c r="HL322" s="85"/>
      <c r="HM322" s="85"/>
      <c r="HN322" s="85"/>
      <c r="HO322" s="85"/>
      <c r="HP322" s="85"/>
      <c r="HQ322" s="85"/>
      <c r="HR322" s="85"/>
      <c r="HS322" s="85"/>
      <c r="HT322" s="85"/>
      <c r="HU322" s="85"/>
      <c r="HV322" s="85"/>
      <c r="HW322" s="85"/>
      <c r="HX322" s="85"/>
      <c r="HY322" s="85"/>
      <c r="HZ322" s="85"/>
      <c r="IA322" s="85"/>
      <c r="IB322" s="85"/>
      <c r="IC322" s="85"/>
      <c r="ID322" s="85"/>
      <c r="IE322" s="85"/>
      <c r="IF322" s="85"/>
      <c r="IG322" s="90"/>
      <c r="IH322" s="90"/>
      <c r="II322" s="90"/>
      <c r="IJ322" s="90"/>
    </row>
    <row r="323" spans="3:244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133"/>
      <c r="U323" s="133"/>
      <c r="V323" s="74"/>
      <c r="W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FB323" s="90"/>
      <c r="FC323" s="90"/>
      <c r="FD323" s="90"/>
      <c r="FE323" s="90"/>
      <c r="FF323" s="90"/>
      <c r="FG323" s="90"/>
      <c r="FH323" s="90"/>
      <c r="FI323" s="90"/>
      <c r="FJ323" s="90"/>
      <c r="FK323" s="90"/>
      <c r="FL323" s="90"/>
      <c r="FM323" s="90"/>
      <c r="FN323" s="90"/>
      <c r="FO323" s="90"/>
      <c r="FP323" s="90"/>
      <c r="FQ323" s="90"/>
      <c r="FR323" s="90"/>
      <c r="FS323" s="90"/>
      <c r="FT323" s="90"/>
      <c r="FU323" s="90"/>
      <c r="FV323" s="90"/>
      <c r="FW323" s="90"/>
      <c r="FX323" s="90"/>
      <c r="FY323" s="90"/>
      <c r="FZ323" s="90"/>
      <c r="GA323" s="90"/>
      <c r="GB323" s="90"/>
      <c r="GC323" s="90"/>
      <c r="GD323" s="90"/>
      <c r="GE323" s="90"/>
      <c r="GF323" s="90"/>
      <c r="GG323" s="90"/>
      <c r="GH323" s="90"/>
      <c r="GI323" s="90"/>
      <c r="GJ323" s="90"/>
      <c r="GK323" s="90"/>
      <c r="GL323" s="90"/>
      <c r="GM323" s="90"/>
      <c r="GN323" s="90"/>
      <c r="GO323" s="90"/>
      <c r="GP323" s="90"/>
      <c r="GQ323" s="90"/>
      <c r="GR323" s="90"/>
      <c r="GS323" s="90"/>
      <c r="GT323" s="90"/>
      <c r="GU323" s="90"/>
      <c r="GV323" s="90"/>
      <c r="GW323" s="85"/>
      <c r="GX323" s="85"/>
      <c r="GY323" s="85"/>
      <c r="GZ323" s="85"/>
      <c r="HA323" s="85"/>
      <c r="HB323" s="85"/>
      <c r="HC323" s="85"/>
      <c r="HD323" s="85"/>
      <c r="HE323" s="85"/>
      <c r="HF323" s="85"/>
      <c r="HG323" s="85"/>
      <c r="HH323" s="85"/>
      <c r="HI323" s="85"/>
      <c r="HJ323" s="85"/>
      <c r="HK323" s="85"/>
      <c r="HL323" s="85"/>
      <c r="HM323" s="85"/>
      <c r="HN323" s="85"/>
      <c r="HO323" s="85"/>
      <c r="HP323" s="85"/>
      <c r="HQ323" s="85"/>
      <c r="HR323" s="85"/>
      <c r="HS323" s="85"/>
      <c r="HT323" s="85"/>
      <c r="HU323" s="85"/>
      <c r="HV323" s="85"/>
      <c r="HW323" s="85"/>
      <c r="HX323" s="85"/>
      <c r="HY323" s="85"/>
      <c r="HZ323" s="85"/>
      <c r="IA323" s="85"/>
      <c r="IB323" s="85"/>
      <c r="IC323" s="85"/>
      <c r="ID323" s="85"/>
      <c r="IE323" s="85"/>
      <c r="IF323" s="85"/>
      <c r="IG323" s="90"/>
      <c r="IH323" s="90"/>
      <c r="II323" s="90"/>
      <c r="IJ323" s="90"/>
    </row>
    <row r="324" spans="3:244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133"/>
      <c r="U324" s="133"/>
      <c r="V324" s="74"/>
      <c r="W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85"/>
      <c r="GX324" s="85"/>
      <c r="GY324" s="85"/>
      <c r="GZ324" s="85"/>
      <c r="HA324" s="85"/>
      <c r="HB324" s="85"/>
      <c r="HC324" s="85"/>
      <c r="HD324" s="85"/>
      <c r="HE324" s="85"/>
      <c r="HF324" s="85"/>
      <c r="HG324" s="85"/>
      <c r="HH324" s="85"/>
      <c r="HI324" s="85"/>
      <c r="HJ324" s="85"/>
      <c r="HK324" s="85"/>
      <c r="HL324" s="85"/>
      <c r="HM324" s="85"/>
      <c r="HN324" s="85"/>
      <c r="HO324" s="85"/>
      <c r="HP324" s="85"/>
      <c r="HQ324" s="85"/>
      <c r="HR324" s="85"/>
      <c r="HS324" s="85"/>
      <c r="HT324" s="85"/>
      <c r="HU324" s="85"/>
      <c r="HV324" s="85"/>
      <c r="HW324" s="85"/>
      <c r="HX324" s="85"/>
      <c r="HY324" s="85"/>
      <c r="HZ324" s="85"/>
      <c r="IA324" s="85"/>
      <c r="IB324" s="85"/>
      <c r="IC324" s="85"/>
      <c r="ID324" s="85"/>
      <c r="IE324" s="85"/>
      <c r="IF324" s="85"/>
      <c r="IG324" s="90"/>
      <c r="IH324" s="90"/>
      <c r="II324" s="90"/>
      <c r="IJ324" s="90"/>
    </row>
    <row r="325" spans="3:244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133"/>
      <c r="U325" s="133"/>
      <c r="V325" s="74"/>
      <c r="W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FB325" s="90"/>
      <c r="FC325" s="90"/>
      <c r="FD325" s="90"/>
      <c r="FE325" s="90"/>
      <c r="FF325" s="9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85"/>
      <c r="GX325" s="85"/>
      <c r="GY325" s="85"/>
      <c r="GZ325" s="85"/>
      <c r="HA325" s="85"/>
      <c r="HB325" s="85"/>
      <c r="HC325" s="85"/>
      <c r="HD325" s="85"/>
      <c r="HE325" s="85"/>
      <c r="HF325" s="85"/>
      <c r="HG325" s="85"/>
      <c r="HH325" s="85"/>
      <c r="HI325" s="85"/>
      <c r="HJ325" s="85"/>
      <c r="HK325" s="85"/>
      <c r="HL325" s="85"/>
      <c r="HM325" s="85"/>
      <c r="HN325" s="85"/>
      <c r="HO325" s="85"/>
      <c r="HP325" s="85"/>
      <c r="HQ325" s="85"/>
      <c r="HR325" s="85"/>
      <c r="HS325" s="85"/>
      <c r="HT325" s="85"/>
      <c r="HU325" s="85"/>
      <c r="HV325" s="85"/>
      <c r="HW325" s="85"/>
      <c r="HX325" s="85"/>
      <c r="HY325" s="85"/>
      <c r="HZ325" s="85"/>
      <c r="IA325" s="85"/>
      <c r="IB325" s="85"/>
      <c r="IC325" s="85"/>
      <c r="ID325" s="85"/>
      <c r="IE325" s="85"/>
      <c r="IF325" s="85"/>
      <c r="IG325" s="90"/>
      <c r="IH325" s="90"/>
      <c r="II325" s="90"/>
      <c r="IJ325" s="90"/>
    </row>
    <row r="326" spans="3:244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133"/>
      <c r="U326" s="133"/>
      <c r="V326" s="74"/>
      <c r="W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FB326" s="90"/>
      <c r="FC326" s="90"/>
      <c r="FD326" s="90"/>
      <c r="FE326" s="90"/>
      <c r="FF326" s="90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85"/>
      <c r="GX326" s="85"/>
      <c r="GY326" s="85"/>
      <c r="GZ326" s="85"/>
      <c r="HA326" s="85"/>
      <c r="HB326" s="85"/>
      <c r="HC326" s="85"/>
      <c r="HD326" s="85"/>
      <c r="HE326" s="85"/>
      <c r="HF326" s="85"/>
      <c r="HG326" s="85"/>
      <c r="HH326" s="85"/>
      <c r="HI326" s="85"/>
      <c r="HJ326" s="85"/>
      <c r="HK326" s="85"/>
      <c r="HL326" s="85"/>
      <c r="HM326" s="85"/>
      <c r="HN326" s="85"/>
      <c r="HO326" s="85"/>
      <c r="HP326" s="85"/>
      <c r="HQ326" s="85"/>
      <c r="HR326" s="85"/>
      <c r="HS326" s="85"/>
      <c r="HT326" s="85"/>
      <c r="HU326" s="85"/>
      <c r="HV326" s="85"/>
      <c r="HW326" s="85"/>
      <c r="HX326" s="85"/>
      <c r="HY326" s="85"/>
      <c r="HZ326" s="85"/>
      <c r="IA326" s="85"/>
      <c r="IB326" s="85"/>
      <c r="IC326" s="85"/>
      <c r="ID326" s="85"/>
      <c r="IE326" s="85"/>
      <c r="IF326" s="85"/>
      <c r="IG326" s="90"/>
      <c r="IH326" s="90"/>
      <c r="II326" s="90"/>
      <c r="IJ326" s="90"/>
    </row>
    <row r="327" spans="3:244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133"/>
      <c r="U327" s="133"/>
      <c r="V327" s="74"/>
      <c r="W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FB327" s="90"/>
      <c r="FC327" s="90"/>
      <c r="FD327" s="90"/>
      <c r="FE327" s="90"/>
      <c r="FF327" s="90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85"/>
      <c r="GX327" s="85"/>
      <c r="GY327" s="85"/>
      <c r="GZ327" s="85"/>
      <c r="HA327" s="85"/>
      <c r="HB327" s="85"/>
      <c r="HC327" s="85"/>
      <c r="HD327" s="85"/>
      <c r="HE327" s="85"/>
      <c r="HF327" s="85"/>
      <c r="HG327" s="85"/>
      <c r="HH327" s="85"/>
      <c r="HI327" s="85"/>
      <c r="HJ327" s="85"/>
      <c r="HK327" s="85"/>
      <c r="HL327" s="85"/>
      <c r="HM327" s="85"/>
      <c r="HN327" s="85"/>
      <c r="HO327" s="85"/>
      <c r="HP327" s="85"/>
      <c r="HQ327" s="85"/>
      <c r="HR327" s="85"/>
      <c r="HS327" s="85"/>
      <c r="HT327" s="85"/>
      <c r="HU327" s="85"/>
      <c r="HV327" s="85"/>
      <c r="HW327" s="85"/>
      <c r="HX327" s="85"/>
      <c r="HY327" s="85"/>
      <c r="HZ327" s="85"/>
      <c r="IA327" s="85"/>
      <c r="IB327" s="85"/>
      <c r="IC327" s="85"/>
      <c r="ID327" s="85"/>
      <c r="IE327" s="85"/>
      <c r="IF327" s="85"/>
      <c r="IG327" s="90"/>
      <c r="IH327" s="90"/>
      <c r="II327" s="90"/>
      <c r="IJ327" s="90"/>
    </row>
    <row r="328" spans="3:244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133"/>
      <c r="U328" s="133"/>
      <c r="V328" s="74"/>
      <c r="W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FB328" s="90"/>
      <c r="FC328" s="90"/>
      <c r="FD328" s="90"/>
      <c r="FE328" s="90"/>
      <c r="FF328" s="90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85"/>
      <c r="GX328" s="85"/>
      <c r="GY328" s="85"/>
      <c r="GZ328" s="85"/>
      <c r="HA328" s="85"/>
      <c r="HB328" s="85"/>
      <c r="HC328" s="85"/>
      <c r="HD328" s="85"/>
      <c r="HE328" s="85"/>
      <c r="HF328" s="85"/>
      <c r="HG328" s="85"/>
      <c r="HH328" s="85"/>
      <c r="HI328" s="85"/>
      <c r="HJ328" s="85"/>
      <c r="HK328" s="85"/>
      <c r="HL328" s="85"/>
      <c r="HM328" s="85"/>
      <c r="HN328" s="85"/>
      <c r="HO328" s="85"/>
      <c r="HP328" s="85"/>
      <c r="HQ328" s="85"/>
      <c r="HR328" s="85"/>
      <c r="HS328" s="85"/>
      <c r="HT328" s="85"/>
      <c r="HU328" s="85"/>
      <c r="HV328" s="85"/>
      <c r="HW328" s="85"/>
      <c r="HX328" s="85"/>
      <c r="HY328" s="85"/>
      <c r="HZ328" s="85"/>
      <c r="IA328" s="85"/>
      <c r="IB328" s="85"/>
      <c r="IC328" s="85"/>
      <c r="ID328" s="85"/>
      <c r="IE328" s="85"/>
      <c r="IF328" s="85"/>
      <c r="IG328" s="90"/>
      <c r="IH328" s="90"/>
      <c r="II328" s="90"/>
      <c r="IJ328" s="90"/>
    </row>
    <row r="329" spans="3:244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133"/>
      <c r="U329" s="133"/>
      <c r="V329" s="74"/>
      <c r="W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FB329" s="90"/>
      <c r="FC329" s="90"/>
      <c r="FD329" s="90"/>
      <c r="FE329" s="90"/>
      <c r="FF329" s="90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85"/>
      <c r="GX329" s="85"/>
      <c r="GY329" s="85"/>
      <c r="GZ329" s="85"/>
      <c r="HA329" s="85"/>
      <c r="HB329" s="85"/>
      <c r="HC329" s="85"/>
      <c r="HD329" s="85"/>
      <c r="HE329" s="85"/>
      <c r="HF329" s="85"/>
      <c r="HG329" s="85"/>
      <c r="HH329" s="85"/>
      <c r="HI329" s="85"/>
      <c r="HJ329" s="85"/>
      <c r="HK329" s="85"/>
      <c r="HL329" s="85"/>
      <c r="HM329" s="85"/>
      <c r="HN329" s="85"/>
      <c r="HO329" s="85"/>
      <c r="HP329" s="85"/>
      <c r="HQ329" s="85"/>
      <c r="HR329" s="85"/>
      <c r="HS329" s="85"/>
      <c r="HT329" s="85"/>
      <c r="HU329" s="85"/>
      <c r="HV329" s="85"/>
      <c r="HW329" s="85"/>
      <c r="HX329" s="85"/>
      <c r="HY329" s="85"/>
      <c r="HZ329" s="85"/>
      <c r="IA329" s="85"/>
      <c r="IB329" s="85"/>
      <c r="IC329" s="85"/>
      <c r="ID329" s="85"/>
      <c r="IE329" s="85"/>
      <c r="IF329" s="85"/>
      <c r="IG329" s="90"/>
      <c r="IH329" s="90"/>
      <c r="II329" s="90"/>
      <c r="IJ329" s="90"/>
    </row>
    <row r="330" spans="3:244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133"/>
      <c r="U330" s="133"/>
      <c r="V330" s="74"/>
      <c r="W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FB330" s="90"/>
      <c r="FC330" s="90"/>
      <c r="FD330" s="90"/>
      <c r="FE330" s="90"/>
      <c r="FF330" s="90"/>
      <c r="FG330" s="90"/>
      <c r="FH330" s="90"/>
      <c r="FI330" s="90"/>
      <c r="FJ330" s="90"/>
      <c r="FK330" s="90"/>
      <c r="FL330" s="90"/>
      <c r="FM330" s="90"/>
      <c r="FN330" s="90"/>
      <c r="FO330" s="90"/>
      <c r="FP330" s="90"/>
      <c r="FQ330" s="90"/>
      <c r="FR330" s="90"/>
      <c r="FS330" s="90"/>
      <c r="FT330" s="90"/>
      <c r="FU330" s="90"/>
      <c r="FV330" s="90"/>
      <c r="FW330" s="90"/>
      <c r="FX330" s="90"/>
      <c r="FY330" s="90"/>
      <c r="FZ330" s="90"/>
      <c r="GA330" s="90"/>
      <c r="GB330" s="90"/>
      <c r="GC330" s="90"/>
      <c r="GD330" s="90"/>
      <c r="GE330" s="90"/>
      <c r="GF330" s="90"/>
      <c r="GG330" s="90"/>
      <c r="GH330" s="90"/>
      <c r="GI330" s="90"/>
      <c r="GJ330" s="90"/>
      <c r="GK330" s="90"/>
      <c r="GL330" s="90"/>
      <c r="GM330" s="90"/>
      <c r="GN330" s="90"/>
      <c r="GO330" s="90"/>
      <c r="GP330" s="90"/>
      <c r="GQ330" s="90"/>
      <c r="GR330" s="90"/>
      <c r="GS330" s="90"/>
      <c r="GT330" s="90"/>
      <c r="GU330" s="90"/>
      <c r="GV330" s="90"/>
      <c r="GW330" s="85"/>
      <c r="GX330" s="85"/>
      <c r="GY330" s="85"/>
      <c r="GZ330" s="85"/>
      <c r="HA330" s="85"/>
      <c r="HB330" s="85"/>
      <c r="HC330" s="85"/>
      <c r="HD330" s="85"/>
      <c r="HE330" s="85"/>
      <c r="HF330" s="85"/>
      <c r="HG330" s="85"/>
      <c r="HH330" s="85"/>
      <c r="HI330" s="85"/>
      <c r="HJ330" s="85"/>
      <c r="HK330" s="85"/>
      <c r="HL330" s="85"/>
      <c r="HM330" s="85"/>
      <c r="HN330" s="85"/>
      <c r="HO330" s="85"/>
      <c r="HP330" s="85"/>
      <c r="HQ330" s="85"/>
      <c r="HR330" s="85"/>
      <c r="HS330" s="85"/>
      <c r="HT330" s="85"/>
      <c r="HU330" s="85"/>
      <c r="HV330" s="85"/>
      <c r="HW330" s="85"/>
      <c r="HX330" s="85"/>
      <c r="HY330" s="85"/>
      <c r="HZ330" s="85"/>
      <c r="IA330" s="85"/>
      <c r="IB330" s="85"/>
      <c r="IC330" s="85"/>
      <c r="ID330" s="85"/>
      <c r="IE330" s="85"/>
      <c r="IF330" s="85"/>
      <c r="IG330" s="90"/>
      <c r="IH330" s="90"/>
      <c r="II330" s="90"/>
      <c r="IJ330" s="90"/>
    </row>
    <row r="331" spans="3:244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133"/>
      <c r="U331" s="133"/>
      <c r="V331" s="74"/>
      <c r="W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FB331" s="90"/>
      <c r="FC331" s="90"/>
      <c r="FD331" s="90"/>
      <c r="FE331" s="90"/>
      <c r="FF331" s="90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85"/>
      <c r="GX331" s="85"/>
      <c r="GY331" s="85"/>
      <c r="GZ331" s="85"/>
      <c r="HA331" s="85"/>
      <c r="HB331" s="85"/>
      <c r="HC331" s="85"/>
      <c r="HD331" s="85"/>
      <c r="HE331" s="85"/>
      <c r="HF331" s="85"/>
      <c r="HG331" s="85"/>
      <c r="HH331" s="85"/>
      <c r="HI331" s="85"/>
      <c r="HJ331" s="85"/>
      <c r="HK331" s="85"/>
      <c r="HL331" s="85"/>
      <c r="HM331" s="85"/>
      <c r="HN331" s="85"/>
      <c r="HO331" s="85"/>
      <c r="HP331" s="85"/>
      <c r="HQ331" s="85"/>
      <c r="HR331" s="85"/>
      <c r="HS331" s="85"/>
      <c r="HT331" s="85"/>
      <c r="HU331" s="85"/>
      <c r="HV331" s="85"/>
      <c r="HW331" s="85"/>
      <c r="HX331" s="85"/>
      <c r="HY331" s="85"/>
      <c r="HZ331" s="85"/>
      <c r="IA331" s="85"/>
      <c r="IB331" s="85"/>
      <c r="IC331" s="85"/>
      <c r="ID331" s="85"/>
      <c r="IE331" s="85"/>
      <c r="IF331" s="85"/>
      <c r="IG331" s="90"/>
      <c r="IH331" s="90"/>
      <c r="II331" s="90"/>
      <c r="IJ331" s="90"/>
    </row>
    <row r="332" spans="3:244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133"/>
      <c r="U332" s="133"/>
      <c r="V332" s="74"/>
      <c r="W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FB332" s="90"/>
      <c r="FC332" s="90"/>
      <c r="FD332" s="90"/>
      <c r="FE332" s="90"/>
      <c r="FF332" s="90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85"/>
      <c r="GX332" s="85"/>
      <c r="GY332" s="85"/>
      <c r="GZ332" s="85"/>
      <c r="HA332" s="85"/>
      <c r="HB332" s="85"/>
      <c r="HC332" s="85"/>
      <c r="HD332" s="85"/>
      <c r="HE332" s="85"/>
      <c r="HF332" s="85"/>
      <c r="HG332" s="85"/>
      <c r="HH332" s="85"/>
      <c r="HI332" s="85"/>
      <c r="HJ332" s="85"/>
      <c r="HK332" s="85"/>
      <c r="HL332" s="85"/>
      <c r="HM332" s="85"/>
      <c r="HN332" s="85"/>
      <c r="HO332" s="85"/>
      <c r="HP332" s="85"/>
      <c r="HQ332" s="85"/>
      <c r="HR332" s="85"/>
      <c r="HS332" s="85"/>
      <c r="HT332" s="85"/>
      <c r="HU332" s="85"/>
      <c r="HV332" s="85"/>
      <c r="HW332" s="85"/>
      <c r="HX332" s="85"/>
      <c r="HY332" s="85"/>
      <c r="HZ332" s="85"/>
      <c r="IA332" s="85"/>
      <c r="IB332" s="85"/>
      <c r="IC332" s="85"/>
      <c r="ID332" s="85"/>
      <c r="IE332" s="85"/>
      <c r="IF332" s="85"/>
      <c r="IG332" s="90"/>
      <c r="IH332" s="90"/>
      <c r="II332" s="90"/>
      <c r="IJ332" s="90"/>
    </row>
    <row r="333" spans="3:244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133"/>
      <c r="U333" s="133"/>
      <c r="V333" s="74"/>
      <c r="W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FB333" s="90"/>
      <c r="FC333" s="90"/>
      <c r="FD333" s="90"/>
      <c r="FE333" s="90"/>
      <c r="FF333" s="90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85"/>
      <c r="GX333" s="85"/>
      <c r="GY333" s="85"/>
      <c r="GZ333" s="85"/>
      <c r="HA333" s="85"/>
      <c r="HB333" s="85"/>
      <c r="HC333" s="85"/>
      <c r="HD333" s="85"/>
      <c r="HE333" s="85"/>
      <c r="HF333" s="85"/>
      <c r="HG333" s="85"/>
      <c r="HH333" s="85"/>
      <c r="HI333" s="85"/>
      <c r="HJ333" s="85"/>
      <c r="HK333" s="85"/>
      <c r="HL333" s="85"/>
      <c r="HM333" s="85"/>
      <c r="HN333" s="85"/>
      <c r="HO333" s="85"/>
      <c r="HP333" s="85"/>
      <c r="HQ333" s="85"/>
      <c r="HR333" s="85"/>
      <c r="HS333" s="85"/>
      <c r="HT333" s="85"/>
      <c r="HU333" s="85"/>
      <c r="HV333" s="85"/>
      <c r="HW333" s="85"/>
      <c r="HX333" s="85"/>
      <c r="HY333" s="85"/>
      <c r="HZ333" s="85"/>
      <c r="IA333" s="85"/>
      <c r="IB333" s="85"/>
      <c r="IC333" s="85"/>
      <c r="ID333" s="85"/>
      <c r="IE333" s="85"/>
      <c r="IF333" s="85"/>
      <c r="IG333" s="90"/>
      <c r="IH333" s="90"/>
      <c r="II333" s="90"/>
      <c r="IJ333" s="90"/>
    </row>
    <row r="334" spans="3:244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133"/>
      <c r="U334" s="133"/>
      <c r="V334" s="74"/>
      <c r="W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FB334" s="90"/>
      <c r="FC334" s="90"/>
      <c r="FD334" s="90"/>
      <c r="FE334" s="90"/>
      <c r="FF334" s="90"/>
      <c r="FG334" s="90"/>
      <c r="FH334" s="90"/>
      <c r="FI334" s="90"/>
      <c r="FJ334" s="90"/>
      <c r="FK334" s="90"/>
      <c r="FL334" s="90"/>
      <c r="FM334" s="90"/>
      <c r="FN334" s="90"/>
      <c r="FO334" s="90"/>
      <c r="FP334" s="90"/>
      <c r="FQ334" s="90"/>
      <c r="FR334" s="90"/>
      <c r="FS334" s="90"/>
      <c r="FT334" s="90"/>
      <c r="FU334" s="90"/>
      <c r="FV334" s="90"/>
      <c r="FW334" s="90"/>
      <c r="FX334" s="90"/>
      <c r="FY334" s="90"/>
      <c r="FZ334" s="90"/>
      <c r="GA334" s="90"/>
      <c r="GB334" s="90"/>
      <c r="GC334" s="90"/>
      <c r="GD334" s="90"/>
      <c r="GE334" s="90"/>
      <c r="GF334" s="90"/>
      <c r="GG334" s="90"/>
      <c r="GH334" s="90"/>
      <c r="GI334" s="90"/>
      <c r="GJ334" s="90"/>
      <c r="GK334" s="90"/>
      <c r="GL334" s="90"/>
      <c r="GM334" s="90"/>
      <c r="GN334" s="90"/>
      <c r="GO334" s="90"/>
      <c r="GP334" s="90"/>
      <c r="GQ334" s="90"/>
      <c r="GR334" s="90"/>
      <c r="GS334" s="90"/>
      <c r="GT334" s="90"/>
      <c r="GU334" s="90"/>
      <c r="GV334" s="90"/>
      <c r="GW334" s="85"/>
      <c r="GX334" s="85"/>
      <c r="GY334" s="85"/>
      <c r="GZ334" s="85"/>
      <c r="HA334" s="85"/>
      <c r="HB334" s="85"/>
      <c r="HC334" s="85"/>
      <c r="HD334" s="85"/>
      <c r="HE334" s="85"/>
      <c r="HF334" s="85"/>
      <c r="HG334" s="85"/>
      <c r="HH334" s="85"/>
      <c r="HI334" s="85"/>
      <c r="HJ334" s="85"/>
      <c r="HK334" s="85"/>
      <c r="HL334" s="85"/>
      <c r="HM334" s="85"/>
      <c r="HN334" s="85"/>
      <c r="HO334" s="85"/>
      <c r="HP334" s="85"/>
      <c r="HQ334" s="85"/>
      <c r="HR334" s="85"/>
      <c r="HS334" s="85"/>
      <c r="HT334" s="85"/>
      <c r="HU334" s="85"/>
      <c r="HV334" s="85"/>
      <c r="HW334" s="85"/>
      <c r="HX334" s="85"/>
      <c r="HY334" s="85"/>
      <c r="HZ334" s="85"/>
      <c r="IA334" s="85"/>
      <c r="IB334" s="85"/>
      <c r="IC334" s="85"/>
      <c r="ID334" s="85"/>
      <c r="IE334" s="85"/>
      <c r="IF334" s="85"/>
      <c r="IG334" s="90"/>
      <c r="IH334" s="90"/>
      <c r="II334" s="90"/>
      <c r="IJ334" s="90"/>
    </row>
    <row r="335" spans="3:244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133"/>
      <c r="U335" s="133"/>
      <c r="V335" s="74"/>
      <c r="W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FB335" s="90"/>
      <c r="FC335" s="90"/>
      <c r="FD335" s="90"/>
      <c r="FE335" s="90"/>
      <c r="FF335" s="90"/>
      <c r="FG335" s="90"/>
      <c r="FH335" s="90"/>
      <c r="FI335" s="90"/>
      <c r="FJ335" s="90"/>
      <c r="FK335" s="90"/>
      <c r="FL335" s="90"/>
      <c r="FM335" s="90"/>
      <c r="FN335" s="90"/>
      <c r="FO335" s="90"/>
      <c r="FP335" s="90"/>
      <c r="FQ335" s="90"/>
      <c r="FR335" s="90"/>
      <c r="FS335" s="90"/>
      <c r="FT335" s="90"/>
      <c r="FU335" s="90"/>
      <c r="FV335" s="90"/>
      <c r="FW335" s="90"/>
      <c r="FX335" s="90"/>
      <c r="FY335" s="90"/>
      <c r="FZ335" s="90"/>
      <c r="GA335" s="90"/>
      <c r="GB335" s="90"/>
      <c r="GC335" s="90"/>
      <c r="GD335" s="90"/>
      <c r="GE335" s="90"/>
      <c r="GF335" s="90"/>
      <c r="GG335" s="90"/>
      <c r="GH335" s="90"/>
      <c r="GI335" s="90"/>
      <c r="GJ335" s="90"/>
      <c r="GK335" s="90"/>
      <c r="GL335" s="90"/>
      <c r="GM335" s="90"/>
      <c r="GN335" s="90"/>
      <c r="GO335" s="90"/>
      <c r="GP335" s="90"/>
      <c r="GQ335" s="90"/>
      <c r="GR335" s="90"/>
      <c r="GS335" s="90"/>
      <c r="GT335" s="90"/>
      <c r="GU335" s="90"/>
      <c r="GV335" s="90"/>
      <c r="GW335" s="85"/>
      <c r="GX335" s="85"/>
      <c r="GY335" s="85"/>
      <c r="GZ335" s="85"/>
      <c r="HA335" s="85"/>
      <c r="HB335" s="85"/>
      <c r="HC335" s="85"/>
      <c r="HD335" s="85"/>
      <c r="HE335" s="85"/>
      <c r="HF335" s="85"/>
      <c r="HG335" s="85"/>
      <c r="HH335" s="85"/>
      <c r="HI335" s="85"/>
      <c r="HJ335" s="85"/>
      <c r="HK335" s="85"/>
      <c r="HL335" s="85"/>
      <c r="HM335" s="85"/>
      <c r="HN335" s="85"/>
      <c r="HO335" s="85"/>
      <c r="HP335" s="85"/>
      <c r="HQ335" s="85"/>
      <c r="HR335" s="85"/>
      <c r="HS335" s="85"/>
      <c r="HT335" s="85"/>
      <c r="HU335" s="85"/>
      <c r="HV335" s="85"/>
      <c r="HW335" s="85"/>
      <c r="HX335" s="85"/>
      <c r="HY335" s="85"/>
      <c r="HZ335" s="85"/>
      <c r="IA335" s="85"/>
      <c r="IB335" s="85"/>
      <c r="IC335" s="85"/>
      <c r="ID335" s="85"/>
      <c r="IE335" s="85"/>
      <c r="IF335" s="85"/>
      <c r="IG335" s="90"/>
      <c r="IH335" s="90"/>
      <c r="II335" s="90"/>
      <c r="IJ335" s="90"/>
    </row>
    <row r="336" spans="3:244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133"/>
      <c r="U336" s="133"/>
      <c r="V336" s="74"/>
      <c r="W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FB336" s="90"/>
      <c r="FC336" s="90"/>
      <c r="FD336" s="90"/>
      <c r="FE336" s="90"/>
      <c r="FF336" s="90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85"/>
      <c r="GX336" s="85"/>
      <c r="GY336" s="85"/>
      <c r="GZ336" s="85"/>
      <c r="HA336" s="85"/>
      <c r="HB336" s="85"/>
      <c r="HC336" s="85"/>
      <c r="HD336" s="85"/>
      <c r="HE336" s="85"/>
      <c r="HF336" s="85"/>
      <c r="HG336" s="85"/>
      <c r="HH336" s="85"/>
      <c r="HI336" s="85"/>
      <c r="HJ336" s="85"/>
      <c r="HK336" s="85"/>
      <c r="HL336" s="85"/>
      <c r="HM336" s="85"/>
      <c r="HN336" s="85"/>
      <c r="HO336" s="85"/>
      <c r="HP336" s="85"/>
      <c r="HQ336" s="85"/>
      <c r="HR336" s="85"/>
      <c r="HS336" s="85"/>
      <c r="HT336" s="85"/>
      <c r="HU336" s="85"/>
      <c r="HV336" s="85"/>
      <c r="HW336" s="85"/>
      <c r="HX336" s="85"/>
      <c r="HY336" s="85"/>
      <c r="HZ336" s="85"/>
      <c r="IA336" s="85"/>
      <c r="IB336" s="85"/>
      <c r="IC336" s="85"/>
      <c r="ID336" s="85"/>
      <c r="IE336" s="85"/>
      <c r="IF336" s="85"/>
      <c r="IG336" s="90"/>
      <c r="IH336" s="90"/>
      <c r="II336" s="90"/>
      <c r="IJ336" s="90"/>
    </row>
    <row r="337" spans="3:244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133"/>
      <c r="U337" s="133"/>
      <c r="V337" s="74"/>
      <c r="W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FB337" s="90"/>
      <c r="FC337" s="90"/>
      <c r="FD337" s="90"/>
      <c r="FE337" s="90"/>
      <c r="FF337" s="90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85"/>
      <c r="GX337" s="85"/>
      <c r="GY337" s="85"/>
      <c r="GZ337" s="85"/>
      <c r="HA337" s="85"/>
      <c r="HB337" s="85"/>
      <c r="HC337" s="85"/>
      <c r="HD337" s="85"/>
      <c r="HE337" s="85"/>
      <c r="HF337" s="85"/>
      <c r="HG337" s="85"/>
      <c r="HH337" s="85"/>
      <c r="HI337" s="85"/>
      <c r="HJ337" s="85"/>
      <c r="HK337" s="85"/>
      <c r="HL337" s="85"/>
      <c r="HM337" s="85"/>
      <c r="HN337" s="85"/>
      <c r="HO337" s="85"/>
      <c r="HP337" s="85"/>
      <c r="HQ337" s="85"/>
      <c r="HR337" s="85"/>
      <c r="HS337" s="85"/>
      <c r="HT337" s="85"/>
      <c r="HU337" s="85"/>
      <c r="HV337" s="85"/>
      <c r="HW337" s="85"/>
      <c r="HX337" s="85"/>
      <c r="HY337" s="85"/>
      <c r="HZ337" s="85"/>
      <c r="IA337" s="85"/>
      <c r="IB337" s="85"/>
      <c r="IC337" s="85"/>
      <c r="ID337" s="85"/>
      <c r="IE337" s="85"/>
      <c r="IF337" s="85"/>
      <c r="IG337" s="90"/>
      <c r="IH337" s="90"/>
      <c r="II337" s="90"/>
      <c r="IJ337" s="90"/>
    </row>
    <row r="338" spans="3:244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133"/>
      <c r="U338" s="133"/>
      <c r="V338" s="74"/>
      <c r="W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FB338" s="90"/>
      <c r="FC338" s="90"/>
      <c r="FD338" s="90"/>
      <c r="FE338" s="90"/>
      <c r="FF338" s="90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85"/>
      <c r="GX338" s="85"/>
      <c r="GY338" s="85"/>
      <c r="GZ338" s="85"/>
      <c r="HA338" s="85"/>
      <c r="HB338" s="85"/>
      <c r="HC338" s="85"/>
      <c r="HD338" s="85"/>
      <c r="HE338" s="85"/>
      <c r="HF338" s="85"/>
      <c r="HG338" s="85"/>
      <c r="HH338" s="85"/>
      <c r="HI338" s="85"/>
      <c r="HJ338" s="85"/>
      <c r="HK338" s="85"/>
      <c r="HL338" s="85"/>
      <c r="HM338" s="85"/>
      <c r="HN338" s="85"/>
      <c r="HO338" s="85"/>
      <c r="HP338" s="85"/>
      <c r="HQ338" s="85"/>
      <c r="HR338" s="85"/>
      <c r="HS338" s="85"/>
      <c r="HT338" s="85"/>
      <c r="HU338" s="85"/>
      <c r="HV338" s="85"/>
      <c r="HW338" s="85"/>
      <c r="HX338" s="85"/>
      <c r="HY338" s="85"/>
      <c r="HZ338" s="85"/>
      <c r="IA338" s="85"/>
      <c r="IB338" s="85"/>
      <c r="IC338" s="85"/>
      <c r="ID338" s="85"/>
      <c r="IE338" s="85"/>
      <c r="IF338" s="85"/>
      <c r="IG338" s="90"/>
      <c r="IH338" s="90"/>
      <c r="II338" s="90"/>
      <c r="IJ338" s="90"/>
    </row>
    <row r="339" spans="3:244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133"/>
      <c r="U339" s="133"/>
      <c r="V339" s="74"/>
      <c r="W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FB339" s="90"/>
      <c r="FC339" s="90"/>
      <c r="FD339" s="90"/>
      <c r="FE339" s="90"/>
      <c r="FF339" s="90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85"/>
      <c r="GX339" s="85"/>
      <c r="GY339" s="85"/>
      <c r="GZ339" s="85"/>
      <c r="HA339" s="85"/>
      <c r="HB339" s="85"/>
      <c r="HC339" s="85"/>
      <c r="HD339" s="85"/>
      <c r="HE339" s="85"/>
      <c r="HF339" s="85"/>
      <c r="HG339" s="85"/>
      <c r="HH339" s="85"/>
      <c r="HI339" s="85"/>
      <c r="HJ339" s="85"/>
      <c r="HK339" s="85"/>
      <c r="HL339" s="85"/>
      <c r="HM339" s="85"/>
      <c r="HN339" s="85"/>
      <c r="HO339" s="85"/>
      <c r="HP339" s="85"/>
      <c r="HQ339" s="85"/>
      <c r="HR339" s="85"/>
      <c r="HS339" s="85"/>
      <c r="HT339" s="85"/>
      <c r="HU339" s="85"/>
      <c r="HV339" s="85"/>
      <c r="HW339" s="85"/>
      <c r="HX339" s="85"/>
      <c r="HY339" s="85"/>
      <c r="HZ339" s="85"/>
      <c r="IA339" s="85"/>
      <c r="IB339" s="85"/>
      <c r="IC339" s="85"/>
      <c r="ID339" s="85"/>
      <c r="IE339" s="85"/>
      <c r="IF339" s="85"/>
      <c r="IG339" s="90"/>
      <c r="IH339" s="90"/>
      <c r="II339" s="90"/>
      <c r="IJ339" s="90"/>
    </row>
    <row r="340" spans="3:244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133"/>
      <c r="U340" s="133"/>
      <c r="V340" s="74"/>
      <c r="W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FB340" s="90"/>
      <c r="FC340" s="90"/>
      <c r="FD340" s="90"/>
      <c r="FE340" s="90"/>
      <c r="FF340" s="90"/>
      <c r="FG340" s="90"/>
      <c r="FH340" s="90"/>
      <c r="FI340" s="90"/>
      <c r="FJ340" s="90"/>
      <c r="FK340" s="90"/>
      <c r="FL340" s="90"/>
      <c r="FM340" s="90"/>
      <c r="FN340" s="90"/>
      <c r="FO340" s="90"/>
      <c r="FP340" s="90"/>
      <c r="FQ340" s="90"/>
      <c r="FR340" s="90"/>
      <c r="FS340" s="90"/>
      <c r="FT340" s="90"/>
      <c r="FU340" s="90"/>
      <c r="FV340" s="90"/>
      <c r="FW340" s="90"/>
      <c r="FX340" s="90"/>
      <c r="FY340" s="90"/>
      <c r="FZ340" s="90"/>
      <c r="GA340" s="90"/>
      <c r="GB340" s="90"/>
      <c r="GC340" s="90"/>
      <c r="GD340" s="90"/>
      <c r="GE340" s="90"/>
      <c r="GF340" s="90"/>
      <c r="GG340" s="90"/>
      <c r="GH340" s="90"/>
      <c r="GI340" s="90"/>
      <c r="GJ340" s="90"/>
      <c r="GK340" s="90"/>
      <c r="GL340" s="90"/>
      <c r="GM340" s="90"/>
      <c r="GN340" s="90"/>
      <c r="GO340" s="90"/>
      <c r="GP340" s="90"/>
      <c r="GQ340" s="90"/>
      <c r="GR340" s="90"/>
      <c r="GS340" s="90"/>
      <c r="GT340" s="90"/>
      <c r="GU340" s="90"/>
      <c r="GV340" s="90"/>
      <c r="GW340" s="85"/>
      <c r="GX340" s="85"/>
      <c r="GY340" s="85"/>
      <c r="GZ340" s="85"/>
      <c r="HA340" s="85"/>
      <c r="HB340" s="85"/>
      <c r="HC340" s="85"/>
      <c r="HD340" s="85"/>
      <c r="HE340" s="85"/>
      <c r="HF340" s="85"/>
      <c r="HG340" s="85"/>
      <c r="HH340" s="85"/>
      <c r="HI340" s="85"/>
      <c r="HJ340" s="85"/>
      <c r="HK340" s="85"/>
      <c r="HL340" s="85"/>
      <c r="HM340" s="85"/>
      <c r="HN340" s="85"/>
      <c r="HO340" s="85"/>
      <c r="HP340" s="85"/>
      <c r="HQ340" s="85"/>
      <c r="HR340" s="85"/>
      <c r="HS340" s="85"/>
      <c r="HT340" s="85"/>
      <c r="HU340" s="85"/>
      <c r="HV340" s="85"/>
      <c r="HW340" s="85"/>
      <c r="HX340" s="85"/>
      <c r="HY340" s="85"/>
      <c r="HZ340" s="85"/>
      <c r="IA340" s="85"/>
      <c r="IB340" s="85"/>
      <c r="IC340" s="85"/>
      <c r="ID340" s="85"/>
      <c r="IE340" s="85"/>
      <c r="IF340" s="85"/>
      <c r="IG340" s="90"/>
      <c r="IH340" s="90"/>
      <c r="II340" s="90"/>
      <c r="IJ340" s="90"/>
    </row>
    <row r="341" spans="3:244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133"/>
      <c r="U341" s="133"/>
      <c r="V341" s="74"/>
      <c r="W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FB341" s="90"/>
      <c r="FC341" s="90"/>
      <c r="FD341" s="90"/>
      <c r="FE341" s="90"/>
      <c r="FF341" s="90"/>
      <c r="FG341" s="90"/>
      <c r="FH341" s="90"/>
      <c r="FI341" s="90"/>
      <c r="FJ341" s="90"/>
      <c r="FK341" s="90"/>
      <c r="FL341" s="90"/>
      <c r="FM341" s="90"/>
      <c r="FN341" s="90"/>
      <c r="FO341" s="90"/>
      <c r="FP341" s="90"/>
      <c r="FQ341" s="90"/>
      <c r="FR341" s="90"/>
      <c r="FS341" s="90"/>
      <c r="FT341" s="90"/>
      <c r="FU341" s="90"/>
      <c r="FV341" s="90"/>
      <c r="FW341" s="90"/>
      <c r="FX341" s="90"/>
      <c r="FY341" s="90"/>
      <c r="FZ341" s="90"/>
      <c r="GA341" s="90"/>
      <c r="GB341" s="90"/>
      <c r="GC341" s="90"/>
      <c r="GD341" s="90"/>
      <c r="GE341" s="90"/>
      <c r="GF341" s="90"/>
      <c r="GG341" s="90"/>
      <c r="GH341" s="90"/>
      <c r="GI341" s="90"/>
      <c r="GJ341" s="90"/>
      <c r="GK341" s="90"/>
      <c r="GL341" s="90"/>
      <c r="GM341" s="90"/>
      <c r="GN341" s="90"/>
      <c r="GO341" s="90"/>
      <c r="GP341" s="90"/>
      <c r="GQ341" s="90"/>
      <c r="GR341" s="90"/>
      <c r="GS341" s="90"/>
      <c r="GT341" s="90"/>
      <c r="GU341" s="90"/>
      <c r="GV341" s="90"/>
      <c r="GW341" s="85"/>
      <c r="GX341" s="85"/>
      <c r="GY341" s="85"/>
      <c r="GZ341" s="85"/>
      <c r="HA341" s="85"/>
      <c r="HB341" s="85"/>
      <c r="HC341" s="85"/>
      <c r="HD341" s="85"/>
      <c r="HE341" s="85"/>
      <c r="HF341" s="85"/>
      <c r="HG341" s="85"/>
      <c r="HH341" s="85"/>
      <c r="HI341" s="85"/>
      <c r="HJ341" s="85"/>
      <c r="HK341" s="85"/>
      <c r="HL341" s="85"/>
      <c r="HM341" s="85"/>
      <c r="HN341" s="85"/>
      <c r="HO341" s="85"/>
      <c r="HP341" s="85"/>
      <c r="HQ341" s="85"/>
      <c r="HR341" s="85"/>
      <c r="HS341" s="85"/>
      <c r="HT341" s="85"/>
      <c r="HU341" s="85"/>
      <c r="HV341" s="85"/>
      <c r="HW341" s="85"/>
      <c r="HX341" s="85"/>
      <c r="HY341" s="85"/>
      <c r="HZ341" s="85"/>
      <c r="IA341" s="85"/>
      <c r="IB341" s="85"/>
      <c r="IC341" s="85"/>
      <c r="ID341" s="85"/>
      <c r="IE341" s="85"/>
      <c r="IF341" s="85"/>
      <c r="IG341" s="90"/>
      <c r="IH341" s="90"/>
      <c r="II341" s="90"/>
      <c r="IJ341" s="90"/>
    </row>
    <row r="342" spans="3:244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133"/>
      <c r="U342" s="133"/>
      <c r="V342" s="74"/>
      <c r="W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FB342" s="90"/>
      <c r="FC342" s="90"/>
      <c r="FD342" s="90"/>
      <c r="FE342" s="90"/>
      <c r="FF342" s="90"/>
      <c r="FG342" s="90"/>
      <c r="FH342" s="90"/>
      <c r="FI342" s="90"/>
      <c r="FJ342" s="90"/>
      <c r="FK342" s="90"/>
      <c r="FL342" s="90"/>
      <c r="FM342" s="90"/>
      <c r="FN342" s="90"/>
      <c r="FO342" s="90"/>
      <c r="FP342" s="90"/>
      <c r="FQ342" s="90"/>
      <c r="FR342" s="90"/>
      <c r="FS342" s="90"/>
      <c r="FT342" s="90"/>
      <c r="FU342" s="90"/>
      <c r="FV342" s="90"/>
      <c r="FW342" s="90"/>
      <c r="FX342" s="90"/>
      <c r="FY342" s="90"/>
      <c r="FZ342" s="90"/>
      <c r="GA342" s="90"/>
      <c r="GB342" s="90"/>
      <c r="GC342" s="90"/>
      <c r="GD342" s="90"/>
      <c r="GE342" s="90"/>
      <c r="GF342" s="90"/>
      <c r="GG342" s="90"/>
      <c r="GH342" s="90"/>
      <c r="GI342" s="90"/>
      <c r="GJ342" s="90"/>
      <c r="GK342" s="90"/>
      <c r="GL342" s="90"/>
      <c r="GM342" s="90"/>
      <c r="GN342" s="90"/>
      <c r="GO342" s="90"/>
      <c r="GP342" s="90"/>
      <c r="GQ342" s="90"/>
      <c r="GR342" s="90"/>
      <c r="GS342" s="90"/>
      <c r="GT342" s="90"/>
      <c r="GU342" s="90"/>
      <c r="GV342" s="90"/>
      <c r="GW342" s="85"/>
      <c r="GX342" s="85"/>
      <c r="GY342" s="85"/>
      <c r="GZ342" s="85"/>
      <c r="HA342" s="85"/>
      <c r="HB342" s="85"/>
      <c r="HC342" s="85"/>
      <c r="HD342" s="85"/>
      <c r="HE342" s="85"/>
      <c r="HF342" s="85"/>
      <c r="HG342" s="85"/>
      <c r="HH342" s="85"/>
      <c r="HI342" s="85"/>
      <c r="HJ342" s="85"/>
      <c r="HK342" s="85"/>
      <c r="HL342" s="85"/>
      <c r="HM342" s="85"/>
      <c r="HN342" s="85"/>
      <c r="HO342" s="85"/>
      <c r="HP342" s="85"/>
      <c r="HQ342" s="85"/>
      <c r="HR342" s="85"/>
      <c r="HS342" s="85"/>
      <c r="HT342" s="85"/>
      <c r="HU342" s="85"/>
      <c r="HV342" s="85"/>
      <c r="HW342" s="85"/>
      <c r="HX342" s="85"/>
      <c r="HY342" s="85"/>
      <c r="HZ342" s="85"/>
      <c r="IA342" s="85"/>
      <c r="IB342" s="85"/>
      <c r="IC342" s="85"/>
      <c r="ID342" s="85"/>
      <c r="IE342" s="85"/>
      <c r="IF342" s="85"/>
      <c r="IG342" s="90"/>
      <c r="IH342" s="90"/>
      <c r="II342" s="90"/>
      <c r="IJ342" s="90"/>
    </row>
    <row r="343" spans="3:244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133"/>
      <c r="U343" s="133"/>
      <c r="V343" s="74"/>
      <c r="W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FB343" s="90"/>
      <c r="FC343" s="90"/>
      <c r="FD343" s="90"/>
      <c r="FE343" s="90"/>
      <c r="FF343" s="90"/>
      <c r="FG343" s="90"/>
      <c r="FH343" s="90"/>
      <c r="FI343" s="90"/>
      <c r="FJ343" s="90"/>
      <c r="FK343" s="90"/>
      <c r="FL343" s="90"/>
      <c r="FM343" s="90"/>
      <c r="FN343" s="90"/>
      <c r="FO343" s="90"/>
      <c r="FP343" s="90"/>
      <c r="FQ343" s="90"/>
      <c r="FR343" s="90"/>
      <c r="FS343" s="90"/>
      <c r="FT343" s="90"/>
      <c r="FU343" s="90"/>
      <c r="FV343" s="90"/>
      <c r="FW343" s="90"/>
      <c r="FX343" s="90"/>
      <c r="FY343" s="90"/>
      <c r="FZ343" s="90"/>
      <c r="GA343" s="90"/>
      <c r="GB343" s="90"/>
      <c r="GC343" s="90"/>
      <c r="GD343" s="90"/>
      <c r="GE343" s="90"/>
      <c r="GF343" s="90"/>
      <c r="GG343" s="90"/>
      <c r="GH343" s="90"/>
      <c r="GI343" s="90"/>
      <c r="GJ343" s="90"/>
      <c r="GK343" s="90"/>
      <c r="GL343" s="90"/>
      <c r="GM343" s="90"/>
      <c r="GN343" s="90"/>
      <c r="GO343" s="90"/>
      <c r="GP343" s="90"/>
      <c r="GQ343" s="90"/>
      <c r="GR343" s="90"/>
      <c r="GS343" s="90"/>
      <c r="GT343" s="90"/>
      <c r="GU343" s="90"/>
      <c r="GV343" s="90"/>
      <c r="GW343" s="85"/>
      <c r="GX343" s="85"/>
      <c r="GY343" s="85"/>
      <c r="GZ343" s="85"/>
      <c r="HA343" s="85"/>
      <c r="HB343" s="85"/>
      <c r="HC343" s="85"/>
      <c r="HD343" s="85"/>
      <c r="HE343" s="85"/>
      <c r="HF343" s="85"/>
      <c r="HG343" s="85"/>
      <c r="HH343" s="85"/>
      <c r="HI343" s="85"/>
      <c r="HJ343" s="85"/>
      <c r="HK343" s="85"/>
      <c r="HL343" s="85"/>
      <c r="HM343" s="85"/>
      <c r="HN343" s="85"/>
      <c r="HO343" s="85"/>
      <c r="HP343" s="85"/>
      <c r="HQ343" s="85"/>
      <c r="HR343" s="85"/>
      <c r="HS343" s="85"/>
      <c r="HT343" s="85"/>
      <c r="HU343" s="85"/>
      <c r="HV343" s="85"/>
      <c r="HW343" s="85"/>
      <c r="HX343" s="85"/>
      <c r="HY343" s="85"/>
      <c r="HZ343" s="85"/>
      <c r="IA343" s="85"/>
      <c r="IB343" s="85"/>
      <c r="IC343" s="85"/>
      <c r="ID343" s="85"/>
      <c r="IE343" s="85"/>
      <c r="IF343" s="85"/>
      <c r="IG343" s="90"/>
      <c r="IH343" s="90"/>
      <c r="II343" s="90"/>
      <c r="IJ343" s="90"/>
    </row>
    <row r="344" spans="3:244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133"/>
      <c r="U344" s="133"/>
      <c r="V344" s="74"/>
      <c r="W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FB344" s="90"/>
      <c r="FC344" s="90"/>
      <c r="FD344" s="90"/>
      <c r="FE344" s="90"/>
      <c r="FF344" s="90"/>
      <c r="FG344" s="90"/>
      <c r="FH344" s="90"/>
      <c r="FI344" s="90"/>
      <c r="FJ344" s="90"/>
      <c r="FK344" s="90"/>
      <c r="FL344" s="90"/>
      <c r="FM344" s="90"/>
      <c r="FN344" s="90"/>
      <c r="FO344" s="90"/>
      <c r="FP344" s="90"/>
      <c r="FQ344" s="90"/>
      <c r="FR344" s="90"/>
      <c r="FS344" s="90"/>
      <c r="FT344" s="90"/>
      <c r="FU344" s="90"/>
      <c r="FV344" s="90"/>
      <c r="FW344" s="90"/>
      <c r="FX344" s="90"/>
      <c r="FY344" s="90"/>
      <c r="FZ344" s="90"/>
      <c r="GA344" s="90"/>
      <c r="GB344" s="90"/>
      <c r="GC344" s="90"/>
      <c r="GD344" s="90"/>
      <c r="GE344" s="90"/>
      <c r="GF344" s="90"/>
      <c r="GG344" s="90"/>
      <c r="GH344" s="90"/>
      <c r="GI344" s="90"/>
      <c r="GJ344" s="90"/>
      <c r="GK344" s="90"/>
      <c r="GL344" s="90"/>
      <c r="GM344" s="90"/>
      <c r="GN344" s="90"/>
      <c r="GO344" s="90"/>
      <c r="GP344" s="90"/>
      <c r="GQ344" s="90"/>
      <c r="GR344" s="90"/>
      <c r="GS344" s="90"/>
      <c r="GT344" s="90"/>
      <c r="GU344" s="90"/>
      <c r="GV344" s="90"/>
      <c r="GW344" s="85"/>
      <c r="GX344" s="85"/>
      <c r="GY344" s="85"/>
      <c r="GZ344" s="85"/>
      <c r="HA344" s="85"/>
      <c r="HB344" s="85"/>
      <c r="HC344" s="85"/>
      <c r="HD344" s="85"/>
      <c r="HE344" s="85"/>
      <c r="HF344" s="85"/>
      <c r="HG344" s="85"/>
      <c r="HH344" s="85"/>
      <c r="HI344" s="85"/>
      <c r="HJ344" s="85"/>
      <c r="HK344" s="85"/>
      <c r="HL344" s="85"/>
      <c r="HM344" s="85"/>
      <c r="HN344" s="85"/>
      <c r="HO344" s="85"/>
      <c r="HP344" s="85"/>
      <c r="HQ344" s="85"/>
      <c r="HR344" s="85"/>
      <c r="HS344" s="85"/>
      <c r="HT344" s="85"/>
      <c r="HU344" s="85"/>
      <c r="HV344" s="85"/>
      <c r="HW344" s="85"/>
      <c r="HX344" s="85"/>
      <c r="HY344" s="85"/>
      <c r="HZ344" s="85"/>
      <c r="IA344" s="85"/>
      <c r="IB344" s="85"/>
      <c r="IC344" s="85"/>
      <c r="ID344" s="85"/>
      <c r="IE344" s="85"/>
      <c r="IF344" s="85"/>
      <c r="IG344" s="90"/>
      <c r="IH344" s="90"/>
      <c r="II344" s="90"/>
      <c r="IJ344" s="90"/>
    </row>
    <row r="345" spans="3:244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133"/>
      <c r="U345" s="133"/>
      <c r="V345" s="74"/>
      <c r="W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FB345" s="90"/>
      <c r="FC345" s="90"/>
      <c r="FD345" s="90"/>
      <c r="FE345" s="90"/>
      <c r="FF345" s="90"/>
      <c r="FG345" s="90"/>
      <c r="FH345" s="90"/>
      <c r="FI345" s="90"/>
      <c r="FJ345" s="90"/>
      <c r="FK345" s="90"/>
      <c r="FL345" s="90"/>
      <c r="FM345" s="90"/>
      <c r="FN345" s="90"/>
      <c r="FO345" s="90"/>
      <c r="FP345" s="90"/>
      <c r="FQ345" s="90"/>
      <c r="FR345" s="90"/>
      <c r="FS345" s="90"/>
      <c r="FT345" s="90"/>
      <c r="FU345" s="90"/>
      <c r="FV345" s="90"/>
      <c r="FW345" s="90"/>
      <c r="FX345" s="90"/>
      <c r="FY345" s="90"/>
      <c r="FZ345" s="90"/>
      <c r="GA345" s="90"/>
      <c r="GB345" s="90"/>
      <c r="GC345" s="90"/>
      <c r="GD345" s="90"/>
      <c r="GE345" s="90"/>
      <c r="GF345" s="90"/>
      <c r="GG345" s="90"/>
      <c r="GH345" s="90"/>
      <c r="GI345" s="90"/>
      <c r="GJ345" s="90"/>
      <c r="GK345" s="90"/>
      <c r="GL345" s="90"/>
      <c r="GM345" s="90"/>
      <c r="GN345" s="90"/>
      <c r="GO345" s="90"/>
      <c r="GP345" s="90"/>
      <c r="GQ345" s="90"/>
      <c r="GR345" s="90"/>
      <c r="GS345" s="90"/>
      <c r="GT345" s="90"/>
      <c r="GU345" s="90"/>
      <c r="GV345" s="90"/>
      <c r="GW345" s="85"/>
      <c r="GX345" s="85"/>
      <c r="GY345" s="85"/>
      <c r="GZ345" s="85"/>
      <c r="HA345" s="85"/>
      <c r="HB345" s="85"/>
      <c r="HC345" s="85"/>
      <c r="HD345" s="85"/>
      <c r="HE345" s="85"/>
      <c r="HF345" s="85"/>
      <c r="HG345" s="85"/>
      <c r="HH345" s="85"/>
      <c r="HI345" s="85"/>
      <c r="HJ345" s="85"/>
      <c r="HK345" s="85"/>
      <c r="HL345" s="85"/>
      <c r="HM345" s="85"/>
      <c r="HN345" s="85"/>
      <c r="HO345" s="85"/>
      <c r="HP345" s="85"/>
      <c r="HQ345" s="85"/>
      <c r="HR345" s="85"/>
      <c r="HS345" s="85"/>
      <c r="HT345" s="85"/>
      <c r="HU345" s="85"/>
      <c r="HV345" s="85"/>
      <c r="HW345" s="85"/>
      <c r="HX345" s="85"/>
      <c r="HY345" s="85"/>
      <c r="HZ345" s="85"/>
      <c r="IA345" s="85"/>
      <c r="IB345" s="85"/>
      <c r="IC345" s="85"/>
      <c r="ID345" s="85"/>
      <c r="IE345" s="85"/>
      <c r="IF345" s="85"/>
      <c r="IG345" s="90"/>
      <c r="IH345" s="90"/>
      <c r="II345" s="90"/>
      <c r="IJ345" s="90"/>
    </row>
    <row r="346" spans="3:244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133"/>
      <c r="U346" s="133"/>
      <c r="V346" s="74"/>
      <c r="W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FB346" s="90"/>
      <c r="FC346" s="90"/>
      <c r="FD346" s="90"/>
      <c r="FE346" s="90"/>
      <c r="FF346" s="90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85"/>
      <c r="GX346" s="85"/>
      <c r="GY346" s="85"/>
      <c r="GZ346" s="85"/>
      <c r="HA346" s="85"/>
      <c r="HB346" s="85"/>
      <c r="HC346" s="85"/>
      <c r="HD346" s="85"/>
      <c r="HE346" s="85"/>
      <c r="HF346" s="85"/>
      <c r="HG346" s="85"/>
      <c r="HH346" s="85"/>
      <c r="HI346" s="85"/>
      <c r="HJ346" s="85"/>
      <c r="HK346" s="85"/>
      <c r="HL346" s="85"/>
      <c r="HM346" s="85"/>
      <c r="HN346" s="85"/>
      <c r="HO346" s="85"/>
      <c r="HP346" s="85"/>
      <c r="HQ346" s="85"/>
      <c r="HR346" s="85"/>
      <c r="HS346" s="85"/>
      <c r="HT346" s="85"/>
      <c r="HU346" s="85"/>
      <c r="HV346" s="85"/>
      <c r="HW346" s="85"/>
      <c r="HX346" s="85"/>
      <c r="HY346" s="85"/>
      <c r="HZ346" s="85"/>
      <c r="IA346" s="85"/>
      <c r="IB346" s="85"/>
      <c r="IC346" s="85"/>
      <c r="ID346" s="85"/>
      <c r="IE346" s="85"/>
      <c r="IF346" s="85"/>
      <c r="IG346" s="90"/>
      <c r="IH346" s="90"/>
      <c r="II346" s="90"/>
      <c r="IJ346" s="90"/>
    </row>
    <row r="347" spans="3:244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133"/>
      <c r="U347" s="133"/>
      <c r="V347" s="74"/>
      <c r="W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FB347" s="90"/>
      <c r="FC347" s="90"/>
      <c r="FD347" s="90"/>
      <c r="FE347" s="90"/>
      <c r="FF347" s="90"/>
      <c r="FG347" s="90"/>
      <c r="FH347" s="90"/>
      <c r="FI347" s="90"/>
      <c r="FJ347" s="90"/>
      <c r="FK347" s="90"/>
      <c r="FL347" s="90"/>
      <c r="FM347" s="90"/>
      <c r="FN347" s="90"/>
      <c r="FO347" s="90"/>
      <c r="FP347" s="90"/>
      <c r="FQ347" s="90"/>
      <c r="FR347" s="90"/>
      <c r="FS347" s="90"/>
      <c r="FT347" s="90"/>
      <c r="FU347" s="90"/>
      <c r="FV347" s="90"/>
      <c r="FW347" s="90"/>
      <c r="FX347" s="90"/>
      <c r="FY347" s="90"/>
      <c r="FZ347" s="90"/>
      <c r="GA347" s="90"/>
      <c r="GB347" s="90"/>
      <c r="GC347" s="90"/>
      <c r="GD347" s="90"/>
      <c r="GE347" s="90"/>
      <c r="GF347" s="90"/>
      <c r="GG347" s="90"/>
      <c r="GH347" s="90"/>
      <c r="GI347" s="90"/>
      <c r="GJ347" s="90"/>
      <c r="GK347" s="90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85"/>
      <c r="GX347" s="85"/>
      <c r="GY347" s="85"/>
      <c r="GZ347" s="85"/>
      <c r="HA347" s="85"/>
      <c r="HB347" s="85"/>
      <c r="HC347" s="85"/>
      <c r="HD347" s="85"/>
      <c r="HE347" s="85"/>
      <c r="HF347" s="85"/>
      <c r="HG347" s="85"/>
      <c r="HH347" s="85"/>
      <c r="HI347" s="85"/>
      <c r="HJ347" s="85"/>
      <c r="HK347" s="85"/>
      <c r="HL347" s="85"/>
      <c r="HM347" s="85"/>
      <c r="HN347" s="85"/>
      <c r="HO347" s="85"/>
      <c r="HP347" s="85"/>
      <c r="HQ347" s="85"/>
      <c r="HR347" s="85"/>
      <c r="HS347" s="85"/>
      <c r="HT347" s="85"/>
      <c r="HU347" s="85"/>
      <c r="HV347" s="85"/>
      <c r="HW347" s="85"/>
      <c r="HX347" s="85"/>
      <c r="HY347" s="85"/>
      <c r="HZ347" s="85"/>
      <c r="IA347" s="85"/>
      <c r="IB347" s="85"/>
      <c r="IC347" s="85"/>
      <c r="ID347" s="85"/>
      <c r="IE347" s="85"/>
      <c r="IF347" s="85"/>
      <c r="IG347" s="90"/>
      <c r="IH347" s="90"/>
      <c r="II347" s="90"/>
      <c r="IJ347" s="90"/>
    </row>
    <row r="348" spans="3:244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133"/>
      <c r="U348" s="133"/>
      <c r="V348" s="74"/>
      <c r="W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FB348" s="90"/>
      <c r="FC348" s="90"/>
      <c r="FD348" s="90"/>
      <c r="FE348" s="90"/>
      <c r="FF348" s="90"/>
      <c r="FG348" s="90"/>
      <c r="FH348" s="90"/>
      <c r="FI348" s="90"/>
      <c r="FJ348" s="90"/>
      <c r="FK348" s="90"/>
      <c r="FL348" s="90"/>
      <c r="FM348" s="90"/>
      <c r="FN348" s="90"/>
      <c r="FO348" s="90"/>
      <c r="FP348" s="90"/>
      <c r="FQ348" s="90"/>
      <c r="FR348" s="90"/>
      <c r="FS348" s="90"/>
      <c r="FT348" s="90"/>
      <c r="FU348" s="90"/>
      <c r="FV348" s="90"/>
      <c r="FW348" s="90"/>
      <c r="FX348" s="90"/>
      <c r="FY348" s="90"/>
      <c r="FZ348" s="90"/>
      <c r="GA348" s="90"/>
      <c r="GB348" s="90"/>
      <c r="GC348" s="90"/>
      <c r="GD348" s="90"/>
      <c r="GE348" s="90"/>
      <c r="GF348" s="90"/>
      <c r="GG348" s="90"/>
      <c r="GH348" s="90"/>
      <c r="GI348" s="90"/>
      <c r="GJ348" s="90"/>
      <c r="GK348" s="90"/>
      <c r="GL348" s="90"/>
      <c r="GM348" s="90"/>
      <c r="GN348" s="90"/>
      <c r="GO348" s="90"/>
      <c r="GP348" s="90"/>
      <c r="GQ348" s="90"/>
      <c r="GR348" s="90"/>
      <c r="GS348" s="90"/>
      <c r="GT348" s="90"/>
      <c r="GU348" s="90"/>
      <c r="GV348" s="90"/>
      <c r="GW348" s="85"/>
      <c r="GX348" s="85"/>
      <c r="GY348" s="85"/>
      <c r="GZ348" s="85"/>
      <c r="HA348" s="85"/>
      <c r="HB348" s="85"/>
      <c r="HC348" s="85"/>
      <c r="HD348" s="85"/>
      <c r="HE348" s="85"/>
      <c r="HF348" s="85"/>
      <c r="HG348" s="85"/>
      <c r="HH348" s="85"/>
      <c r="HI348" s="85"/>
      <c r="HJ348" s="85"/>
      <c r="HK348" s="85"/>
      <c r="HL348" s="85"/>
      <c r="HM348" s="85"/>
      <c r="HN348" s="85"/>
      <c r="HO348" s="85"/>
      <c r="HP348" s="85"/>
      <c r="HQ348" s="85"/>
      <c r="HR348" s="85"/>
      <c r="HS348" s="85"/>
      <c r="HT348" s="85"/>
      <c r="HU348" s="85"/>
      <c r="HV348" s="85"/>
      <c r="HW348" s="85"/>
      <c r="HX348" s="85"/>
      <c r="HY348" s="85"/>
      <c r="HZ348" s="85"/>
      <c r="IA348" s="85"/>
      <c r="IB348" s="85"/>
      <c r="IC348" s="85"/>
      <c r="ID348" s="85"/>
      <c r="IE348" s="85"/>
      <c r="IF348" s="85"/>
      <c r="IG348" s="90"/>
      <c r="IH348" s="90"/>
      <c r="II348" s="90"/>
      <c r="IJ348" s="90"/>
    </row>
    <row r="349" spans="3:244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133"/>
      <c r="U349" s="133"/>
      <c r="V349" s="74"/>
      <c r="W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FB349" s="90"/>
      <c r="FC349" s="90"/>
      <c r="FD349" s="90"/>
      <c r="FE349" s="90"/>
      <c r="FF349" s="90"/>
      <c r="FG349" s="90"/>
      <c r="FH349" s="90"/>
      <c r="FI349" s="90"/>
      <c r="FJ349" s="90"/>
      <c r="FK349" s="90"/>
      <c r="FL349" s="90"/>
      <c r="FM349" s="90"/>
      <c r="FN349" s="90"/>
      <c r="FO349" s="90"/>
      <c r="FP349" s="90"/>
      <c r="FQ349" s="90"/>
      <c r="FR349" s="90"/>
      <c r="FS349" s="90"/>
      <c r="FT349" s="90"/>
      <c r="FU349" s="90"/>
      <c r="FV349" s="90"/>
      <c r="FW349" s="90"/>
      <c r="FX349" s="90"/>
      <c r="FY349" s="90"/>
      <c r="FZ349" s="90"/>
      <c r="GA349" s="90"/>
      <c r="GB349" s="90"/>
      <c r="GC349" s="90"/>
      <c r="GD349" s="90"/>
      <c r="GE349" s="90"/>
      <c r="GF349" s="90"/>
      <c r="GG349" s="90"/>
      <c r="GH349" s="90"/>
      <c r="GI349" s="90"/>
      <c r="GJ349" s="90"/>
      <c r="GK349" s="90"/>
      <c r="GL349" s="90"/>
      <c r="GM349" s="90"/>
      <c r="GN349" s="90"/>
      <c r="GO349" s="90"/>
      <c r="GP349" s="90"/>
      <c r="GQ349" s="90"/>
      <c r="GR349" s="90"/>
      <c r="GS349" s="90"/>
      <c r="GT349" s="90"/>
      <c r="GU349" s="90"/>
      <c r="GV349" s="90"/>
      <c r="GW349" s="85"/>
      <c r="GX349" s="85"/>
      <c r="GY349" s="85"/>
      <c r="GZ349" s="85"/>
      <c r="HA349" s="85"/>
      <c r="HB349" s="85"/>
      <c r="HC349" s="85"/>
      <c r="HD349" s="85"/>
      <c r="HE349" s="85"/>
      <c r="HF349" s="85"/>
      <c r="HG349" s="85"/>
      <c r="HH349" s="85"/>
      <c r="HI349" s="85"/>
      <c r="HJ349" s="85"/>
      <c r="HK349" s="85"/>
      <c r="HL349" s="85"/>
      <c r="HM349" s="85"/>
      <c r="HN349" s="85"/>
      <c r="HO349" s="85"/>
      <c r="HP349" s="85"/>
      <c r="HQ349" s="85"/>
      <c r="HR349" s="85"/>
      <c r="HS349" s="85"/>
      <c r="HT349" s="85"/>
      <c r="HU349" s="85"/>
      <c r="HV349" s="85"/>
      <c r="HW349" s="85"/>
      <c r="HX349" s="85"/>
      <c r="HY349" s="85"/>
      <c r="HZ349" s="85"/>
      <c r="IA349" s="85"/>
      <c r="IB349" s="85"/>
      <c r="IC349" s="85"/>
      <c r="ID349" s="85"/>
      <c r="IE349" s="85"/>
      <c r="IF349" s="85"/>
      <c r="IG349" s="90"/>
      <c r="IH349" s="90"/>
      <c r="II349" s="90"/>
      <c r="IJ349" s="90"/>
    </row>
    <row r="350" spans="3:244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133"/>
      <c r="U350" s="133"/>
      <c r="V350" s="74"/>
      <c r="W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FB350" s="90"/>
      <c r="FC350" s="90"/>
      <c r="FD350" s="90"/>
      <c r="FE350" s="90"/>
      <c r="FF350" s="90"/>
      <c r="FG350" s="90"/>
      <c r="FH350" s="90"/>
      <c r="FI350" s="90"/>
      <c r="FJ350" s="90"/>
      <c r="FK350" s="90"/>
      <c r="FL350" s="90"/>
      <c r="FM350" s="90"/>
      <c r="FN350" s="90"/>
      <c r="FO350" s="90"/>
      <c r="FP350" s="90"/>
      <c r="FQ350" s="90"/>
      <c r="FR350" s="90"/>
      <c r="FS350" s="90"/>
      <c r="FT350" s="90"/>
      <c r="FU350" s="90"/>
      <c r="FV350" s="90"/>
      <c r="FW350" s="90"/>
      <c r="FX350" s="90"/>
      <c r="FY350" s="90"/>
      <c r="FZ350" s="90"/>
      <c r="GA350" s="90"/>
      <c r="GB350" s="90"/>
      <c r="GC350" s="90"/>
      <c r="GD350" s="90"/>
      <c r="GE350" s="90"/>
      <c r="GF350" s="90"/>
      <c r="GG350" s="90"/>
      <c r="GH350" s="90"/>
      <c r="GI350" s="90"/>
      <c r="GJ350" s="90"/>
      <c r="GK350" s="90"/>
      <c r="GL350" s="90"/>
      <c r="GM350" s="90"/>
      <c r="GN350" s="90"/>
      <c r="GO350" s="90"/>
      <c r="GP350" s="90"/>
      <c r="GQ350" s="90"/>
      <c r="GR350" s="90"/>
      <c r="GS350" s="90"/>
      <c r="GT350" s="90"/>
      <c r="GU350" s="90"/>
      <c r="GV350" s="90"/>
      <c r="GW350" s="85"/>
      <c r="GX350" s="85"/>
      <c r="GY350" s="85"/>
      <c r="GZ350" s="85"/>
      <c r="HA350" s="85"/>
      <c r="HB350" s="85"/>
      <c r="HC350" s="85"/>
      <c r="HD350" s="85"/>
      <c r="HE350" s="85"/>
      <c r="HF350" s="85"/>
      <c r="HG350" s="85"/>
      <c r="HH350" s="85"/>
      <c r="HI350" s="85"/>
      <c r="HJ350" s="85"/>
      <c r="HK350" s="85"/>
      <c r="HL350" s="85"/>
      <c r="HM350" s="85"/>
      <c r="HN350" s="85"/>
      <c r="HO350" s="85"/>
      <c r="HP350" s="85"/>
      <c r="HQ350" s="85"/>
      <c r="HR350" s="85"/>
      <c r="HS350" s="85"/>
      <c r="HT350" s="85"/>
      <c r="HU350" s="85"/>
      <c r="HV350" s="85"/>
      <c r="HW350" s="85"/>
      <c r="HX350" s="85"/>
      <c r="HY350" s="85"/>
      <c r="HZ350" s="85"/>
      <c r="IA350" s="85"/>
      <c r="IB350" s="85"/>
      <c r="IC350" s="85"/>
      <c r="ID350" s="85"/>
      <c r="IE350" s="85"/>
      <c r="IF350" s="85"/>
      <c r="IG350" s="90"/>
      <c r="IH350" s="90"/>
      <c r="II350" s="90"/>
      <c r="IJ350" s="90"/>
    </row>
    <row r="351" spans="3:244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133"/>
      <c r="U351" s="133"/>
      <c r="V351" s="74"/>
      <c r="W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FB351" s="90"/>
      <c r="FC351" s="90"/>
      <c r="FD351" s="90"/>
      <c r="FE351" s="90"/>
      <c r="FF351" s="90"/>
      <c r="FG351" s="90"/>
      <c r="FH351" s="90"/>
      <c r="FI351" s="90"/>
      <c r="FJ351" s="90"/>
      <c r="FK351" s="90"/>
      <c r="FL351" s="90"/>
      <c r="FM351" s="90"/>
      <c r="FN351" s="90"/>
      <c r="FO351" s="90"/>
      <c r="FP351" s="90"/>
      <c r="FQ351" s="90"/>
      <c r="FR351" s="90"/>
      <c r="FS351" s="90"/>
      <c r="FT351" s="90"/>
      <c r="FU351" s="90"/>
      <c r="FV351" s="90"/>
      <c r="FW351" s="90"/>
      <c r="FX351" s="90"/>
      <c r="FY351" s="90"/>
      <c r="FZ351" s="90"/>
      <c r="GA351" s="90"/>
      <c r="GB351" s="90"/>
      <c r="GC351" s="90"/>
      <c r="GD351" s="90"/>
      <c r="GE351" s="90"/>
      <c r="GF351" s="90"/>
      <c r="GG351" s="90"/>
      <c r="GH351" s="90"/>
      <c r="GI351" s="90"/>
      <c r="GJ351" s="90"/>
      <c r="GK351" s="90"/>
      <c r="GL351" s="90"/>
      <c r="GM351" s="90"/>
      <c r="GN351" s="90"/>
      <c r="GO351" s="90"/>
      <c r="GP351" s="90"/>
      <c r="GQ351" s="90"/>
      <c r="GR351" s="90"/>
      <c r="GS351" s="90"/>
      <c r="GT351" s="90"/>
      <c r="GU351" s="90"/>
      <c r="GV351" s="90"/>
      <c r="GW351" s="85"/>
      <c r="GX351" s="85"/>
      <c r="GY351" s="85"/>
      <c r="GZ351" s="85"/>
      <c r="HA351" s="85"/>
      <c r="HB351" s="85"/>
      <c r="HC351" s="85"/>
      <c r="HD351" s="85"/>
      <c r="HE351" s="85"/>
      <c r="HF351" s="85"/>
      <c r="HG351" s="85"/>
      <c r="HH351" s="85"/>
      <c r="HI351" s="85"/>
      <c r="HJ351" s="85"/>
      <c r="HK351" s="85"/>
      <c r="HL351" s="85"/>
      <c r="HM351" s="85"/>
      <c r="HN351" s="85"/>
      <c r="HO351" s="85"/>
      <c r="HP351" s="85"/>
      <c r="HQ351" s="85"/>
      <c r="HR351" s="85"/>
      <c r="HS351" s="85"/>
      <c r="HT351" s="85"/>
      <c r="HU351" s="85"/>
      <c r="HV351" s="85"/>
      <c r="HW351" s="85"/>
      <c r="HX351" s="85"/>
      <c r="HY351" s="85"/>
      <c r="HZ351" s="85"/>
      <c r="IA351" s="85"/>
      <c r="IB351" s="85"/>
      <c r="IC351" s="85"/>
      <c r="ID351" s="85"/>
      <c r="IE351" s="85"/>
      <c r="IF351" s="85"/>
      <c r="IG351" s="90"/>
      <c r="IH351" s="90"/>
      <c r="II351" s="90"/>
      <c r="IJ351" s="90"/>
    </row>
    <row r="352" spans="3:244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133"/>
      <c r="U352" s="133"/>
      <c r="V352" s="74"/>
      <c r="W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FB352" s="90"/>
      <c r="FC352" s="90"/>
      <c r="FD352" s="90"/>
      <c r="FE352" s="90"/>
      <c r="FF352" s="90"/>
      <c r="FG352" s="90"/>
      <c r="FH352" s="90"/>
      <c r="FI352" s="90"/>
      <c r="FJ352" s="90"/>
      <c r="FK352" s="90"/>
      <c r="FL352" s="90"/>
      <c r="FM352" s="90"/>
      <c r="FN352" s="90"/>
      <c r="FO352" s="90"/>
      <c r="FP352" s="90"/>
      <c r="FQ352" s="90"/>
      <c r="FR352" s="90"/>
      <c r="FS352" s="90"/>
      <c r="FT352" s="90"/>
      <c r="FU352" s="90"/>
      <c r="FV352" s="90"/>
      <c r="FW352" s="90"/>
      <c r="FX352" s="90"/>
      <c r="FY352" s="90"/>
      <c r="FZ352" s="90"/>
      <c r="GA352" s="90"/>
      <c r="GB352" s="90"/>
      <c r="GC352" s="90"/>
      <c r="GD352" s="90"/>
      <c r="GE352" s="90"/>
      <c r="GF352" s="90"/>
      <c r="GG352" s="90"/>
      <c r="GH352" s="90"/>
      <c r="GI352" s="90"/>
      <c r="GJ352" s="90"/>
      <c r="GK352" s="90"/>
      <c r="GL352" s="90"/>
      <c r="GM352" s="90"/>
      <c r="GN352" s="90"/>
      <c r="GO352" s="90"/>
      <c r="GP352" s="90"/>
      <c r="GQ352" s="90"/>
      <c r="GR352" s="90"/>
      <c r="GS352" s="90"/>
      <c r="GT352" s="90"/>
      <c r="GU352" s="90"/>
      <c r="GV352" s="90"/>
      <c r="GW352" s="85"/>
      <c r="GX352" s="85"/>
      <c r="GY352" s="85"/>
      <c r="GZ352" s="85"/>
      <c r="HA352" s="85"/>
      <c r="HB352" s="85"/>
      <c r="HC352" s="85"/>
      <c r="HD352" s="85"/>
      <c r="HE352" s="85"/>
      <c r="HF352" s="85"/>
      <c r="HG352" s="85"/>
      <c r="HH352" s="85"/>
      <c r="HI352" s="85"/>
      <c r="HJ352" s="85"/>
      <c r="HK352" s="85"/>
      <c r="HL352" s="85"/>
      <c r="HM352" s="85"/>
      <c r="HN352" s="85"/>
      <c r="HO352" s="85"/>
      <c r="HP352" s="85"/>
      <c r="HQ352" s="85"/>
      <c r="HR352" s="85"/>
      <c r="HS352" s="85"/>
      <c r="HT352" s="85"/>
      <c r="HU352" s="85"/>
      <c r="HV352" s="85"/>
      <c r="HW352" s="85"/>
      <c r="HX352" s="85"/>
      <c r="HY352" s="85"/>
      <c r="HZ352" s="85"/>
      <c r="IA352" s="85"/>
      <c r="IB352" s="85"/>
      <c r="IC352" s="85"/>
      <c r="ID352" s="85"/>
      <c r="IE352" s="85"/>
      <c r="IF352" s="85"/>
      <c r="IG352" s="90"/>
      <c r="IH352" s="90"/>
      <c r="II352" s="90"/>
      <c r="IJ352" s="90"/>
    </row>
    <row r="353" spans="3:244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133"/>
      <c r="U353" s="133"/>
      <c r="V353" s="74"/>
      <c r="W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FB353" s="90"/>
      <c r="FC353" s="90"/>
      <c r="FD353" s="90"/>
      <c r="FE353" s="90"/>
      <c r="FF353" s="90"/>
      <c r="FG353" s="90"/>
      <c r="FH353" s="90"/>
      <c r="FI353" s="90"/>
      <c r="FJ353" s="90"/>
      <c r="FK353" s="90"/>
      <c r="FL353" s="90"/>
      <c r="FM353" s="90"/>
      <c r="FN353" s="90"/>
      <c r="FO353" s="90"/>
      <c r="FP353" s="90"/>
      <c r="FQ353" s="90"/>
      <c r="FR353" s="90"/>
      <c r="FS353" s="90"/>
      <c r="FT353" s="90"/>
      <c r="FU353" s="90"/>
      <c r="FV353" s="90"/>
      <c r="FW353" s="90"/>
      <c r="FX353" s="90"/>
      <c r="FY353" s="90"/>
      <c r="FZ353" s="90"/>
      <c r="GA353" s="90"/>
      <c r="GB353" s="90"/>
      <c r="GC353" s="90"/>
      <c r="GD353" s="90"/>
      <c r="GE353" s="90"/>
      <c r="GF353" s="90"/>
      <c r="GG353" s="90"/>
      <c r="GH353" s="90"/>
      <c r="GI353" s="90"/>
      <c r="GJ353" s="90"/>
      <c r="GK353" s="90"/>
      <c r="GL353" s="90"/>
      <c r="GM353" s="90"/>
      <c r="GN353" s="90"/>
      <c r="GO353" s="90"/>
      <c r="GP353" s="90"/>
      <c r="GQ353" s="90"/>
      <c r="GR353" s="90"/>
      <c r="GS353" s="90"/>
      <c r="GT353" s="90"/>
      <c r="GU353" s="90"/>
      <c r="GV353" s="90"/>
      <c r="GW353" s="85"/>
      <c r="GX353" s="85"/>
      <c r="GY353" s="85"/>
      <c r="GZ353" s="85"/>
      <c r="HA353" s="85"/>
      <c r="HB353" s="85"/>
      <c r="HC353" s="85"/>
      <c r="HD353" s="85"/>
      <c r="HE353" s="85"/>
      <c r="HF353" s="85"/>
      <c r="HG353" s="85"/>
      <c r="HH353" s="85"/>
      <c r="HI353" s="85"/>
      <c r="HJ353" s="85"/>
      <c r="HK353" s="85"/>
      <c r="HL353" s="85"/>
      <c r="HM353" s="85"/>
      <c r="HN353" s="85"/>
      <c r="HO353" s="85"/>
      <c r="HP353" s="85"/>
      <c r="HQ353" s="85"/>
      <c r="HR353" s="85"/>
      <c r="HS353" s="85"/>
      <c r="HT353" s="85"/>
      <c r="HU353" s="85"/>
      <c r="HV353" s="85"/>
      <c r="HW353" s="85"/>
      <c r="HX353" s="85"/>
      <c r="HY353" s="85"/>
      <c r="HZ353" s="85"/>
      <c r="IA353" s="85"/>
      <c r="IB353" s="85"/>
      <c r="IC353" s="85"/>
      <c r="ID353" s="85"/>
      <c r="IE353" s="85"/>
      <c r="IF353" s="85"/>
      <c r="IG353" s="90"/>
      <c r="IH353" s="90"/>
      <c r="II353" s="90"/>
      <c r="IJ353" s="90"/>
    </row>
    <row r="354" spans="3:244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133"/>
      <c r="U354" s="133"/>
      <c r="V354" s="74"/>
      <c r="W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FB354" s="90"/>
      <c r="FC354" s="90"/>
      <c r="FD354" s="90"/>
      <c r="FE354" s="90"/>
      <c r="FF354" s="90"/>
      <c r="FG354" s="90"/>
      <c r="FH354" s="90"/>
      <c r="FI354" s="90"/>
      <c r="FJ354" s="90"/>
      <c r="FK354" s="90"/>
      <c r="FL354" s="90"/>
      <c r="FM354" s="90"/>
      <c r="FN354" s="90"/>
      <c r="FO354" s="90"/>
      <c r="FP354" s="90"/>
      <c r="FQ354" s="90"/>
      <c r="FR354" s="90"/>
      <c r="FS354" s="90"/>
      <c r="FT354" s="90"/>
      <c r="FU354" s="90"/>
      <c r="FV354" s="90"/>
      <c r="FW354" s="90"/>
      <c r="FX354" s="90"/>
      <c r="FY354" s="90"/>
      <c r="FZ354" s="90"/>
      <c r="GA354" s="90"/>
      <c r="GB354" s="90"/>
      <c r="GC354" s="90"/>
      <c r="GD354" s="90"/>
      <c r="GE354" s="90"/>
      <c r="GF354" s="90"/>
      <c r="GG354" s="90"/>
      <c r="GH354" s="90"/>
      <c r="GI354" s="90"/>
      <c r="GJ354" s="90"/>
      <c r="GK354" s="90"/>
      <c r="GL354" s="90"/>
      <c r="GM354" s="90"/>
      <c r="GN354" s="90"/>
      <c r="GO354" s="90"/>
      <c r="GP354" s="90"/>
      <c r="GQ354" s="90"/>
      <c r="GR354" s="90"/>
      <c r="GS354" s="90"/>
      <c r="GT354" s="90"/>
      <c r="GU354" s="90"/>
      <c r="GV354" s="90"/>
      <c r="GW354" s="85"/>
      <c r="GX354" s="85"/>
      <c r="GY354" s="85"/>
      <c r="GZ354" s="85"/>
      <c r="HA354" s="85"/>
      <c r="HB354" s="85"/>
      <c r="HC354" s="85"/>
      <c r="HD354" s="85"/>
      <c r="HE354" s="85"/>
      <c r="HF354" s="85"/>
      <c r="HG354" s="85"/>
      <c r="HH354" s="85"/>
      <c r="HI354" s="85"/>
      <c r="HJ354" s="85"/>
      <c r="HK354" s="85"/>
      <c r="HL354" s="85"/>
      <c r="HM354" s="85"/>
      <c r="HN354" s="85"/>
      <c r="HO354" s="85"/>
      <c r="HP354" s="85"/>
      <c r="HQ354" s="85"/>
      <c r="HR354" s="85"/>
      <c r="HS354" s="85"/>
      <c r="HT354" s="85"/>
      <c r="HU354" s="85"/>
      <c r="HV354" s="85"/>
      <c r="HW354" s="85"/>
      <c r="HX354" s="85"/>
      <c r="HY354" s="85"/>
      <c r="HZ354" s="85"/>
      <c r="IA354" s="85"/>
      <c r="IB354" s="85"/>
      <c r="IC354" s="85"/>
      <c r="ID354" s="85"/>
      <c r="IE354" s="85"/>
      <c r="IF354" s="85"/>
      <c r="IG354" s="90"/>
      <c r="IH354" s="90"/>
      <c r="II354" s="90"/>
      <c r="IJ354" s="90"/>
    </row>
    <row r="355" spans="3:244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133"/>
      <c r="U355" s="133"/>
      <c r="V355" s="74"/>
      <c r="W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FB355" s="90"/>
      <c r="FC355" s="90"/>
      <c r="FD355" s="90"/>
      <c r="FE355" s="90"/>
      <c r="FF355" s="90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85"/>
      <c r="GX355" s="85"/>
      <c r="GY355" s="85"/>
      <c r="GZ355" s="85"/>
      <c r="HA355" s="85"/>
      <c r="HB355" s="85"/>
      <c r="HC355" s="85"/>
      <c r="HD355" s="85"/>
      <c r="HE355" s="85"/>
      <c r="HF355" s="85"/>
      <c r="HG355" s="85"/>
      <c r="HH355" s="85"/>
      <c r="HI355" s="85"/>
      <c r="HJ355" s="85"/>
      <c r="HK355" s="85"/>
      <c r="HL355" s="85"/>
      <c r="HM355" s="85"/>
      <c r="HN355" s="85"/>
      <c r="HO355" s="85"/>
      <c r="HP355" s="85"/>
      <c r="HQ355" s="85"/>
      <c r="HR355" s="85"/>
      <c r="HS355" s="85"/>
      <c r="HT355" s="85"/>
      <c r="HU355" s="85"/>
      <c r="HV355" s="85"/>
      <c r="HW355" s="85"/>
      <c r="HX355" s="85"/>
      <c r="HY355" s="85"/>
      <c r="HZ355" s="85"/>
      <c r="IA355" s="85"/>
      <c r="IB355" s="85"/>
      <c r="IC355" s="85"/>
      <c r="ID355" s="85"/>
      <c r="IE355" s="85"/>
      <c r="IF355" s="85"/>
      <c r="IG355" s="90"/>
      <c r="IH355" s="90"/>
      <c r="II355" s="90"/>
      <c r="IJ355" s="90"/>
    </row>
    <row r="356" spans="3:244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133"/>
      <c r="U356" s="133"/>
      <c r="V356" s="74"/>
      <c r="W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FB356" s="90"/>
      <c r="FC356" s="90"/>
      <c r="FD356" s="90"/>
      <c r="FE356" s="90"/>
      <c r="FF356" s="90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85"/>
      <c r="GX356" s="85"/>
      <c r="GY356" s="85"/>
      <c r="GZ356" s="85"/>
      <c r="HA356" s="85"/>
      <c r="HB356" s="85"/>
      <c r="HC356" s="85"/>
      <c r="HD356" s="85"/>
      <c r="HE356" s="85"/>
      <c r="HF356" s="85"/>
      <c r="HG356" s="85"/>
      <c r="HH356" s="85"/>
      <c r="HI356" s="85"/>
      <c r="HJ356" s="85"/>
      <c r="HK356" s="85"/>
      <c r="HL356" s="85"/>
      <c r="HM356" s="85"/>
      <c r="HN356" s="85"/>
      <c r="HO356" s="85"/>
      <c r="HP356" s="85"/>
      <c r="HQ356" s="85"/>
      <c r="HR356" s="85"/>
      <c r="HS356" s="85"/>
      <c r="HT356" s="85"/>
      <c r="HU356" s="85"/>
      <c r="HV356" s="85"/>
      <c r="HW356" s="85"/>
      <c r="HX356" s="85"/>
      <c r="HY356" s="85"/>
      <c r="HZ356" s="85"/>
      <c r="IA356" s="85"/>
      <c r="IB356" s="85"/>
      <c r="IC356" s="85"/>
      <c r="ID356" s="85"/>
      <c r="IE356" s="85"/>
      <c r="IF356" s="85"/>
      <c r="IG356" s="90"/>
      <c r="IH356" s="90"/>
      <c r="II356" s="90"/>
      <c r="IJ356" s="90"/>
    </row>
    <row r="357" spans="3:244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133"/>
      <c r="U357" s="133"/>
      <c r="V357" s="74"/>
      <c r="W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FB357" s="90"/>
      <c r="FC357" s="90"/>
      <c r="FD357" s="90"/>
      <c r="FE357" s="90"/>
      <c r="FF357" s="90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85"/>
      <c r="GX357" s="85"/>
      <c r="GY357" s="85"/>
      <c r="GZ357" s="85"/>
      <c r="HA357" s="85"/>
      <c r="HB357" s="85"/>
      <c r="HC357" s="85"/>
      <c r="HD357" s="85"/>
      <c r="HE357" s="85"/>
      <c r="HF357" s="85"/>
      <c r="HG357" s="85"/>
      <c r="HH357" s="85"/>
      <c r="HI357" s="85"/>
      <c r="HJ357" s="85"/>
      <c r="HK357" s="85"/>
      <c r="HL357" s="85"/>
      <c r="HM357" s="85"/>
      <c r="HN357" s="85"/>
      <c r="HO357" s="85"/>
      <c r="HP357" s="85"/>
      <c r="HQ357" s="85"/>
      <c r="HR357" s="85"/>
      <c r="HS357" s="85"/>
      <c r="HT357" s="85"/>
      <c r="HU357" s="85"/>
      <c r="HV357" s="85"/>
      <c r="HW357" s="85"/>
      <c r="HX357" s="85"/>
      <c r="HY357" s="85"/>
      <c r="HZ357" s="85"/>
      <c r="IA357" s="85"/>
      <c r="IB357" s="85"/>
      <c r="IC357" s="85"/>
      <c r="ID357" s="85"/>
      <c r="IE357" s="85"/>
      <c r="IF357" s="85"/>
      <c r="IG357" s="90"/>
      <c r="IH357" s="90"/>
      <c r="II357" s="90"/>
      <c r="IJ357" s="90"/>
    </row>
    <row r="358" spans="3:244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133"/>
      <c r="U358" s="133"/>
      <c r="V358" s="74"/>
      <c r="W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FB358" s="90"/>
      <c r="FC358" s="90"/>
      <c r="FD358" s="90"/>
      <c r="FE358" s="90"/>
      <c r="FF358" s="90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85"/>
      <c r="GX358" s="85"/>
      <c r="GY358" s="85"/>
      <c r="GZ358" s="85"/>
      <c r="HA358" s="85"/>
      <c r="HB358" s="85"/>
      <c r="HC358" s="85"/>
      <c r="HD358" s="85"/>
      <c r="HE358" s="85"/>
      <c r="HF358" s="85"/>
      <c r="HG358" s="85"/>
      <c r="HH358" s="85"/>
      <c r="HI358" s="85"/>
      <c r="HJ358" s="85"/>
      <c r="HK358" s="85"/>
      <c r="HL358" s="85"/>
      <c r="HM358" s="85"/>
      <c r="HN358" s="85"/>
      <c r="HO358" s="85"/>
      <c r="HP358" s="85"/>
      <c r="HQ358" s="85"/>
      <c r="HR358" s="85"/>
      <c r="HS358" s="85"/>
      <c r="HT358" s="85"/>
      <c r="HU358" s="85"/>
      <c r="HV358" s="85"/>
      <c r="HW358" s="85"/>
      <c r="HX358" s="85"/>
      <c r="HY358" s="85"/>
      <c r="HZ358" s="85"/>
      <c r="IA358" s="85"/>
      <c r="IB358" s="85"/>
      <c r="IC358" s="85"/>
      <c r="ID358" s="85"/>
      <c r="IE358" s="85"/>
      <c r="IF358" s="85"/>
      <c r="IG358" s="90"/>
      <c r="IH358" s="90"/>
      <c r="II358" s="90"/>
      <c r="IJ358" s="90"/>
    </row>
    <row r="359" spans="3:244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133"/>
      <c r="U359" s="133"/>
      <c r="V359" s="74"/>
      <c r="W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FB359" s="90"/>
      <c r="FC359" s="90"/>
      <c r="FD359" s="90"/>
      <c r="FE359" s="90"/>
      <c r="FF359" s="90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85"/>
      <c r="GX359" s="85"/>
      <c r="GY359" s="85"/>
      <c r="GZ359" s="85"/>
      <c r="HA359" s="85"/>
      <c r="HB359" s="85"/>
      <c r="HC359" s="85"/>
      <c r="HD359" s="85"/>
      <c r="HE359" s="85"/>
      <c r="HF359" s="85"/>
      <c r="HG359" s="85"/>
      <c r="HH359" s="85"/>
      <c r="HI359" s="85"/>
      <c r="HJ359" s="85"/>
      <c r="HK359" s="85"/>
      <c r="HL359" s="85"/>
      <c r="HM359" s="85"/>
      <c r="HN359" s="85"/>
      <c r="HO359" s="85"/>
      <c r="HP359" s="85"/>
      <c r="HQ359" s="85"/>
      <c r="HR359" s="85"/>
      <c r="HS359" s="85"/>
      <c r="HT359" s="85"/>
      <c r="HU359" s="85"/>
      <c r="HV359" s="85"/>
      <c r="HW359" s="85"/>
      <c r="HX359" s="85"/>
      <c r="HY359" s="85"/>
      <c r="HZ359" s="85"/>
      <c r="IA359" s="85"/>
      <c r="IB359" s="85"/>
      <c r="IC359" s="85"/>
      <c r="ID359" s="85"/>
      <c r="IE359" s="85"/>
      <c r="IF359" s="85"/>
      <c r="IG359" s="90"/>
      <c r="IH359" s="90"/>
      <c r="II359" s="90"/>
      <c r="IJ359" s="90"/>
    </row>
    <row r="360" spans="3:244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133"/>
      <c r="U360" s="133"/>
      <c r="V360" s="74"/>
      <c r="W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FB360" s="90"/>
      <c r="FC360" s="90"/>
      <c r="FD360" s="90"/>
      <c r="FE360" s="90"/>
      <c r="FF360" s="90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85"/>
      <c r="GX360" s="85"/>
      <c r="GY360" s="85"/>
      <c r="GZ360" s="85"/>
      <c r="HA360" s="85"/>
      <c r="HB360" s="85"/>
      <c r="HC360" s="85"/>
      <c r="HD360" s="85"/>
      <c r="HE360" s="85"/>
      <c r="HF360" s="85"/>
      <c r="HG360" s="85"/>
      <c r="HH360" s="85"/>
      <c r="HI360" s="85"/>
      <c r="HJ360" s="85"/>
      <c r="HK360" s="85"/>
      <c r="HL360" s="85"/>
      <c r="HM360" s="85"/>
      <c r="HN360" s="85"/>
      <c r="HO360" s="85"/>
      <c r="HP360" s="85"/>
      <c r="HQ360" s="85"/>
      <c r="HR360" s="85"/>
      <c r="HS360" s="85"/>
      <c r="HT360" s="85"/>
      <c r="HU360" s="85"/>
      <c r="HV360" s="85"/>
      <c r="HW360" s="85"/>
      <c r="HX360" s="85"/>
      <c r="HY360" s="85"/>
      <c r="HZ360" s="85"/>
      <c r="IA360" s="85"/>
      <c r="IB360" s="85"/>
      <c r="IC360" s="85"/>
      <c r="ID360" s="85"/>
      <c r="IE360" s="85"/>
      <c r="IF360" s="85"/>
      <c r="IG360" s="90"/>
      <c r="IH360" s="90"/>
      <c r="II360" s="90"/>
      <c r="IJ360" s="90"/>
    </row>
    <row r="361" spans="3:244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133"/>
      <c r="U361" s="133"/>
      <c r="V361" s="74"/>
      <c r="W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FB361" s="90"/>
      <c r="FC361" s="90"/>
      <c r="FD361" s="90"/>
      <c r="FE361" s="90"/>
      <c r="FF361" s="90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85"/>
      <c r="GX361" s="85"/>
      <c r="GY361" s="85"/>
      <c r="GZ361" s="85"/>
      <c r="HA361" s="85"/>
      <c r="HB361" s="85"/>
      <c r="HC361" s="85"/>
      <c r="HD361" s="85"/>
      <c r="HE361" s="85"/>
      <c r="HF361" s="85"/>
      <c r="HG361" s="85"/>
      <c r="HH361" s="85"/>
      <c r="HI361" s="85"/>
      <c r="HJ361" s="85"/>
      <c r="HK361" s="85"/>
      <c r="HL361" s="85"/>
      <c r="HM361" s="85"/>
      <c r="HN361" s="85"/>
      <c r="HO361" s="85"/>
      <c r="HP361" s="85"/>
      <c r="HQ361" s="85"/>
      <c r="HR361" s="85"/>
      <c r="HS361" s="85"/>
      <c r="HT361" s="85"/>
      <c r="HU361" s="85"/>
      <c r="HV361" s="85"/>
      <c r="HW361" s="85"/>
      <c r="HX361" s="85"/>
      <c r="HY361" s="85"/>
      <c r="HZ361" s="85"/>
      <c r="IA361" s="85"/>
      <c r="IB361" s="85"/>
      <c r="IC361" s="85"/>
      <c r="ID361" s="85"/>
      <c r="IE361" s="85"/>
      <c r="IF361" s="85"/>
      <c r="IG361" s="90"/>
      <c r="IH361" s="90"/>
      <c r="II361" s="90"/>
      <c r="IJ361" s="90"/>
    </row>
    <row r="362" spans="3:244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133"/>
      <c r="U362" s="133"/>
      <c r="V362" s="74"/>
      <c r="W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FB362" s="90"/>
      <c r="FC362" s="90"/>
      <c r="FD362" s="90"/>
      <c r="FE362" s="90"/>
      <c r="FF362" s="90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85"/>
      <c r="GX362" s="85"/>
      <c r="GY362" s="85"/>
      <c r="GZ362" s="85"/>
      <c r="HA362" s="85"/>
      <c r="HB362" s="85"/>
      <c r="HC362" s="85"/>
      <c r="HD362" s="85"/>
      <c r="HE362" s="85"/>
      <c r="HF362" s="85"/>
      <c r="HG362" s="85"/>
      <c r="HH362" s="85"/>
      <c r="HI362" s="85"/>
      <c r="HJ362" s="85"/>
      <c r="HK362" s="85"/>
      <c r="HL362" s="85"/>
      <c r="HM362" s="85"/>
      <c r="HN362" s="85"/>
      <c r="HO362" s="85"/>
      <c r="HP362" s="85"/>
      <c r="HQ362" s="85"/>
      <c r="HR362" s="85"/>
      <c r="HS362" s="85"/>
      <c r="HT362" s="85"/>
      <c r="HU362" s="85"/>
      <c r="HV362" s="85"/>
      <c r="HW362" s="85"/>
      <c r="HX362" s="85"/>
      <c r="HY362" s="85"/>
      <c r="HZ362" s="85"/>
      <c r="IA362" s="85"/>
      <c r="IB362" s="85"/>
      <c r="IC362" s="85"/>
      <c r="ID362" s="85"/>
      <c r="IE362" s="85"/>
      <c r="IF362" s="85"/>
      <c r="IG362" s="90"/>
      <c r="IH362" s="90"/>
      <c r="II362" s="90"/>
      <c r="IJ362" s="90"/>
    </row>
    <row r="363" spans="3:244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133"/>
      <c r="U363" s="133"/>
      <c r="V363" s="74"/>
      <c r="W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FB363" s="90"/>
      <c r="FC363" s="90"/>
      <c r="FD363" s="90"/>
      <c r="FE363" s="90"/>
      <c r="FF363" s="90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85"/>
      <c r="GX363" s="85"/>
      <c r="GY363" s="85"/>
      <c r="GZ363" s="85"/>
      <c r="HA363" s="85"/>
      <c r="HB363" s="85"/>
      <c r="HC363" s="85"/>
      <c r="HD363" s="85"/>
      <c r="HE363" s="85"/>
      <c r="HF363" s="85"/>
      <c r="HG363" s="85"/>
      <c r="HH363" s="85"/>
      <c r="HI363" s="85"/>
      <c r="HJ363" s="85"/>
      <c r="HK363" s="85"/>
      <c r="HL363" s="85"/>
      <c r="HM363" s="85"/>
      <c r="HN363" s="85"/>
      <c r="HO363" s="85"/>
      <c r="HP363" s="85"/>
      <c r="HQ363" s="85"/>
      <c r="HR363" s="85"/>
      <c r="HS363" s="85"/>
      <c r="HT363" s="85"/>
      <c r="HU363" s="85"/>
      <c r="HV363" s="85"/>
      <c r="HW363" s="85"/>
      <c r="HX363" s="85"/>
      <c r="HY363" s="85"/>
      <c r="HZ363" s="85"/>
      <c r="IA363" s="85"/>
      <c r="IB363" s="85"/>
      <c r="IC363" s="85"/>
      <c r="ID363" s="85"/>
      <c r="IE363" s="85"/>
      <c r="IF363" s="85"/>
      <c r="IG363" s="90"/>
      <c r="IH363" s="90"/>
      <c r="II363" s="90"/>
      <c r="IJ363" s="90"/>
    </row>
    <row r="364" spans="3:244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133"/>
      <c r="U364" s="133"/>
      <c r="V364" s="74"/>
      <c r="W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FB364" s="90"/>
      <c r="FC364" s="90"/>
      <c r="FD364" s="90"/>
      <c r="FE364" s="90"/>
      <c r="FF364" s="90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85"/>
      <c r="GX364" s="85"/>
      <c r="GY364" s="85"/>
      <c r="GZ364" s="85"/>
      <c r="HA364" s="85"/>
      <c r="HB364" s="85"/>
      <c r="HC364" s="85"/>
      <c r="HD364" s="85"/>
      <c r="HE364" s="85"/>
      <c r="HF364" s="85"/>
      <c r="HG364" s="85"/>
      <c r="HH364" s="85"/>
      <c r="HI364" s="85"/>
      <c r="HJ364" s="85"/>
      <c r="HK364" s="85"/>
      <c r="HL364" s="85"/>
      <c r="HM364" s="85"/>
      <c r="HN364" s="85"/>
      <c r="HO364" s="85"/>
      <c r="HP364" s="85"/>
      <c r="HQ364" s="85"/>
      <c r="HR364" s="85"/>
      <c r="HS364" s="85"/>
      <c r="HT364" s="85"/>
      <c r="HU364" s="85"/>
      <c r="HV364" s="85"/>
      <c r="HW364" s="85"/>
      <c r="HX364" s="85"/>
      <c r="HY364" s="85"/>
      <c r="HZ364" s="85"/>
      <c r="IA364" s="85"/>
      <c r="IB364" s="85"/>
      <c r="IC364" s="85"/>
      <c r="ID364" s="85"/>
      <c r="IE364" s="85"/>
      <c r="IF364" s="85"/>
      <c r="IG364" s="90"/>
      <c r="IH364" s="90"/>
      <c r="II364" s="90"/>
      <c r="IJ364" s="90"/>
    </row>
    <row r="365" spans="3:244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133"/>
      <c r="U365" s="133"/>
      <c r="V365" s="74"/>
      <c r="W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FB365" s="90"/>
      <c r="FC365" s="90"/>
      <c r="FD365" s="90"/>
      <c r="FE365" s="90"/>
      <c r="FF365" s="90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85"/>
      <c r="GX365" s="85"/>
      <c r="GY365" s="85"/>
      <c r="GZ365" s="85"/>
      <c r="HA365" s="85"/>
      <c r="HB365" s="85"/>
      <c r="HC365" s="85"/>
      <c r="HD365" s="85"/>
      <c r="HE365" s="85"/>
      <c r="HF365" s="85"/>
      <c r="HG365" s="85"/>
      <c r="HH365" s="85"/>
      <c r="HI365" s="85"/>
      <c r="HJ365" s="85"/>
      <c r="HK365" s="85"/>
      <c r="HL365" s="85"/>
      <c r="HM365" s="85"/>
      <c r="HN365" s="85"/>
      <c r="HO365" s="85"/>
      <c r="HP365" s="85"/>
      <c r="HQ365" s="85"/>
      <c r="HR365" s="85"/>
      <c r="HS365" s="85"/>
      <c r="HT365" s="85"/>
      <c r="HU365" s="85"/>
      <c r="HV365" s="85"/>
      <c r="HW365" s="85"/>
      <c r="HX365" s="85"/>
      <c r="HY365" s="85"/>
      <c r="HZ365" s="85"/>
      <c r="IA365" s="85"/>
      <c r="IB365" s="85"/>
      <c r="IC365" s="85"/>
      <c r="ID365" s="85"/>
      <c r="IE365" s="85"/>
      <c r="IF365" s="85"/>
      <c r="IG365" s="90"/>
      <c r="IH365" s="90"/>
      <c r="II365" s="90"/>
      <c r="IJ365" s="90"/>
    </row>
    <row r="366" spans="3:244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133"/>
      <c r="U366" s="133"/>
      <c r="V366" s="74"/>
      <c r="W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FB366" s="90"/>
      <c r="FC366" s="90"/>
      <c r="FD366" s="90"/>
      <c r="FE366" s="90"/>
      <c r="FF366" s="90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85"/>
      <c r="GX366" s="85"/>
      <c r="GY366" s="85"/>
      <c r="GZ366" s="85"/>
      <c r="HA366" s="85"/>
      <c r="HB366" s="85"/>
      <c r="HC366" s="85"/>
      <c r="HD366" s="85"/>
      <c r="HE366" s="85"/>
      <c r="HF366" s="85"/>
      <c r="HG366" s="85"/>
      <c r="HH366" s="85"/>
      <c r="HI366" s="85"/>
      <c r="HJ366" s="85"/>
      <c r="HK366" s="85"/>
      <c r="HL366" s="85"/>
      <c r="HM366" s="85"/>
      <c r="HN366" s="85"/>
      <c r="HO366" s="85"/>
      <c r="HP366" s="85"/>
      <c r="HQ366" s="85"/>
      <c r="HR366" s="85"/>
      <c r="HS366" s="85"/>
      <c r="HT366" s="85"/>
      <c r="HU366" s="85"/>
      <c r="HV366" s="85"/>
      <c r="HW366" s="85"/>
      <c r="HX366" s="85"/>
      <c r="HY366" s="85"/>
      <c r="HZ366" s="85"/>
      <c r="IA366" s="85"/>
      <c r="IB366" s="85"/>
      <c r="IC366" s="85"/>
      <c r="ID366" s="85"/>
      <c r="IE366" s="85"/>
      <c r="IF366" s="85"/>
      <c r="IG366" s="90"/>
      <c r="IH366" s="90"/>
      <c r="II366" s="90"/>
      <c r="IJ366" s="90"/>
    </row>
    <row r="367" spans="3:244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133"/>
      <c r="U367" s="133"/>
      <c r="V367" s="74"/>
      <c r="W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FB367" s="90"/>
      <c r="FC367" s="90"/>
      <c r="FD367" s="90"/>
      <c r="FE367" s="90"/>
      <c r="FF367" s="90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85"/>
      <c r="GX367" s="85"/>
      <c r="GY367" s="85"/>
      <c r="GZ367" s="85"/>
      <c r="HA367" s="85"/>
      <c r="HB367" s="85"/>
      <c r="HC367" s="85"/>
      <c r="HD367" s="85"/>
      <c r="HE367" s="85"/>
      <c r="HF367" s="85"/>
      <c r="HG367" s="85"/>
      <c r="HH367" s="85"/>
      <c r="HI367" s="85"/>
      <c r="HJ367" s="85"/>
      <c r="HK367" s="85"/>
      <c r="HL367" s="85"/>
      <c r="HM367" s="85"/>
      <c r="HN367" s="85"/>
      <c r="HO367" s="85"/>
      <c r="HP367" s="85"/>
      <c r="HQ367" s="85"/>
      <c r="HR367" s="85"/>
      <c r="HS367" s="85"/>
      <c r="HT367" s="85"/>
      <c r="HU367" s="85"/>
      <c r="HV367" s="85"/>
      <c r="HW367" s="85"/>
      <c r="HX367" s="85"/>
      <c r="HY367" s="85"/>
      <c r="HZ367" s="85"/>
      <c r="IA367" s="85"/>
      <c r="IB367" s="85"/>
      <c r="IC367" s="85"/>
      <c r="ID367" s="85"/>
      <c r="IE367" s="85"/>
      <c r="IF367" s="85"/>
      <c r="IG367" s="90"/>
      <c r="IH367" s="90"/>
      <c r="II367" s="90"/>
      <c r="IJ367" s="90"/>
    </row>
    <row r="368" spans="3:244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133"/>
      <c r="U368" s="133"/>
      <c r="V368" s="74"/>
      <c r="W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FB368" s="90"/>
      <c r="FC368" s="90"/>
      <c r="FD368" s="90"/>
      <c r="FE368" s="90"/>
      <c r="FF368" s="90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85"/>
      <c r="GX368" s="85"/>
      <c r="GY368" s="85"/>
      <c r="GZ368" s="85"/>
      <c r="HA368" s="85"/>
      <c r="HB368" s="85"/>
      <c r="HC368" s="85"/>
      <c r="HD368" s="85"/>
      <c r="HE368" s="85"/>
      <c r="HF368" s="85"/>
      <c r="HG368" s="85"/>
      <c r="HH368" s="85"/>
      <c r="HI368" s="85"/>
      <c r="HJ368" s="85"/>
      <c r="HK368" s="85"/>
      <c r="HL368" s="85"/>
      <c r="HM368" s="85"/>
      <c r="HN368" s="85"/>
      <c r="HO368" s="85"/>
      <c r="HP368" s="85"/>
      <c r="HQ368" s="85"/>
      <c r="HR368" s="85"/>
      <c r="HS368" s="85"/>
      <c r="HT368" s="85"/>
      <c r="HU368" s="85"/>
      <c r="HV368" s="85"/>
      <c r="HW368" s="85"/>
      <c r="HX368" s="85"/>
      <c r="HY368" s="85"/>
      <c r="HZ368" s="85"/>
      <c r="IA368" s="85"/>
      <c r="IB368" s="85"/>
      <c r="IC368" s="85"/>
      <c r="ID368" s="85"/>
      <c r="IE368" s="85"/>
      <c r="IF368" s="85"/>
      <c r="IG368" s="90"/>
      <c r="IH368" s="90"/>
      <c r="II368" s="90"/>
      <c r="IJ368" s="90"/>
    </row>
    <row r="369" spans="3:244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133"/>
      <c r="U369" s="133"/>
      <c r="V369" s="74"/>
      <c r="W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FB369" s="90"/>
      <c r="FC369" s="90"/>
      <c r="FD369" s="90"/>
      <c r="FE369" s="90"/>
      <c r="FF369" s="90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85"/>
      <c r="GX369" s="85"/>
      <c r="GY369" s="85"/>
      <c r="GZ369" s="85"/>
      <c r="HA369" s="85"/>
      <c r="HB369" s="85"/>
      <c r="HC369" s="85"/>
      <c r="HD369" s="85"/>
      <c r="HE369" s="85"/>
      <c r="HF369" s="85"/>
      <c r="HG369" s="85"/>
      <c r="HH369" s="85"/>
      <c r="HI369" s="85"/>
      <c r="HJ369" s="85"/>
      <c r="HK369" s="85"/>
      <c r="HL369" s="85"/>
      <c r="HM369" s="85"/>
      <c r="HN369" s="85"/>
      <c r="HO369" s="85"/>
      <c r="HP369" s="85"/>
      <c r="HQ369" s="85"/>
      <c r="HR369" s="85"/>
      <c r="HS369" s="85"/>
      <c r="HT369" s="85"/>
      <c r="HU369" s="85"/>
      <c r="HV369" s="85"/>
      <c r="HW369" s="85"/>
      <c r="HX369" s="85"/>
      <c r="HY369" s="85"/>
      <c r="HZ369" s="85"/>
      <c r="IA369" s="85"/>
      <c r="IB369" s="85"/>
      <c r="IC369" s="85"/>
      <c r="ID369" s="85"/>
      <c r="IE369" s="85"/>
      <c r="IF369" s="85"/>
      <c r="IG369" s="90"/>
      <c r="IH369" s="90"/>
      <c r="II369" s="90"/>
      <c r="IJ369" s="90"/>
    </row>
    <row r="370" spans="3:244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133"/>
      <c r="U370" s="133"/>
      <c r="V370" s="74"/>
      <c r="W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FB370" s="90"/>
      <c r="FC370" s="90"/>
      <c r="FD370" s="90"/>
      <c r="FE370" s="90"/>
      <c r="FF370" s="90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85"/>
      <c r="GX370" s="85"/>
      <c r="GY370" s="85"/>
      <c r="GZ370" s="85"/>
      <c r="HA370" s="85"/>
      <c r="HB370" s="85"/>
      <c r="HC370" s="85"/>
      <c r="HD370" s="85"/>
      <c r="HE370" s="85"/>
      <c r="HF370" s="85"/>
      <c r="HG370" s="85"/>
      <c r="HH370" s="85"/>
      <c r="HI370" s="85"/>
      <c r="HJ370" s="85"/>
      <c r="HK370" s="85"/>
      <c r="HL370" s="85"/>
      <c r="HM370" s="85"/>
      <c r="HN370" s="85"/>
      <c r="HO370" s="85"/>
      <c r="HP370" s="85"/>
      <c r="HQ370" s="85"/>
      <c r="HR370" s="85"/>
      <c r="HS370" s="85"/>
      <c r="HT370" s="85"/>
      <c r="HU370" s="85"/>
      <c r="HV370" s="85"/>
      <c r="HW370" s="85"/>
      <c r="HX370" s="85"/>
      <c r="HY370" s="85"/>
      <c r="HZ370" s="85"/>
      <c r="IA370" s="85"/>
      <c r="IB370" s="85"/>
      <c r="IC370" s="85"/>
      <c r="ID370" s="85"/>
      <c r="IE370" s="85"/>
      <c r="IF370" s="85"/>
      <c r="IG370" s="90"/>
      <c r="IH370" s="90"/>
      <c r="II370" s="90"/>
      <c r="IJ370" s="90"/>
    </row>
    <row r="371" spans="3:244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133"/>
      <c r="U371" s="133"/>
    </row>
    <row r="372" spans="3:244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133"/>
      <c r="U372" s="133"/>
    </row>
  </sheetData>
  <dataConsolidate/>
  <mergeCells count="27">
    <mergeCell ref="O2:Q2"/>
    <mergeCell ref="FD3:FD4"/>
    <mergeCell ref="T3:T4"/>
    <mergeCell ref="V3:V4"/>
    <mergeCell ref="DI3:DI4"/>
    <mergeCell ref="FB3:FB4"/>
    <mergeCell ref="FC3:FC4"/>
    <mergeCell ref="P3:P4"/>
    <mergeCell ref="Q3:Q4"/>
    <mergeCell ref="R3:R4"/>
    <mergeCell ref="S3:S4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O3:O4"/>
    <mergeCell ref="J3:J4"/>
    <mergeCell ref="K3:K4"/>
    <mergeCell ref="L3:L4"/>
    <mergeCell ref="M3:M4"/>
    <mergeCell ref="N3:N4"/>
    <mergeCell ref="FB2:FD2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1998-99
3ª divisió, grup VI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350"/>
  <sheetViews>
    <sheetView workbookViewId="0">
      <pane xSplit="1" topLeftCell="B1" activePane="topRight" state="frozen"/>
      <selection activeCell="B14" sqref="B14"/>
      <selection pane="topRight" activeCell="C22" sqref="C22"/>
    </sheetView>
  </sheetViews>
  <sheetFormatPr baseColWidth="10" defaultColWidth="0" defaultRowHeight="13.2"/>
  <cols>
    <col min="1" max="1" width="20" style="71" customWidth="1"/>
    <col min="2" max="2" width="14.33203125" style="72" customWidth="1"/>
    <col min="3" max="5" width="5.5546875" style="72" customWidth="1"/>
    <col min="6" max="8" width="4.33203125" style="72" customWidth="1"/>
    <col min="9" max="9" width="7.109375" style="72" customWidth="1"/>
    <col min="10" max="10" width="5.44140625" style="72" hidden="1" customWidth="1"/>
    <col min="11" max="11" width="6.6640625" style="72" hidden="1" customWidth="1"/>
    <col min="12" max="12" width="4.88671875" style="72" customWidth="1"/>
    <col min="13" max="19" width="4.33203125" style="72" customWidth="1"/>
    <col min="20" max="20" width="4.33203125" style="126" customWidth="1"/>
    <col min="21" max="21" width="4.109375" style="126" customWidth="1"/>
    <col min="22" max="22" width="4.6640625" style="72" customWidth="1"/>
    <col min="23" max="23" width="9.109375" style="76" customWidth="1"/>
    <col min="24" max="24" width="4.109375" style="135" customWidth="1"/>
    <col min="25" max="25" width="4" style="76" customWidth="1"/>
    <col min="26" max="26" width="4.109375" style="76" customWidth="1"/>
    <col min="27" max="27" width="4" style="76" customWidth="1"/>
    <col min="28" max="28" width="4.109375" style="76" hidden="1" customWidth="1"/>
    <col min="29" max="29" width="9.33203125" style="76" customWidth="1"/>
    <col min="30" max="30" width="4.109375" style="76" hidden="1" customWidth="1"/>
    <col min="31" max="31" width="4" style="76" hidden="1" customWidth="1"/>
    <col min="32" max="32" width="4.109375" style="76" hidden="1" customWidth="1"/>
    <col min="33" max="34" width="4" style="76" hidden="1" customWidth="1"/>
    <col min="35" max="35" width="4.109375" style="76" hidden="1" customWidth="1"/>
    <col min="36" max="36" width="4" style="76" hidden="1" customWidth="1"/>
    <col min="37" max="37" width="4.109375" style="76" hidden="1" customWidth="1"/>
    <col min="38" max="38" width="4" style="76" hidden="1" customWidth="1"/>
    <col min="39" max="67" width="4" style="76" customWidth="1"/>
    <col min="68" max="68" width="9.6640625" style="76" customWidth="1"/>
    <col min="69" max="71" width="4.109375" style="76" customWidth="1"/>
    <col min="72" max="72" width="4" style="76" customWidth="1"/>
    <col min="73" max="73" width="4" style="76" hidden="1" customWidth="1"/>
    <col min="74" max="74" width="4" style="76" customWidth="1"/>
    <col min="75" max="75" width="4.109375" style="76" customWidth="1"/>
    <col min="76" max="76" width="4" style="76" customWidth="1"/>
    <col min="77" max="77" width="4.109375" style="76" customWidth="1"/>
    <col min="78" max="78" width="4" style="76" customWidth="1"/>
    <col min="79" max="79" width="4" style="123" customWidth="1"/>
    <col min="80" max="80" width="4.109375" style="123" customWidth="1"/>
    <col min="81" max="81" width="4" style="123" customWidth="1"/>
    <col min="82" max="82" width="4.109375" style="123" customWidth="1"/>
    <col min="83" max="83" width="4.6640625" style="123" customWidth="1"/>
    <col min="84" max="85" width="4.109375" style="123" customWidth="1"/>
    <col min="86" max="86" width="4" style="123" hidden="1" customWidth="1"/>
    <col min="87" max="87" width="4.44140625" style="123" hidden="1" customWidth="1"/>
    <col min="88" max="88" width="4.33203125" style="123" hidden="1" customWidth="1"/>
    <col min="89" max="89" width="4" style="123" hidden="1" customWidth="1"/>
    <col min="90" max="90" width="4.109375" style="123" hidden="1" customWidth="1"/>
    <col min="91" max="91" width="4" style="123" hidden="1" customWidth="1"/>
    <col min="92" max="92" width="4.33203125" style="123" hidden="1" customWidth="1"/>
    <col min="93" max="93" width="4" style="123" hidden="1" customWidth="1"/>
    <col min="94" max="95" width="4.109375" style="123" hidden="1" customWidth="1"/>
    <col min="96" max="96" width="4" style="123" hidden="1" customWidth="1"/>
    <col min="97" max="97" width="4.109375" style="123" hidden="1" customWidth="1"/>
    <col min="98" max="98" width="4" style="123" hidden="1" customWidth="1"/>
    <col min="99" max="99" width="4.109375" style="123" hidden="1" customWidth="1"/>
    <col min="100" max="100" width="4" style="123" hidden="1" customWidth="1"/>
    <col min="101" max="101" width="4.88671875" style="123" hidden="1" customWidth="1"/>
    <col min="102" max="112" width="4" style="123" hidden="1" customWidth="1"/>
    <col min="113" max="113" width="6.44140625" style="90" customWidth="1"/>
    <col min="114" max="114" width="4.109375" style="76" customWidth="1"/>
    <col min="115" max="115" width="4" style="76" customWidth="1"/>
    <col min="116" max="116" width="4.109375" style="76" customWidth="1"/>
    <col min="117" max="117" width="4" style="76" customWidth="1"/>
    <col min="118" max="118" width="4.109375" style="76" hidden="1" customWidth="1"/>
    <col min="119" max="119" width="4" style="76" customWidth="1"/>
    <col min="120" max="120" width="4.109375" style="76" customWidth="1"/>
    <col min="121" max="121" width="4" style="76" customWidth="1"/>
    <col min="122" max="122" width="4.109375" style="76" customWidth="1"/>
    <col min="123" max="124" width="4" style="76" customWidth="1"/>
    <col min="125" max="125" width="4.109375" style="76" customWidth="1"/>
    <col min="126" max="126" width="4" style="76" customWidth="1"/>
    <col min="127" max="127" width="4.109375" style="76" customWidth="1"/>
    <col min="128" max="129" width="4" style="76" customWidth="1"/>
    <col min="130" max="130" width="4.109375" style="76" customWidth="1"/>
    <col min="131" max="131" width="4" style="76" hidden="1" customWidth="1"/>
    <col min="132" max="132" width="4.109375" style="76" hidden="1" customWidth="1"/>
    <col min="133" max="133" width="4" style="76" hidden="1" customWidth="1"/>
    <col min="134" max="134" width="4.109375" style="76" hidden="1" customWidth="1"/>
    <col min="135" max="135" width="4" style="76" hidden="1" customWidth="1"/>
    <col min="136" max="136" width="4.109375" style="76" hidden="1" customWidth="1"/>
    <col min="137" max="137" width="4" style="76" hidden="1" customWidth="1"/>
    <col min="138" max="139" width="4.109375" style="76" hidden="1" customWidth="1"/>
    <col min="140" max="140" width="4" style="76" hidden="1" customWidth="1"/>
    <col min="141" max="141" width="4.109375" style="76" hidden="1" customWidth="1"/>
    <col min="142" max="142" width="4" style="76" hidden="1" customWidth="1"/>
    <col min="143" max="143" width="4.109375" style="76" hidden="1" customWidth="1"/>
    <col min="144" max="155" width="4" style="76" hidden="1" customWidth="1"/>
    <col min="156" max="157" width="4.109375" style="90" hidden="1" customWidth="1"/>
    <col min="158" max="159" width="4.109375" style="76" customWidth="1"/>
    <col min="160" max="160" width="4.5546875" style="76" customWidth="1"/>
    <col min="161" max="161" width="4.109375" style="76" customWidth="1"/>
    <col min="162" max="162" width="4" style="76" customWidth="1"/>
    <col min="163" max="163" width="4.109375" style="76" customWidth="1"/>
    <col min="164" max="164" width="4" style="76" customWidth="1"/>
    <col min="165" max="165" width="4.109375" style="76" hidden="1" customWidth="1"/>
    <col min="166" max="166" width="4" style="76" customWidth="1"/>
    <col min="167" max="167" width="4.109375" style="76" customWidth="1"/>
    <col min="168" max="169" width="4" style="76" customWidth="1"/>
    <col min="170" max="170" width="4.109375" style="76" customWidth="1"/>
    <col min="171" max="171" width="4" style="76" customWidth="1"/>
    <col min="172" max="172" width="4.109375" style="76" customWidth="1"/>
    <col min="173" max="174" width="4" style="76" customWidth="1"/>
    <col min="175" max="175" width="4.109375" style="76" customWidth="1"/>
    <col min="176" max="176" width="4" style="76" customWidth="1"/>
    <col min="177" max="177" width="4.109375" style="76" customWidth="1"/>
    <col min="178" max="178" width="4" style="76" hidden="1" customWidth="1"/>
    <col min="179" max="179" width="4.109375" style="76" hidden="1" customWidth="1"/>
    <col min="180" max="180" width="4" style="76" hidden="1" customWidth="1"/>
    <col min="181" max="181" width="4.109375" style="76" hidden="1" customWidth="1"/>
    <col min="182" max="182" width="4" style="76" hidden="1" customWidth="1"/>
    <col min="183" max="184" width="4.109375" style="76" hidden="1" customWidth="1"/>
    <col min="185" max="185" width="4" style="76" hidden="1" customWidth="1"/>
    <col min="186" max="186" width="4.109375" style="76" hidden="1" customWidth="1"/>
    <col min="187" max="187" width="4" style="76" hidden="1" customWidth="1"/>
    <col min="188" max="188" width="4.109375" style="76" hidden="1" customWidth="1"/>
    <col min="189" max="204" width="4" style="76" hidden="1" customWidth="1"/>
    <col min="205" max="208" width="4.109375" style="75" hidden="1" customWidth="1"/>
    <col min="209" max="213" width="4.109375" style="75" customWidth="1"/>
    <col min="214" max="214" width="4.109375" style="75" hidden="1" customWidth="1"/>
    <col min="215" max="240" width="4.109375" style="75" customWidth="1"/>
    <col min="241" max="244" width="4.109375" style="76" customWidth="1"/>
    <col min="245" max="251" width="4.109375" style="75" customWidth="1"/>
    <col min="252" max="253" width="4.109375" style="75" hidden="1" customWidth="1"/>
    <col min="254" max="16384" width="11.44140625" style="75" hidden="1"/>
  </cols>
  <sheetData>
    <row r="1" spans="1:256" ht="13.8" thickBot="1">
      <c r="A1" s="73"/>
      <c r="BG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spans="1:256" s="108" customFormat="1" ht="25.5" customHeight="1" thickTop="1">
      <c r="A2" s="205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514" t="s">
        <v>0</v>
      </c>
      <c r="P2" s="515"/>
      <c r="Q2" s="516"/>
      <c r="R2" s="78"/>
      <c r="S2" s="78"/>
      <c r="T2" s="127"/>
      <c r="U2" s="127"/>
      <c r="V2" s="190"/>
      <c r="X2" s="136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FB2" s="512"/>
      <c r="FC2" s="513"/>
      <c r="FD2" s="513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HA2" s="506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455"/>
      <c r="IU2" s="455"/>
      <c r="IV2" s="455"/>
    </row>
    <row r="3" spans="1:256" s="116" customFormat="1" ht="91.5" customHeight="1">
      <c r="A3" s="207"/>
      <c r="B3" s="208"/>
      <c r="C3" s="508" t="s">
        <v>1</v>
      </c>
      <c r="D3" s="508" t="s">
        <v>2</v>
      </c>
      <c r="E3" s="508" t="s">
        <v>3</v>
      </c>
      <c r="F3" s="508" t="s">
        <v>4</v>
      </c>
      <c r="G3" s="508" t="s">
        <v>5</v>
      </c>
      <c r="H3" s="508" t="s">
        <v>6</v>
      </c>
      <c r="I3" s="508" t="s">
        <v>7</v>
      </c>
      <c r="J3" s="508"/>
      <c r="K3" s="508"/>
      <c r="L3" s="508" t="s">
        <v>8</v>
      </c>
      <c r="M3" s="508" t="s">
        <v>9</v>
      </c>
      <c r="N3" s="508" t="s">
        <v>10</v>
      </c>
      <c r="O3" s="508" t="s">
        <v>11</v>
      </c>
      <c r="P3" s="508" t="s">
        <v>12</v>
      </c>
      <c r="Q3" s="508" t="s">
        <v>13</v>
      </c>
      <c r="R3" s="522" t="s">
        <v>14</v>
      </c>
      <c r="S3" s="524" t="s">
        <v>15</v>
      </c>
      <c r="T3" s="510" t="s">
        <v>16</v>
      </c>
      <c r="U3" s="510" t="s">
        <v>17</v>
      </c>
      <c r="V3" s="518" t="s">
        <v>18</v>
      </c>
      <c r="W3" s="111"/>
      <c r="X3" s="112"/>
      <c r="Y3" s="113"/>
      <c r="Z3" s="112"/>
      <c r="AA3" s="113"/>
      <c r="AB3" s="112"/>
      <c r="AC3" s="113"/>
      <c r="AD3" s="112"/>
      <c r="AE3" s="113"/>
      <c r="AF3" s="112"/>
      <c r="AG3" s="113"/>
      <c r="AH3" s="113"/>
      <c r="AI3" s="112"/>
      <c r="AJ3" s="113"/>
      <c r="AK3" s="112"/>
      <c r="AL3" s="113"/>
      <c r="AM3" s="112"/>
      <c r="AN3" s="113"/>
      <c r="AO3" s="112"/>
      <c r="AP3" s="113"/>
      <c r="AQ3" s="112"/>
      <c r="AR3" s="113"/>
      <c r="AS3" s="113"/>
      <c r="AT3" s="112"/>
      <c r="AU3" s="113"/>
      <c r="AV3" s="112"/>
      <c r="AW3" s="113"/>
      <c r="AX3" s="112"/>
      <c r="AY3" s="113"/>
      <c r="AZ3" s="112"/>
      <c r="BA3" s="113"/>
      <c r="BB3" s="112"/>
      <c r="BC3" s="112"/>
      <c r="BD3" s="113"/>
      <c r="BE3" s="112"/>
      <c r="BF3" s="113"/>
      <c r="BG3" s="112"/>
      <c r="BH3" s="113"/>
      <c r="BI3" s="112"/>
      <c r="BJ3" s="113"/>
      <c r="BK3" s="112"/>
      <c r="BL3" s="113"/>
      <c r="BM3" s="112"/>
      <c r="BN3" s="113"/>
      <c r="BO3" s="113"/>
      <c r="BP3" s="111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520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520"/>
      <c r="FC3" s="520"/>
      <c r="FD3" s="517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5"/>
      <c r="GX3" s="114"/>
      <c r="GY3" s="209"/>
      <c r="GZ3" s="209"/>
      <c r="HA3" s="507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209"/>
      <c r="IU3" s="209"/>
      <c r="IV3" s="209"/>
    </row>
    <row r="4" spans="1:256" s="7" customFormat="1" ht="18" customHeight="1" thickBot="1">
      <c r="A4" s="210"/>
      <c r="B4" s="211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23"/>
      <c r="S4" s="525"/>
      <c r="T4" s="511"/>
      <c r="U4" s="511"/>
      <c r="V4" s="519"/>
      <c r="W4" s="117"/>
      <c r="X4" s="137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212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521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520"/>
      <c r="FC4" s="520"/>
      <c r="FD4" s="517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507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212"/>
      <c r="IU4" s="212"/>
      <c r="IV4" s="212"/>
    </row>
    <row r="5" spans="1:256" s="85" customFormat="1" ht="13.8" thickTop="1">
      <c r="A5" s="105" t="s">
        <v>20</v>
      </c>
      <c r="B5" s="173" t="s">
        <v>19</v>
      </c>
      <c r="C5" s="174">
        <f>SUM(C6:C11)</f>
        <v>131</v>
      </c>
      <c r="D5" s="174">
        <f t="shared" ref="D5:V5" si="0">SUM(D6:D11)</f>
        <v>130</v>
      </c>
      <c r="E5" s="174">
        <f t="shared" si="0"/>
        <v>129</v>
      </c>
      <c r="F5" s="174">
        <f t="shared" si="0"/>
        <v>0</v>
      </c>
      <c r="G5" s="174">
        <f t="shared" si="0"/>
        <v>1</v>
      </c>
      <c r="H5" s="174">
        <f t="shared" si="0"/>
        <v>1</v>
      </c>
      <c r="I5" s="466">
        <f t="shared" si="0"/>
        <v>11721</v>
      </c>
      <c r="J5" s="174">
        <f t="shared" si="0"/>
        <v>175</v>
      </c>
      <c r="K5" s="174">
        <f t="shared" si="0"/>
        <v>108.33333333333334</v>
      </c>
      <c r="L5" s="174">
        <f t="shared" si="0"/>
        <v>193</v>
      </c>
      <c r="M5" s="174">
        <f t="shared" si="0"/>
        <v>192</v>
      </c>
      <c r="N5" s="174">
        <f t="shared" si="0"/>
        <v>3</v>
      </c>
      <c r="O5" s="174">
        <f t="shared" si="0"/>
        <v>0</v>
      </c>
      <c r="P5" s="174">
        <f t="shared" si="0"/>
        <v>2</v>
      </c>
      <c r="Q5" s="174">
        <f t="shared" si="0"/>
        <v>1</v>
      </c>
      <c r="R5" s="177">
        <f t="shared" si="0"/>
        <v>8</v>
      </c>
      <c r="S5" s="178">
        <f t="shared" si="0"/>
        <v>0</v>
      </c>
      <c r="T5" s="179">
        <f t="shared" si="0"/>
        <v>1</v>
      </c>
      <c r="U5" s="179">
        <f t="shared" si="0"/>
        <v>1</v>
      </c>
      <c r="V5" s="405">
        <f t="shared" si="0"/>
        <v>-132</v>
      </c>
      <c r="W5" s="456" t="s">
        <v>163</v>
      </c>
      <c r="X5" s="175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56"/>
      <c r="BM5" s="456"/>
      <c r="BN5" s="456"/>
      <c r="BO5" s="456"/>
      <c r="BP5" s="456"/>
      <c r="BQ5" s="456"/>
      <c r="BR5" s="456"/>
      <c r="BS5" s="456"/>
      <c r="BT5" s="456"/>
      <c r="BU5" s="456"/>
      <c r="BV5" s="456"/>
      <c r="BW5" s="456"/>
      <c r="BX5" s="456"/>
      <c r="BY5" s="456"/>
      <c r="BZ5" s="456"/>
      <c r="CA5" s="456"/>
      <c r="CB5" s="456"/>
      <c r="CC5" s="456"/>
      <c r="CD5" s="456"/>
      <c r="CE5" s="456"/>
      <c r="CF5" s="456"/>
      <c r="CG5" s="456"/>
      <c r="CH5" s="456"/>
      <c r="CI5" s="456"/>
      <c r="CJ5" s="456"/>
      <c r="CK5" s="456"/>
      <c r="CL5" s="456"/>
      <c r="CM5" s="456"/>
      <c r="CN5" s="456"/>
      <c r="CO5" s="456"/>
      <c r="CP5" s="456"/>
      <c r="CQ5" s="456"/>
      <c r="CR5" s="456"/>
      <c r="CS5" s="456"/>
      <c r="CT5" s="456"/>
      <c r="CU5" s="456"/>
      <c r="CV5" s="456"/>
      <c r="CW5" s="456"/>
      <c r="CX5" s="456"/>
      <c r="CY5" s="456"/>
      <c r="CZ5" s="456"/>
      <c r="DA5" s="456"/>
      <c r="DB5" s="456"/>
      <c r="DC5" s="456"/>
      <c r="DD5" s="456"/>
      <c r="DE5" s="456"/>
      <c r="DF5" s="456"/>
      <c r="DG5" s="456"/>
      <c r="DH5" s="456"/>
      <c r="DI5" s="456"/>
      <c r="DJ5" s="456"/>
      <c r="DK5" s="456"/>
      <c r="DL5" s="456"/>
      <c r="DM5" s="456"/>
      <c r="DN5" s="456"/>
      <c r="DO5" s="456"/>
      <c r="DP5" s="456"/>
      <c r="DQ5" s="456"/>
      <c r="DR5" s="456"/>
      <c r="DS5" s="456"/>
      <c r="DT5" s="456"/>
      <c r="DU5" s="456"/>
      <c r="DV5" s="456"/>
      <c r="DW5" s="456"/>
      <c r="DX5" s="456"/>
      <c r="DY5" s="456"/>
      <c r="DZ5" s="456"/>
      <c r="EA5" s="456"/>
      <c r="EB5" s="456"/>
      <c r="EC5" s="456"/>
      <c r="ED5" s="456"/>
      <c r="EE5" s="456"/>
      <c r="EF5" s="456"/>
      <c r="EG5" s="456"/>
      <c r="EH5" s="456"/>
      <c r="EI5" s="456"/>
      <c r="EJ5" s="456"/>
      <c r="EK5" s="456"/>
      <c r="EL5" s="456"/>
      <c r="EM5" s="456"/>
      <c r="EN5" s="456"/>
      <c r="EO5" s="456"/>
      <c r="EP5" s="456"/>
      <c r="EQ5" s="456"/>
      <c r="ER5" s="456"/>
      <c r="ES5" s="456"/>
      <c r="ET5" s="456"/>
      <c r="EU5" s="456"/>
      <c r="EV5" s="456"/>
      <c r="EW5" s="456"/>
      <c r="EX5" s="456"/>
      <c r="EY5" s="456"/>
      <c r="EZ5" s="456"/>
      <c r="FA5" s="456"/>
      <c r="FB5" s="176"/>
      <c r="FC5" s="456"/>
      <c r="FD5" s="122"/>
      <c r="FE5" s="456"/>
      <c r="FF5" s="456"/>
      <c r="FG5" s="456"/>
      <c r="FH5" s="456"/>
      <c r="FI5" s="456"/>
      <c r="FJ5" s="456"/>
      <c r="FK5" s="456"/>
      <c r="FL5" s="456"/>
      <c r="FM5" s="456"/>
      <c r="FN5" s="456"/>
      <c r="FO5" s="456"/>
      <c r="FP5" s="456"/>
      <c r="FQ5" s="456"/>
      <c r="FR5" s="456"/>
      <c r="FS5" s="456"/>
      <c r="FT5" s="456"/>
      <c r="FU5" s="456"/>
      <c r="FV5" s="456"/>
      <c r="FW5" s="456"/>
      <c r="FX5" s="456"/>
      <c r="FY5" s="456"/>
      <c r="FZ5" s="456"/>
      <c r="GA5" s="456"/>
      <c r="GB5" s="456"/>
      <c r="GC5" s="456"/>
      <c r="GD5" s="456"/>
      <c r="GE5" s="456"/>
      <c r="GF5" s="456"/>
      <c r="GG5" s="456"/>
      <c r="GH5" s="456"/>
      <c r="GI5" s="456"/>
      <c r="GJ5" s="456"/>
      <c r="GK5" s="456"/>
      <c r="GL5" s="456"/>
      <c r="GM5" s="456"/>
      <c r="GN5" s="456"/>
      <c r="GO5" s="456"/>
      <c r="GP5" s="456"/>
      <c r="GQ5" s="456"/>
      <c r="GR5" s="456"/>
      <c r="GS5" s="456"/>
      <c r="GT5" s="456"/>
      <c r="GU5" s="456"/>
      <c r="GV5" s="456"/>
      <c r="GW5" s="456"/>
      <c r="GX5" s="456"/>
      <c r="HA5" s="456"/>
      <c r="HB5" s="456"/>
      <c r="HC5" s="456"/>
      <c r="HD5" s="456"/>
      <c r="HE5" s="456"/>
      <c r="HF5" s="456"/>
      <c r="HG5" s="456"/>
      <c r="HH5" s="456"/>
      <c r="HI5" s="456"/>
      <c r="HJ5" s="456"/>
      <c r="HK5" s="456"/>
      <c r="HL5" s="456"/>
      <c r="HM5" s="456"/>
      <c r="HN5" s="456"/>
      <c r="HO5" s="456"/>
      <c r="HP5" s="456"/>
      <c r="HQ5" s="456"/>
      <c r="HR5" s="456"/>
      <c r="HS5" s="456"/>
      <c r="HT5" s="456"/>
      <c r="HU5" s="456"/>
      <c r="HV5" s="456"/>
      <c r="HW5" s="456"/>
      <c r="HX5" s="456"/>
      <c r="HY5" s="456"/>
      <c r="HZ5" s="456"/>
      <c r="IA5" s="456"/>
      <c r="IB5" s="456"/>
      <c r="IC5" s="456"/>
      <c r="ID5" s="456"/>
      <c r="IE5" s="456"/>
      <c r="IF5" s="456"/>
      <c r="IG5" s="456"/>
      <c r="IH5" s="456"/>
      <c r="II5" s="456"/>
      <c r="IJ5" s="456"/>
      <c r="IK5" s="456"/>
      <c r="IL5" s="456"/>
      <c r="IM5" s="456"/>
      <c r="IN5" s="456"/>
      <c r="IO5" s="456"/>
      <c r="IP5" s="456"/>
      <c r="IQ5" s="456"/>
      <c r="IS5" s="456"/>
    </row>
    <row r="6" spans="1:256" s="85" customFormat="1">
      <c r="A6" s="98" t="s">
        <v>47</v>
      </c>
      <c r="B6" s="83" t="s">
        <v>160</v>
      </c>
      <c r="C6" s="213">
        <f>'U.E. ALZIRA'!C5</f>
        <v>6</v>
      </c>
      <c r="D6" s="213">
        <f>'U.E. ALZIRA'!D5</f>
        <v>6</v>
      </c>
      <c r="E6" s="213">
        <f>'U.E. ALZIRA'!E5</f>
        <v>5</v>
      </c>
      <c r="F6" s="213">
        <f>'U.E. ALZIRA'!F5</f>
        <v>0</v>
      </c>
      <c r="G6" s="213">
        <f>'U.E. ALZIRA'!G5</f>
        <v>0</v>
      </c>
      <c r="H6" s="213">
        <f>'U.E. ALZIRA'!H5</f>
        <v>1</v>
      </c>
      <c r="I6" s="467">
        <f>'U.E. ALZIRA'!I5</f>
        <v>534</v>
      </c>
      <c r="J6" s="213">
        <f>'U.E. ALZIRA'!J5</f>
        <v>89</v>
      </c>
      <c r="K6" s="213">
        <f>'U.E. ALZIRA'!K5</f>
        <v>24.722222222222221</v>
      </c>
      <c r="L6" s="213">
        <f>'U.E. ALZIRA'!L5</f>
        <v>24</v>
      </c>
      <c r="M6" s="213">
        <f>'U.E. ALZIRA'!M5</f>
        <v>25</v>
      </c>
      <c r="N6" s="213">
        <f>'U.E. ALZIRA'!N5</f>
        <v>1</v>
      </c>
      <c r="O6" s="213">
        <f>'U.E. ALZIRA'!O5</f>
        <v>0</v>
      </c>
      <c r="P6" s="213">
        <f>'U.E. ALZIRA'!P5</f>
        <v>0</v>
      </c>
      <c r="Q6" s="213">
        <f>'U.E. ALZIRA'!Q5</f>
        <v>1</v>
      </c>
      <c r="R6" s="214">
        <f>'U.E. ALZIRA'!R5</f>
        <v>0</v>
      </c>
      <c r="S6" s="215">
        <f>'U.E. ALZIRA'!S5</f>
        <v>0</v>
      </c>
      <c r="T6" s="171">
        <f>'U.E. ALZIRA'!T5</f>
        <v>1</v>
      </c>
      <c r="U6" s="171">
        <f>'U.E. ALZIRA'!U5</f>
        <v>1</v>
      </c>
      <c r="V6" s="216">
        <f>'U.E. ALZIRA'!V5</f>
        <v>-4</v>
      </c>
      <c r="W6" s="456"/>
      <c r="X6" s="175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6"/>
      <c r="BV6" s="456"/>
      <c r="BW6" s="456"/>
      <c r="BX6" s="456"/>
      <c r="BY6" s="456"/>
      <c r="BZ6" s="456"/>
      <c r="CA6" s="456"/>
      <c r="CB6" s="456"/>
      <c r="CC6" s="456"/>
      <c r="CD6" s="456"/>
      <c r="CE6" s="456"/>
      <c r="CF6" s="456"/>
      <c r="CG6" s="456"/>
      <c r="CH6" s="456"/>
      <c r="CI6" s="456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6"/>
      <c r="DF6" s="456"/>
      <c r="DG6" s="456"/>
      <c r="DH6" s="456"/>
      <c r="DI6" s="456"/>
      <c r="DJ6" s="456"/>
      <c r="DK6" s="456"/>
      <c r="DL6" s="456"/>
      <c r="DM6" s="456"/>
      <c r="DN6" s="456"/>
      <c r="DO6" s="456"/>
      <c r="DP6" s="456"/>
      <c r="DQ6" s="456"/>
      <c r="DR6" s="456"/>
      <c r="DS6" s="456"/>
      <c r="DT6" s="456"/>
      <c r="DU6" s="456"/>
      <c r="DV6" s="456"/>
      <c r="DW6" s="456"/>
      <c r="DX6" s="456"/>
      <c r="DY6" s="456"/>
      <c r="DZ6" s="456"/>
      <c r="EA6" s="456"/>
      <c r="EB6" s="456"/>
      <c r="EC6" s="456"/>
      <c r="ED6" s="456"/>
      <c r="EE6" s="456"/>
      <c r="EF6" s="456"/>
      <c r="EG6" s="456"/>
      <c r="EH6" s="456"/>
      <c r="EI6" s="456"/>
      <c r="EJ6" s="456"/>
      <c r="EK6" s="456"/>
      <c r="EL6" s="456"/>
      <c r="EM6" s="456"/>
      <c r="EN6" s="456"/>
      <c r="EO6" s="456"/>
      <c r="EP6" s="456"/>
      <c r="EQ6" s="456"/>
      <c r="ER6" s="456"/>
      <c r="ES6" s="456"/>
      <c r="ET6" s="456"/>
      <c r="EU6" s="456"/>
      <c r="EV6" s="456"/>
      <c r="EW6" s="456"/>
      <c r="EX6" s="456"/>
      <c r="EY6" s="456"/>
      <c r="EZ6" s="456"/>
      <c r="FA6" s="456"/>
      <c r="FB6" s="176"/>
      <c r="FC6" s="456"/>
      <c r="FD6" s="122"/>
      <c r="FE6" s="456"/>
      <c r="FF6" s="456"/>
      <c r="FG6" s="456"/>
      <c r="FH6" s="456"/>
      <c r="FI6" s="456"/>
      <c r="FJ6" s="456"/>
      <c r="FK6" s="456"/>
      <c r="FL6" s="456"/>
      <c r="FM6" s="456"/>
      <c r="FN6" s="456"/>
      <c r="FO6" s="456"/>
      <c r="FP6" s="456"/>
      <c r="FQ6" s="456"/>
      <c r="FR6" s="456"/>
      <c r="FS6" s="456"/>
      <c r="FT6" s="456"/>
      <c r="FU6" s="456"/>
      <c r="FV6" s="456"/>
      <c r="FW6" s="456"/>
      <c r="FX6" s="456"/>
      <c r="FY6" s="456"/>
      <c r="FZ6" s="456"/>
      <c r="GA6" s="456"/>
      <c r="GB6" s="456"/>
      <c r="GC6" s="456"/>
      <c r="GD6" s="456"/>
      <c r="GE6" s="456"/>
      <c r="GF6" s="456"/>
      <c r="GG6" s="456"/>
      <c r="GH6" s="456"/>
      <c r="GI6" s="456"/>
      <c r="GJ6" s="456"/>
      <c r="GK6" s="456"/>
      <c r="GL6" s="456"/>
      <c r="GM6" s="456"/>
      <c r="GN6" s="456"/>
      <c r="GO6" s="456"/>
      <c r="GP6" s="456"/>
      <c r="GQ6" s="456"/>
      <c r="GR6" s="456"/>
      <c r="GS6" s="456"/>
      <c r="GT6" s="456"/>
      <c r="GU6" s="456"/>
      <c r="GV6" s="456"/>
      <c r="GW6" s="456"/>
      <c r="GX6" s="456"/>
      <c r="HA6" s="456"/>
      <c r="HB6" s="456"/>
      <c r="HC6" s="456"/>
      <c r="HD6" s="456"/>
      <c r="HE6" s="456"/>
      <c r="HF6" s="456"/>
      <c r="HG6" s="456"/>
      <c r="HH6" s="456"/>
      <c r="HI6" s="456"/>
      <c r="HJ6" s="456"/>
      <c r="HK6" s="456"/>
      <c r="HL6" s="456"/>
      <c r="HM6" s="456"/>
      <c r="HN6" s="456"/>
      <c r="HO6" s="456"/>
      <c r="HP6" s="456"/>
      <c r="HQ6" s="456"/>
      <c r="HR6" s="456"/>
      <c r="HS6" s="456"/>
      <c r="HT6" s="456"/>
      <c r="HU6" s="456"/>
      <c r="HV6" s="456"/>
      <c r="HW6" s="456"/>
      <c r="HX6" s="456"/>
      <c r="HY6" s="456"/>
      <c r="HZ6" s="456"/>
      <c r="IA6" s="456"/>
      <c r="IB6" s="456"/>
      <c r="IC6" s="456"/>
      <c r="ID6" s="456"/>
      <c r="IE6" s="456"/>
      <c r="IF6" s="456"/>
      <c r="IG6" s="456"/>
      <c r="IH6" s="456"/>
      <c r="II6" s="456"/>
      <c r="IJ6" s="456"/>
      <c r="IK6" s="456"/>
      <c r="IL6" s="456"/>
      <c r="IM6" s="456"/>
      <c r="IN6" s="456"/>
      <c r="IO6" s="456"/>
      <c r="IP6" s="456"/>
      <c r="IQ6" s="456"/>
      <c r="IS6" s="456"/>
    </row>
    <row r="7" spans="1:256" s="85" customFormat="1">
      <c r="A7" s="98" t="s">
        <v>47</v>
      </c>
      <c r="B7" s="83" t="s">
        <v>90</v>
      </c>
      <c r="C7" s="213">
        <v>21</v>
      </c>
      <c r="D7" s="213">
        <v>21</v>
      </c>
      <c r="E7" s="213">
        <v>21</v>
      </c>
      <c r="F7" s="213">
        <v>0</v>
      </c>
      <c r="G7" s="213">
        <v>0</v>
      </c>
      <c r="H7" s="213">
        <v>0</v>
      </c>
      <c r="I7" s="467">
        <v>1890</v>
      </c>
      <c r="J7" s="213"/>
      <c r="K7" s="213"/>
      <c r="L7" s="213">
        <v>29</v>
      </c>
      <c r="M7" s="213">
        <v>29</v>
      </c>
      <c r="N7" s="213">
        <v>0</v>
      </c>
      <c r="O7" s="213">
        <v>0</v>
      </c>
      <c r="P7" s="213">
        <v>0</v>
      </c>
      <c r="Q7" s="213">
        <v>0</v>
      </c>
      <c r="R7" s="214">
        <v>2</v>
      </c>
      <c r="S7" s="215">
        <v>0</v>
      </c>
      <c r="T7" s="171">
        <v>0</v>
      </c>
      <c r="U7" s="171">
        <v>0</v>
      </c>
      <c r="V7" s="216">
        <v>-14</v>
      </c>
      <c r="W7" s="456"/>
      <c r="X7" s="175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6"/>
      <c r="BL7" s="456"/>
      <c r="BM7" s="456"/>
      <c r="BN7" s="456"/>
      <c r="BO7" s="456"/>
      <c r="BP7" s="456"/>
      <c r="BQ7" s="456"/>
      <c r="BR7" s="456"/>
      <c r="BS7" s="456"/>
      <c r="BT7" s="456"/>
      <c r="BU7" s="456"/>
      <c r="BV7" s="456"/>
      <c r="BW7" s="456"/>
      <c r="BX7" s="456"/>
      <c r="BY7" s="456"/>
      <c r="BZ7" s="456"/>
      <c r="CA7" s="456"/>
      <c r="CB7" s="456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6"/>
      <c r="DF7" s="456"/>
      <c r="DG7" s="456"/>
      <c r="DH7" s="456"/>
      <c r="DI7" s="456"/>
      <c r="DJ7" s="456"/>
      <c r="DK7" s="456"/>
      <c r="DL7" s="456"/>
      <c r="DM7" s="456"/>
      <c r="DN7" s="456"/>
      <c r="DO7" s="456"/>
      <c r="DP7" s="456"/>
      <c r="DQ7" s="456"/>
      <c r="DR7" s="456"/>
      <c r="DS7" s="456"/>
      <c r="DT7" s="456"/>
      <c r="DU7" s="456"/>
      <c r="DV7" s="456"/>
      <c r="DW7" s="456"/>
      <c r="DX7" s="456"/>
      <c r="DY7" s="456"/>
      <c r="DZ7" s="456"/>
      <c r="EA7" s="456"/>
      <c r="EB7" s="456"/>
      <c r="EC7" s="456"/>
      <c r="ED7" s="456"/>
      <c r="EE7" s="456"/>
      <c r="EF7" s="456"/>
      <c r="EG7" s="456"/>
      <c r="EH7" s="456"/>
      <c r="EI7" s="456"/>
      <c r="EJ7" s="456"/>
      <c r="EK7" s="456"/>
      <c r="EL7" s="456"/>
      <c r="EM7" s="456"/>
      <c r="EN7" s="456"/>
      <c r="EO7" s="456"/>
      <c r="EP7" s="456"/>
      <c r="EQ7" s="456"/>
      <c r="ER7" s="456"/>
      <c r="ES7" s="456"/>
      <c r="ET7" s="456"/>
      <c r="EU7" s="456"/>
      <c r="EV7" s="456"/>
      <c r="EW7" s="456"/>
      <c r="EX7" s="456"/>
      <c r="EY7" s="456"/>
      <c r="EZ7" s="456"/>
      <c r="FA7" s="456"/>
      <c r="FB7" s="176"/>
      <c r="FC7" s="456"/>
      <c r="FD7" s="122"/>
      <c r="FE7" s="456"/>
      <c r="FF7" s="456"/>
      <c r="FG7" s="456"/>
      <c r="FH7" s="456"/>
      <c r="FI7" s="456"/>
      <c r="FJ7" s="456"/>
      <c r="FK7" s="456"/>
      <c r="FL7" s="456"/>
      <c r="FM7" s="456"/>
      <c r="FN7" s="456"/>
      <c r="FO7" s="456"/>
      <c r="FP7" s="456"/>
      <c r="FQ7" s="456"/>
      <c r="FR7" s="456"/>
      <c r="FS7" s="456"/>
      <c r="FT7" s="456"/>
      <c r="FU7" s="456"/>
      <c r="FV7" s="456"/>
      <c r="FW7" s="456"/>
      <c r="FX7" s="456"/>
      <c r="FY7" s="456"/>
      <c r="FZ7" s="456"/>
      <c r="GA7" s="456"/>
      <c r="GB7" s="456"/>
      <c r="GC7" s="456"/>
      <c r="GD7" s="456"/>
      <c r="GE7" s="456"/>
      <c r="GF7" s="456"/>
      <c r="GG7" s="456"/>
      <c r="GH7" s="456"/>
      <c r="GI7" s="456"/>
      <c r="GJ7" s="456"/>
      <c r="GK7" s="456"/>
      <c r="GL7" s="456"/>
      <c r="GM7" s="456"/>
      <c r="GN7" s="456"/>
      <c r="GO7" s="456"/>
      <c r="GP7" s="456"/>
      <c r="GQ7" s="456"/>
      <c r="GR7" s="456"/>
      <c r="GS7" s="456"/>
      <c r="GT7" s="456"/>
      <c r="GU7" s="456"/>
      <c r="GV7" s="456"/>
      <c r="GW7" s="456"/>
      <c r="GX7" s="456"/>
      <c r="HA7" s="456"/>
      <c r="HB7" s="456"/>
      <c r="HC7" s="456"/>
      <c r="HD7" s="456"/>
      <c r="HE7" s="456"/>
      <c r="HF7" s="456"/>
      <c r="HG7" s="456"/>
      <c r="HH7" s="456"/>
      <c r="HI7" s="456"/>
      <c r="HJ7" s="456"/>
      <c r="HK7" s="456"/>
      <c r="HL7" s="456"/>
      <c r="HM7" s="456"/>
      <c r="HN7" s="456"/>
      <c r="HO7" s="456"/>
      <c r="HP7" s="456"/>
      <c r="HQ7" s="456"/>
      <c r="HR7" s="456"/>
      <c r="HS7" s="456"/>
      <c r="HT7" s="456"/>
      <c r="HU7" s="456"/>
      <c r="HV7" s="456"/>
      <c r="HW7" s="456"/>
      <c r="HX7" s="456"/>
      <c r="HY7" s="456"/>
      <c r="HZ7" s="456"/>
      <c r="IA7" s="456"/>
      <c r="IB7" s="456"/>
      <c r="IC7" s="456"/>
      <c r="ID7" s="456"/>
      <c r="IE7" s="456"/>
      <c r="IF7" s="456"/>
      <c r="IG7" s="456"/>
      <c r="IH7" s="456"/>
      <c r="II7" s="456"/>
      <c r="IJ7" s="456"/>
      <c r="IK7" s="456"/>
      <c r="IL7" s="456"/>
      <c r="IM7" s="456"/>
      <c r="IN7" s="456"/>
      <c r="IO7" s="456"/>
      <c r="IP7" s="456"/>
      <c r="IQ7" s="456"/>
      <c r="IS7" s="456"/>
    </row>
    <row r="8" spans="1:256">
      <c r="A8" s="98" t="s">
        <v>47</v>
      </c>
      <c r="B8" s="83" t="s">
        <v>82</v>
      </c>
      <c r="C8" s="213">
        <v>35</v>
      </c>
      <c r="D8" s="213">
        <v>35</v>
      </c>
      <c r="E8" s="213">
        <v>35</v>
      </c>
      <c r="F8" s="213">
        <v>0</v>
      </c>
      <c r="G8" s="213">
        <v>0</v>
      </c>
      <c r="H8" s="213">
        <v>0</v>
      </c>
      <c r="I8" s="467">
        <v>3150</v>
      </c>
      <c r="J8" s="213">
        <f>'U.E. ALZIRA'!J6</f>
        <v>86</v>
      </c>
      <c r="K8" s="213">
        <f>'U.E. ALZIRA'!K6</f>
        <v>83.611111111111114</v>
      </c>
      <c r="L8" s="213">
        <v>38</v>
      </c>
      <c r="M8" s="213">
        <v>37</v>
      </c>
      <c r="N8" s="213">
        <v>1</v>
      </c>
      <c r="O8" s="213">
        <v>0</v>
      </c>
      <c r="P8" s="213">
        <v>1</v>
      </c>
      <c r="Q8" s="213">
        <v>0</v>
      </c>
      <c r="R8" s="214">
        <v>2</v>
      </c>
      <c r="S8" s="215">
        <f>'U.E. ALZIRA'!S6</f>
        <v>0</v>
      </c>
      <c r="T8" s="171">
        <f>'U.E. ALZIRA'!T6</f>
        <v>0</v>
      </c>
      <c r="U8" s="171">
        <f>'U.E. ALZIRA'!U6</f>
        <v>0</v>
      </c>
      <c r="V8" s="216">
        <v>-49</v>
      </c>
      <c r="W8" s="107"/>
      <c r="X8" s="13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217"/>
      <c r="FC8" s="107"/>
      <c r="FD8" s="119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218"/>
      <c r="GZ8" s="218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218"/>
      <c r="IS8" s="107"/>
      <c r="IT8" s="218"/>
      <c r="IU8" s="218"/>
      <c r="IV8" s="218"/>
    </row>
    <row r="9" spans="1:256">
      <c r="A9" s="98" t="s">
        <v>47</v>
      </c>
      <c r="B9" s="83" t="s">
        <v>21</v>
      </c>
      <c r="C9" s="213">
        <v>38</v>
      </c>
      <c r="D9" s="213">
        <v>38</v>
      </c>
      <c r="E9" s="213">
        <v>38</v>
      </c>
      <c r="F9" s="213">
        <v>0</v>
      </c>
      <c r="G9" s="213">
        <v>0</v>
      </c>
      <c r="H9" s="213">
        <v>0</v>
      </c>
      <c r="I9" s="467">
        <v>3420</v>
      </c>
      <c r="J9" s="213"/>
      <c r="K9" s="213"/>
      <c r="L9" s="213">
        <v>40</v>
      </c>
      <c r="M9" s="213">
        <v>40</v>
      </c>
      <c r="N9" s="213">
        <v>0</v>
      </c>
      <c r="O9" s="213">
        <v>0</v>
      </c>
      <c r="P9" s="213">
        <v>0</v>
      </c>
      <c r="Q9" s="213">
        <v>0</v>
      </c>
      <c r="R9" s="214">
        <v>3</v>
      </c>
      <c r="S9" s="215">
        <v>0</v>
      </c>
      <c r="T9" s="171">
        <v>0</v>
      </c>
      <c r="U9" s="171">
        <v>0</v>
      </c>
      <c r="V9" s="216">
        <v>-44</v>
      </c>
      <c r="W9" s="107"/>
      <c r="X9" s="134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217"/>
      <c r="FC9" s="107"/>
      <c r="FD9" s="119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218"/>
      <c r="GZ9" s="218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218"/>
      <c r="IS9" s="107"/>
      <c r="IT9" s="218"/>
      <c r="IU9" s="218"/>
      <c r="IV9" s="218"/>
    </row>
    <row r="10" spans="1:256">
      <c r="A10" s="98" t="s">
        <v>47</v>
      </c>
      <c r="B10" s="83" t="s">
        <v>22</v>
      </c>
      <c r="C10" s="213">
        <v>29</v>
      </c>
      <c r="D10" s="213">
        <v>29</v>
      </c>
      <c r="E10" s="213">
        <v>29</v>
      </c>
      <c r="F10" s="213">
        <v>0</v>
      </c>
      <c r="G10" s="213">
        <v>0</v>
      </c>
      <c r="H10" s="213">
        <v>0</v>
      </c>
      <c r="I10" s="467">
        <v>2610</v>
      </c>
      <c r="J10" s="213"/>
      <c r="K10" s="213"/>
      <c r="L10" s="213">
        <v>42</v>
      </c>
      <c r="M10" s="213">
        <v>41</v>
      </c>
      <c r="N10" s="213">
        <v>1</v>
      </c>
      <c r="O10" s="213">
        <v>0</v>
      </c>
      <c r="P10" s="213">
        <v>1</v>
      </c>
      <c r="Q10" s="213">
        <v>0</v>
      </c>
      <c r="R10" s="219">
        <v>1</v>
      </c>
      <c r="S10" s="220">
        <v>0</v>
      </c>
      <c r="T10" s="128">
        <v>0</v>
      </c>
      <c r="U10" s="128">
        <v>0</v>
      </c>
      <c r="V10" s="216">
        <v>-20</v>
      </c>
      <c r="W10" s="107"/>
      <c r="X10" s="13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217"/>
      <c r="FC10" s="107"/>
      <c r="FD10" s="119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218"/>
      <c r="GZ10" s="218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218"/>
      <c r="IS10" s="107"/>
      <c r="IT10" s="218"/>
      <c r="IU10" s="218"/>
      <c r="IV10" s="218"/>
    </row>
    <row r="11" spans="1:256">
      <c r="A11" s="98" t="s">
        <v>47</v>
      </c>
      <c r="B11" s="147" t="s">
        <v>23</v>
      </c>
      <c r="C11" s="96">
        <v>2</v>
      </c>
      <c r="D11" s="213">
        <v>1</v>
      </c>
      <c r="E11" s="213">
        <v>1</v>
      </c>
      <c r="F11" s="213">
        <v>0</v>
      </c>
      <c r="G11" s="213">
        <v>1</v>
      </c>
      <c r="H11" s="213">
        <v>0</v>
      </c>
      <c r="I11" s="467">
        <v>117</v>
      </c>
      <c r="J11" s="213"/>
      <c r="K11" s="213"/>
      <c r="L11" s="213">
        <v>20</v>
      </c>
      <c r="M11" s="213">
        <v>20</v>
      </c>
      <c r="N11" s="213">
        <v>0</v>
      </c>
      <c r="O11" s="213">
        <v>0</v>
      </c>
      <c r="P11" s="213">
        <v>0</v>
      </c>
      <c r="Q11" s="213">
        <v>0</v>
      </c>
      <c r="R11" s="219">
        <v>0</v>
      </c>
      <c r="S11" s="220">
        <v>0</v>
      </c>
      <c r="T11" s="128">
        <v>0</v>
      </c>
      <c r="U11" s="128">
        <v>0</v>
      </c>
      <c r="V11" s="216">
        <v>-1</v>
      </c>
      <c r="W11" s="107"/>
      <c r="X11" s="13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217"/>
      <c r="FC11" s="107"/>
      <c r="FD11" s="119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218"/>
      <c r="GZ11" s="218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218"/>
      <c r="IS11" s="107"/>
      <c r="IT11" s="218"/>
      <c r="IU11" s="218"/>
      <c r="IV11" s="218"/>
    </row>
    <row r="12" spans="1:256">
      <c r="A12" s="105" t="s">
        <v>117</v>
      </c>
      <c r="B12" s="187" t="s">
        <v>19</v>
      </c>
      <c r="C12" s="346">
        <f>'U.E. ALZIRA'!C6</f>
        <v>21</v>
      </c>
      <c r="D12" s="174">
        <f>'U.E. ALZIRA'!D6</f>
        <v>20</v>
      </c>
      <c r="E12" s="174">
        <f>'U.E. ALZIRA'!E6</f>
        <v>20</v>
      </c>
      <c r="F12" s="174">
        <f>'U.E. ALZIRA'!F6</f>
        <v>0</v>
      </c>
      <c r="G12" s="174">
        <f>'U.E. ALZIRA'!G6</f>
        <v>1</v>
      </c>
      <c r="H12" s="174">
        <f>'U.E. ALZIRA'!H6</f>
        <v>0</v>
      </c>
      <c r="I12" s="466">
        <f>'U.E. ALZIRA'!I6</f>
        <v>1806</v>
      </c>
      <c r="J12" s="174">
        <f>'U.E. ALZIRA'!J6</f>
        <v>86</v>
      </c>
      <c r="K12" s="174">
        <f>'U.E. ALZIRA'!K6</f>
        <v>83.611111111111114</v>
      </c>
      <c r="L12" s="174">
        <f>'U.E. ALZIRA'!L6</f>
        <v>23</v>
      </c>
      <c r="M12" s="174">
        <f>'U.E. ALZIRA'!M6</f>
        <v>24</v>
      </c>
      <c r="N12" s="174">
        <f>'U.E. ALZIRA'!N6</f>
        <v>1</v>
      </c>
      <c r="O12" s="174">
        <f>'U.E. ALZIRA'!O6</f>
        <v>0</v>
      </c>
      <c r="P12" s="174">
        <f>'U.E. ALZIRA'!P6</f>
        <v>1</v>
      </c>
      <c r="Q12" s="174">
        <f>'U.E. ALZIRA'!Q6</f>
        <v>0</v>
      </c>
      <c r="R12" s="177">
        <f>'U.E. ALZIRA'!R6</f>
        <v>3</v>
      </c>
      <c r="S12" s="178">
        <f>'U.E. ALZIRA'!S6</f>
        <v>0</v>
      </c>
      <c r="T12" s="179">
        <f>'U.E. ALZIRA'!T6</f>
        <v>0</v>
      </c>
      <c r="U12" s="179">
        <f>'U.E. ALZIRA'!U6</f>
        <v>0</v>
      </c>
      <c r="V12" s="191">
        <f>'U.E. ALZIRA'!V6</f>
        <v>-11</v>
      </c>
      <c r="W12" s="456" t="s">
        <v>162</v>
      </c>
      <c r="X12" s="13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217"/>
      <c r="FC12" s="107"/>
      <c r="FD12" s="119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218"/>
      <c r="GZ12" s="218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218"/>
      <c r="IS12" s="107"/>
      <c r="IT12" s="218"/>
      <c r="IU12" s="218"/>
      <c r="IV12" s="218"/>
    </row>
    <row r="13" spans="1:256">
      <c r="A13" s="105" t="s">
        <v>118</v>
      </c>
      <c r="B13" s="187" t="s">
        <v>19</v>
      </c>
      <c r="C13" s="346">
        <f>'U.E. ALZIRA'!C7</f>
        <v>0</v>
      </c>
      <c r="D13" s="174">
        <f>'U.E. ALZIRA'!D7</f>
        <v>0</v>
      </c>
      <c r="E13" s="174">
        <f>'U.E. ALZIRA'!E7</f>
        <v>0</v>
      </c>
      <c r="F13" s="174">
        <f>'U.E. ALZIRA'!F7</f>
        <v>0</v>
      </c>
      <c r="G13" s="174">
        <f>'U.E. ALZIRA'!G7</f>
        <v>0</v>
      </c>
      <c r="H13" s="174">
        <f>'U.E. ALZIRA'!H7</f>
        <v>0</v>
      </c>
      <c r="I13" s="466">
        <f>'U.E. ALZIRA'!I7</f>
        <v>0</v>
      </c>
      <c r="J13" s="174" t="e">
        <f>'U.E. ALZIRA'!J7</f>
        <v>#DIV/0!</v>
      </c>
      <c r="K13" s="174">
        <f>'U.E. ALZIRA'!K7</f>
        <v>0</v>
      </c>
      <c r="L13" s="174">
        <f>'U.E. ALZIRA'!L7</f>
        <v>2</v>
      </c>
      <c r="M13" s="174">
        <f>'U.E. ALZIRA'!M7</f>
        <v>2</v>
      </c>
      <c r="N13" s="174">
        <f>'U.E. ALZIRA'!N7</f>
        <v>0</v>
      </c>
      <c r="O13" s="174">
        <f>'U.E. ALZIRA'!O7</f>
        <v>0</v>
      </c>
      <c r="P13" s="174">
        <f>'U.E. ALZIRA'!P7</f>
        <v>0</v>
      </c>
      <c r="Q13" s="174">
        <f>'U.E. ALZIRA'!Q7</f>
        <v>0</v>
      </c>
      <c r="R13" s="177">
        <f>'U.E. ALZIRA'!R7</f>
        <v>0</v>
      </c>
      <c r="S13" s="178">
        <f>'U.E. ALZIRA'!S7</f>
        <v>0</v>
      </c>
      <c r="T13" s="179">
        <f>'U.E. ALZIRA'!T7</f>
        <v>0</v>
      </c>
      <c r="U13" s="179">
        <f>'U.E. ALZIRA'!U7</f>
        <v>0</v>
      </c>
      <c r="V13" s="191">
        <f>'U.E. ALZIRA'!V7</f>
        <v>0</v>
      </c>
      <c r="W13" s="456" t="s">
        <v>162</v>
      </c>
      <c r="X13" s="13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217"/>
      <c r="FC13" s="107"/>
      <c r="FD13" s="119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218"/>
      <c r="GZ13" s="218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218"/>
      <c r="IS13" s="107"/>
      <c r="IT13" s="218"/>
      <c r="IU13" s="218"/>
      <c r="IV13" s="218"/>
    </row>
    <row r="14" spans="1:256" hidden="1">
      <c r="A14" s="105" t="s">
        <v>80</v>
      </c>
      <c r="B14" s="187" t="s">
        <v>19</v>
      </c>
      <c r="C14" s="346">
        <f>SUM(C15:C21)</f>
        <v>4</v>
      </c>
      <c r="D14" s="174">
        <f t="shared" ref="D14:V14" si="1">SUM(D15:D21)</f>
        <v>4</v>
      </c>
      <c r="E14" s="174">
        <f t="shared" si="1"/>
        <v>4</v>
      </c>
      <c r="F14" s="174">
        <f t="shared" si="1"/>
        <v>0</v>
      </c>
      <c r="G14" s="174">
        <f t="shared" si="1"/>
        <v>0</v>
      </c>
      <c r="H14" s="174">
        <f t="shared" si="1"/>
        <v>0</v>
      </c>
      <c r="I14" s="466">
        <f t="shared" si="1"/>
        <v>360</v>
      </c>
      <c r="J14" s="174" t="e">
        <f t="shared" si="1"/>
        <v>#DIV/0!</v>
      </c>
      <c r="K14" s="174">
        <f t="shared" si="1"/>
        <v>0</v>
      </c>
      <c r="L14" s="174">
        <f t="shared" si="1"/>
        <v>9</v>
      </c>
      <c r="M14" s="174">
        <f t="shared" si="1"/>
        <v>25</v>
      </c>
      <c r="N14" s="174">
        <f t="shared" si="1"/>
        <v>0</v>
      </c>
      <c r="O14" s="174">
        <f t="shared" si="1"/>
        <v>0</v>
      </c>
      <c r="P14" s="174">
        <f t="shared" si="1"/>
        <v>0</v>
      </c>
      <c r="Q14" s="174">
        <f t="shared" si="1"/>
        <v>0</v>
      </c>
      <c r="R14" s="177">
        <f t="shared" si="1"/>
        <v>0</v>
      </c>
      <c r="S14" s="178">
        <f t="shared" si="1"/>
        <v>0</v>
      </c>
      <c r="T14" s="179">
        <f t="shared" si="1"/>
        <v>0</v>
      </c>
      <c r="U14" s="179">
        <f t="shared" si="1"/>
        <v>0</v>
      </c>
      <c r="V14" s="191">
        <f t="shared" si="1"/>
        <v>-7</v>
      </c>
      <c r="W14" s="456" t="s">
        <v>25</v>
      </c>
      <c r="X14" s="13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217"/>
      <c r="FC14" s="107"/>
      <c r="FD14" s="119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218"/>
      <c r="GZ14" s="218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218"/>
      <c r="IS14" s="107"/>
      <c r="IT14" s="218"/>
      <c r="IU14" s="218"/>
      <c r="IV14" s="218"/>
    </row>
    <row r="15" spans="1:256" hidden="1">
      <c r="A15" s="98" t="s">
        <v>85</v>
      </c>
      <c r="B15" s="147" t="s">
        <v>160</v>
      </c>
      <c r="C15" s="346">
        <f>'U.E. ALZIRA'!C8</f>
        <v>0</v>
      </c>
      <c r="D15" s="174">
        <f>'U.E. ALZIRA'!D8</f>
        <v>0</v>
      </c>
      <c r="E15" s="174">
        <f>'U.E. ALZIRA'!E8</f>
        <v>0</v>
      </c>
      <c r="F15" s="174">
        <f>'U.E. ALZIRA'!F8</f>
        <v>0</v>
      </c>
      <c r="G15" s="174">
        <f>'U.E. ALZIRA'!G8</f>
        <v>0</v>
      </c>
      <c r="H15" s="174">
        <f>'U.E. ALZIRA'!H8</f>
        <v>0</v>
      </c>
      <c r="I15" s="466">
        <f>'U.E. ALZIRA'!I8</f>
        <v>0</v>
      </c>
      <c r="J15" s="174" t="e">
        <f>'U.E. ALZIRA'!J8</f>
        <v>#DIV/0!</v>
      </c>
      <c r="K15" s="174">
        <f>'U.E. ALZIRA'!K8</f>
        <v>0</v>
      </c>
      <c r="L15" s="174">
        <f>'U.E. ALZIRA'!L8</f>
        <v>2</v>
      </c>
      <c r="M15" s="174">
        <f>'U.E. ALZIRA'!M8</f>
        <v>1</v>
      </c>
      <c r="N15" s="174">
        <f>'U.E. ALZIRA'!N8</f>
        <v>0</v>
      </c>
      <c r="O15" s="174">
        <f>'U.E. ALZIRA'!O8</f>
        <v>0</v>
      </c>
      <c r="P15" s="174">
        <f>'U.E. ALZIRA'!P8</f>
        <v>0</v>
      </c>
      <c r="Q15" s="174">
        <f>'U.E. ALZIRA'!Q8</f>
        <v>0</v>
      </c>
      <c r="R15" s="177">
        <f>'U.E. ALZIRA'!R8</f>
        <v>0</v>
      </c>
      <c r="S15" s="178">
        <f>'U.E. ALZIRA'!S8</f>
        <v>0</v>
      </c>
      <c r="T15" s="179">
        <f>'U.E. ALZIRA'!T8</f>
        <v>0</v>
      </c>
      <c r="U15" s="179">
        <f>'U.E. ALZIRA'!U8</f>
        <v>0</v>
      </c>
      <c r="V15" s="191">
        <f>'U.E. ALZIRA'!V8</f>
        <v>0</v>
      </c>
      <c r="W15" s="456"/>
      <c r="X15" s="13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217"/>
      <c r="FC15" s="107"/>
      <c r="FD15" s="119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218"/>
      <c r="GZ15" s="218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218"/>
      <c r="IS15" s="107"/>
      <c r="IT15" s="218"/>
      <c r="IU15" s="218"/>
      <c r="IV15" s="218"/>
    </row>
    <row r="16" spans="1:256" hidden="1">
      <c r="A16" s="98" t="s">
        <v>85</v>
      </c>
      <c r="B16" s="147" t="s">
        <v>161</v>
      </c>
      <c r="C16" s="221">
        <v>0</v>
      </c>
      <c r="D16" s="213">
        <v>0</v>
      </c>
      <c r="E16" s="213">
        <v>0</v>
      </c>
      <c r="F16" s="213">
        <v>0</v>
      </c>
      <c r="G16" s="213">
        <v>0</v>
      </c>
      <c r="H16" s="213">
        <v>0</v>
      </c>
      <c r="I16" s="467">
        <v>0</v>
      </c>
      <c r="J16" s="213"/>
      <c r="K16" s="213"/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4">
        <v>0</v>
      </c>
      <c r="S16" s="215">
        <v>0</v>
      </c>
      <c r="T16" s="171">
        <v>0</v>
      </c>
      <c r="U16" s="171">
        <v>0</v>
      </c>
      <c r="V16" s="216">
        <v>0</v>
      </c>
      <c r="W16" s="456"/>
      <c r="X16" s="13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217"/>
      <c r="FC16" s="107"/>
      <c r="FD16" s="119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218"/>
      <c r="GZ16" s="218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218"/>
      <c r="IS16" s="107"/>
      <c r="IT16" s="218"/>
      <c r="IU16" s="218"/>
      <c r="IV16" s="218"/>
    </row>
    <row r="17" spans="1:256" hidden="1">
      <c r="A17" s="98" t="s">
        <v>85</v>
      </c>
      <c r="B17" s="147" t="s">
        <v>90</v>
      </c>
      <c r="C17" s="221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467">
        <v>0</v>
      </c>
      <c r="J17" s="213"/>
      <c r="K17" s="213"/>
      <c r="L17" s="213">
        <v>5</v>
      </c>
      <c r="M17" s="213">
        <v>5</v>
      </c>
      <c r="N17" s="213">
        <v>0</v>
      </c>
      <c r="O17" s="213">
        <v>0</v>
      </c>
      <c r="P17" s="213">
        <v>0</v>
      </c>
      <c r="Q17" s="213">
        <v>0</v>
      </c>
      <c r="R17" s="214">
        <v>0</v>
      </c>
      <c r="S17" s="215">
        <v>0</v>
      </c>
      <c r="T17" s="171">
        <v>0</v>
      </c>
      <c r="U17" s="171">
        <v>0</v>
      </c>
      <c r="V17" s="216">
        <v>0</v>
      </c>
      <c r="W17" s="456"/>
      <c r="X17" s="13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217"/>
      <c r="FC17" s="107"/>
      <c r="FD17" s="119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218"/>
      <c r="GZ17" s="218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218"/>
      <c r="IS17" s="107"/>
      <c r="IT17" s="218"/>
      <c r="IU17" s="218"/>
      <c r="IV17" s="218"/>
    </row>
    <row r="18" spans="1:256" hidden="1">
      <c r="A18" s="98" t="s">
        <v>85</v>
      </c>
      <c r="B18" s="83" t="s">
        <v>108</v>
      </c>
      <c r="C18" s="221">
        <v>1</v>
      </c>
      <c r="D18" s="213">
        <v>1</v>
      </c>
      <c r="E18" s="213">
        <v>1</v>
      </c>
      <c r="F18" s="213">
        <v>0</v>
      </c>
      <c r="G18" s="213">
        <v>0</v>
      </c>
      <c r="H18" s="213">
        <v>0</v>
      </c>
      <c r="I18" s="467">
        <v>90</v>
      </c>
      <c r="J18" s="213"/>
      <c r="K18" s="213"/>
      <c r="L18" s="213">
        <v>2</v>
      </c>
      <c r="M18" s="213">
        <v>2</v>
      </c>
      <c r="N18" s="213">
        <v>0</v>
      </c>
      <c r="O18" s="213">
        <v>0</v>
      </c>
      <c r="P18" s="213">
        <v>0</v>
      </c>
      <c r="Q18" s="213">
        <v>0</v>
      </c>
      <c r="R18" s="214">
        <v>0</v>
      </c>
      <c r="S18" s="215">
        <v>0</v>
      </c>
      <c r="T18" s="171">
        <v>0</v>
      </c>
      <c r="U18" s="171">
        <v>0</v>
      </c>
      <c r="V18" s="216">
        <v>-4</v>
      </c>
      <c r="W18" s="456"/>
      <c r="X18" s="13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217"/>
      <c r="FC18" s="107"/>
      <c r="FD18" s="119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218"/>
      <c r="GZ18" s="218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218"/>
      <c r="IS18" s="107"/>
      <c r="IT18" s="218"/>
      <c r="IU18" s="218"/>
      <c r="IV18" s="218"/>
    </row>
    <row r="19" spans="1:256" hidden="1">
      <c r="A19" s="98" t="s">
        <v>85</v>
      </c>
      <c r="B19" s="147" t="s">
        <v>82</v>
      </c>
      <c r="C19" s="221">
        <v>3</v>
      </c>
      <c r="D19" s="213">
        <v>3</v>
      </c>
      <c r="E19" s="213">
        <v>3</v>
      </c>
      <c r="F19" s="213">
        <v>0</v>
      </c>
      <c r="G19" s="213">
        <v>0</v>
      </c>
      <c r="H19" s="213">
        <v>0</v>
      </c>
      <c r="I19" s="467">
        <v>270</v>
      </c>
      <c r="J19" s="213"/>
      <c r="K19" s="213"/>
      <c r="L19" s="213"/>
      <c r="M19" s="213">
        <v>11</v>
      </c>
      <c r="N19" s="213">
        <v>0</v>
      </c>
      <c r="O19" s="213">
        <v>0</v>
      </c>
      <c r="P19" s="213">
        <v>0</v>
      </c>
      <c r="Q19" s="213">
        <v>0</v>
      </c>
      <c r="R19" s="214">
        <v>0</v>
      </c>
      <c r="S19" s="215">
        <v>0</v>
      </c>
      <c r="T19" s="171">
        <v>0</v>
      </c>
      <c r="U19" s="171">
        <v>0</v>
      </c>
      <c r="V19" s="216">
        <v>-3</v>
      </c>
      <c r="W19" s="135" t="s">
        <v>89</v>
      </c>
      <c r="X19" s="13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217"/>
      <c r="FC19" s="107"/>
      <c r="FD19" s="119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218"/>
      <c r="GZ19" s="218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218"/>
      <c r="IS19" s="107"/>
      <c r="IT19" s="218"/>
      <c r="IU19" s="218"/>
      <c r="IV19" s="218"/>
    </row>
    <row r="20" spans="1:256" hidden="1">
      <c r="A20" s="98" t="s">
        <v>85</v>
      </c>
      <c r="B20" s="147" t="s">
        <v>21</v>
      </c>
      <c r="C20" s="221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467">
        <v>0</v>
      </c>
      <c r="J20" s="213"/>
      <c r="K20" s="213"/>
      <c r="L20" s="213"/>
      <c r="M20" s="213">
        <v>3</v>
      </c>
      <c r="N20" s="213">
        <v>0</v>
      </c>
      <c r="O20" s="213">
        <v>0</v>
      </c>
      <c r="P20" s="213">
        <v>0</v>
      </c>
      <c r="Q20" s="213">
        <v>0</v>
      </c>
      <c r="R20" s="214">
        <v>0</v>
      </c>
      <c r="S20" s="215">
        <v>0</v>
      </c>
      <c r="T20" s="171">
        <v>0</v>
      </c>
      <c r="U20" s="171">
        <v>0</v>
      </c>
      <c r="V20" s="216">
        <v>0</v>
      </c>
      <c r="W20" s="134" t="s">
        <v>77</v>
      </c>
      <c r="X20" s="13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217"/>
      <c r="FC20" s="107"/>
      <c r="FD20" s="119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218"/>
      <c r="GZ20" s="218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218"/>
      <c r="IS20" s="107"/>
      <c r="IT20" s="218"/>
      <c r="IU20" s="218"/>
      <c r="IV20" s="218"/>
    </row>
    <row r="21" spans="1:256" s="76" customFormat="1" hidden="1">
      <c r="A21" s="98" t="s">
        <v>85</v>
      </c>
      <c r="B21" s="147" t="s">
        <v>22</v>
      </c>
      <c r="C21" s="221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467">
        <v>0</v>
      </c>
      <c r="J21" s="213"/>
      <c r="K21" s="213"/>
      <c r="L21" s="213"/>
      <c r="M21" s="213">
        <v>3</v>
      </c>
      <c r="N21" s="213">
        <v>0</v>
      </c>
      <c r="O21" s="213">
        <v>0</v>
      </c>
      <c r="P21" s="213">
        <v>0</v>
      </c>
      <c r="Q21" s="213">
        <v>0</v>
      </c>
      <c r="R21" s="214">
        <v>0</v>
      </c>
      <c r="S21" s="215">
        <v>0</v>
      </c>
      <c r="T21" s="171">
        <v>0</v>
      </c>
      <c r="U21" s="171">
        <v>0</v>
      </c>
      <c r="V21" s="216">
        <v>0</v>
      </c>
      <c r="W21" s="134"/>
      <c r="X21" s="13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45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217"/>
      <c r="FC21" s="107"/>
      <c r="FD21" s="119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21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s="76" customFormat="1">
      <c r="A22" s="422" t="s">
        <v>81</v>
      </c>
      <c r="B22" s="185" t="s">
        <v>84</v>
      </c>
      <c r="C22" s="374">
        <f>SUM(C24:C27)</f>
        <v>120</v>
      </c>
      <c r="D22" s="172">
        <f t="shared" ref="D22:V22" si="2">SUM(D25:D27)</f>
        <v>84</v>
      </c>
      <c r="E22" s="172">
        <f t="shared" si="2"/>
        <v>64</v>
      </c>
      <c r="F22" s="172">
        <f t="shared" si="2"/>
        <v>20</v>
      </c>
      <c r="G22" s="172">
        <f t="shared" si="2"/>
        <v>9</v>
      </c>
      <c r="H22" s="172">
        <f t="shared" si="2"/>
        <v>3</v>
      </c>
      <c r="I22" s="468">
        <f t="shared" si="2"/>
        <v>7370</v>
      </c>
      <c r="J22" s="172">
        <f t="shared" si="2"/>
        <v>70.090909090909093</v>
      </c>
      <c r="K22" s="172">
        <f t="shared" si="2"/>
        <v>71.388888888888886</v>
      </c>
      <c r="L22" s="172">
        <f t="shared" si="2"/>
        <v>118</v>
      </c>
      <c r="M22" s="172">
        <f t="shared" si="2"/>
        <v>98</v>
      </c>
      <c r="N22" s="172">
        <f t="shared" si="2"/>
        <v>19</v>
      </c>
      <c r="O22" s="172">
        <f t="shared" si="2"/>
        <v>0</v>
      </c>
      <c r="P22" s="172">
        <f t="shared" si="2"/>
        <v>15</v>
      </c>
      <c r="Q22" s="172">
        <f t="shared" si="2"/>
        <v>4</v>
      </c>
      <c r="R22" s="181">
        <f t="shared" si="2"/>
        <v>21</v>
      </c>
      <c r="S22" s="182">
        <f t="shared" si="2"/>
        <v>0</v>
      </c>
      <c r="T22" s="183">
        <f t="shared" si="2"/>
        <v>0</v>
      </c>
      <c r="U22" s="183">
        <f t="shared" si="2"/>
        <v>0</v>
      </c>
      <c r="V22" s="192">
        <f t="shared" si="2"/>
        <v>6</v>
      </c>
      <c r="W22" s="456" t="s">
        <v>170</v>
      </c>
      <c r="X22" s="175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45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217"/>
      <c r="FC22" s="107"/>
      <c r="FD22" s="119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21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s="76" customFormat="1">
      <c r="A23" s="410" t="s">
        <v>86</v>
      </c>
      <c r="B23" s="186" t="s">
        <v>160</v>
      </c>
      <c r="C23" s="193">
        <f>'U.E. ALZIRA'!C11</f>
        <v>22</v>
      </c>
      <c r="D23" s="194">
        <f>'U.E. ALZIRA'!D11</f>
        <v>19</v>
      </c>
      <c r="E23" s="194">
        <f>'U.E. ALZIRA'!E11</f>
        <v>9</v>
      </c>
      <c r="F23" s="194">
        <f>'U.E. ALZIRA'!F11</f>
        <v>10</v>
      </c>
      <c r="G23" s="194">
        <f>'U.E. ALZIRA'!G11</f>
        <v>3</v>
      </c>
      <c r="H23" s="194">
        <f>'U.E. ALZIRA'!H11</f>
        <v>0</v>
      </c>
      <c r="I23" s="469">
        <f>'U.E. ALZIRA'!I11</f>
        <v>1542</v>
      </c>
      <c r="J23" s="194">
        <f>'U.E. ALZIRA'!J11</f>
        <v>70.090909090909093</v>
      </c>
      <c r="K23" s="194">
        <f>'U.E. ALZIRA'!K11</f>
        <v>71.388888888888886</v>
      </c>
      <c r="L23" s="194">
        <f>'U.E. ALZIRA'!L11</f>
        <v>24</v>
      </c>
      <c r="M23" s="194">
        <f>'U.E. ALZIRA'!M11</f>
        <v>23</v>
      </c>
      <c r="N23" s="194">
        <f>'U.E. ALZIRA'!N11</f>
        <v>3</v>
      </c>
      <c r="O23" s="194">
        <f>'U.E. ALZIRA'!O11</f>
        <v>0</v>
      </c>
      <c r="P23" s="194">
        <f>'U.E. ALZIRA'!P11</f>
        <v>3</v>
      </c>
      <c r="Q23" s="194">
        <f>'U.E. ALZIRA'!Q11</f>
        <v>0</v>
      </c>
      <c r="R23" s="214">
        <f>'U.E. ALZIRA'!R11</f>
        <v>2</v>
      </c>
      <c r="S23" s="215">
        <f>'U.E. ALZIRA'!S11</f>
        <v>0</v>
      </c>
      <c r="T23" s="171">
        <f>'U.E. ALZIRA'!T11</f>
        <v>0</v>
      </c>
      <c r="U23" s="171">
        <f>'U.E. ALZIRA'!U11</f>
        <v>0</v>
      </c>
      <c r="V23" s="222">
        <f>'U.E. ALZIRA'!V11</f>
        <v>2</v>
      </c>
      <c r="W23" s="456"/>
      <c r="X23" s="17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45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217"/>
      <c r="FC23" s="107"/>
      <c r="FD23" s="119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21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s="76" customFormat="1">
      <c r="A24" s="410" t="s">
        <v>86</v>
      </c>
      <c r="B24" s="186" t="s">
        <v>90</v>
      </c>
      <c r="C24" s="97">
        <v>27</v>
      </c>
      <c r="D24" s="194">
        <v>25</v>
      </c>
      <c r="E24" s="194">
        <v>20</v>
      </c>
      <c r="F24" s="194">
        <v>5</v>
      </c>
      <c r="G24" s="194">
        <v>2</v>
      </c>
      <c r="H24" s="194">
        <v>1</v>
      </c>
      <c r="I24" s="469">
        <v>2262</v>
      </c>
      <c r="J24" s="194"/>
      <c r="K24" s="194"/>
      <c r="L24" s="194">
        <v>29</v>
      </c>
      <c r="M24" s="194">
        <v>28</v>
      </c>
      <c r="N24" s="194">
        <v>1</v>
      </c>
      <c r="O24" s="194">
        <v>0</v>
      </c>
      <c r="P24" s="194">
        <v>0</v>
      </c>
      <c r="Q24" s="194">
        <v>1</v>
      </c>
      <c r="R24" s="214">
        <v>4</v>
      </c>
      <c r="S24" s="215">
        <v>1</v>
      </c>
      <c r="T24" s="171">
        <v>0</v>
      </c>
      <c r="U24" s="171">
        <v>1</v>
      </c>
      <c r="V24" s="222">
        <v>2</v>
      </c>
      <c r="W24" s="456"/>
      <c r="X24" s="175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45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217"/>
      <c r="FC24" s="107"/>
      <c r="FD24" s="119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21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s="456" customFormat="1">
      <c r="A25" s="410" t="s">
        <v>86</v>
      </c>
      <c r="B25" s="186" t="s">
        <v>82</v>
      </c>
      <c r="C25" s="193">
        <v>28</v>
      </c>
      <c r="D25" s="194">
        <v>24</v>
      </c>
      <c r="E25" s="194">
        <v>19</v>
      </c>
      <c r="F25" s="194">
        <v>5</v>
      </c>
      <c r="G25" s="194">
        <v>4</v>
      </c>
      <c r="H25" s="194">
        <v>0</v>
      </c>
      <c r="I25" s="469">
        <v>2124</v>
      </c>
      <c r="J25" s="194">
        <f>'U.E. ALZIRA'!J11</f>
        <v>70.090909090909093</v>
      </c>
      <c r="K25" s="194">
        <f>'U.E. ALZIRA'!K11</f>
        <v>71.388888888888886</v>
      </c>
      <c r="L25" s="194">
        <v>38</v>
      </c>
      <c r="M25" s="194">
        <v>30</v>
      </c>
      <c r="N25" s="194">
        <v>7</v>
      </c>
      <c r="O25" s="194">
        <v>0</v>
      </c>
      <c r="P25" s="194">
        <v>6</v>
      </c>
      <c r="Q25" s="194">
        <v>1</v>
      </c>
      <c r="R25" s="219">
        <v>5</v>
      </c>
      <c r="S25" s="220">
        <v>0</v>
      </c>
      <c r="T25" s="128">
        <v>0</v>
      </c>
      <c r="U25" s="128">
        <v>0</v>
      </c>
      <c r="V25" s="222">
        <v>0</v>
      </c>
      <c r="X25" s="175"/>
      <c r="FB25" s="176"/>
      <c r="FD25" s="122"/>
    </row>
    <row r="26" spans="1:256" s="456" customFormat="1">
      <c r="A26" s="423" t="s">
        <v>86</v>
      </c>
      <c r="B26" s="186" t="s">
        <v>22</v>
      </c>
      <c r="C26" s="193">
        <v>31</v>
      </c>
      <c r="D26" s="194">
        <v>28</v>
      </c>
      <c r="E26" s="194">
        <v>19</v>
      </c>
      <c r="F26" s="194">
        <v>9</v>
      </c>
      <c r="G26" s="194">
        <v>3</v>
      </c>
      <c r="H26" s="194">
        <v>1</v>
      </c>
      <c r="I26" s="469">
        <v>2392</v>
      </c>
      <c r="J26" s="194"/>
      <c r="K26" s="194"/>
      <c r="L26" s="194">
        <v>42</v>
      </c>
      <c r="M26" s="194">
        <v>34</v>
      </c>
      <c r="N26" s="194">
        <v>8</v>
      </c>
      <c r="O26" s="194">
        <v>0</v>
      </c>
      <c r="P26" s="194">
        <v>7</v>
      </c>
      <c r="Q26" s="194">
        <v>1</v>
      </c>
      <c r="R26" s="219">
        <v>6</v>
      </c>
      <c r="S26" s="220">
        <v>0</v>
      </c>
      <c r="T26" s="128">
        <v>0</v>
      </c>
      <c r="U26" s="128">
        <v>0</v>
      </c>
      <c r="V26" s="222">
        <v>3</v>
      </c>
      <c r="X26" s="175"/>
      <c r="FB26" s="176"/>
      <c r="FD26" s="122"/>
    </row>
    <row r="27" spans="1:256" s="456" customFormat="1">
      <c r="A27" s="423" t="s">
        <v>86</v>
      </c>
      <c r="B27" s="186" t="s">
        <v>83</v>
      </c>
      <c r="C27" s="193">
        <v>34</v>
      </c>
      <c r="D27" s="194">
        <v>32</v>
      </c>
      <c r="E27" s="194">
        <v>26</v>
      </c>
      <c r="F27" s="194">
        <v>6</v>
      </c>
      <c r="G27" s="194">
        <v>2</v>
      </c>
      <c r="H27" s="194">
        <v>2</v>
      </c>
      <c r="I27" s="469">
        <v>2854</v>
      </c>
      <c r="J27" s="194"/>
      <c r="K27" s="194"/>
      <c r="L27" s="194">
        <v>38</v>
      </c>
      <c r="M27" s="194">
        <v>34</v>
      </c>
      <c r="N27" s="194">
        <v>4</v>
      </c>
      <c r="O27" s="194">
        <v>0</v>
      </c>
      <c r="P27" s="194">
        <v>2</v>
      </c>
      <c r="Q27" s="194">
        <v>2</v>
      </c>
      <c r="R27" s="219">
        <v>10</v>
      </c>
      <c r="S27" s="220">
        <v>0</v>
      </c>
      <c r="T27" s="128">
        <v>0</v>
      </c>
      <c r="U27" s="128">
        <v>0</v>
      </c>
      <c r="V27" s="222">
        <v>3</v>
      </c>
      <c r="X27" s="175"/>
      <c r="FB27" s="176"/>
      <c r="FD27" s="122"/>
    </row>
    <row r="28" spans="1:256" s="456" customFormat="1">
      <c r="A28" s="400" t="s">
        <v>91</v>
      </c>
      <c r="B28" s="407" t="s">
        <v>110</v>
      </c>
      <c r="C28" s="188">
        <f t="shared" ref="C28:V28" si="3">SUM(C29:C30)</f>
        <v>30</v>
      </c>
      <c r="D28" s="172">
        <f t="shared" si="3"/>
        <v>25</v>
      </c>
      <c r="E28" s="172">
        <f t="shared" si="3"/>
        <v>22</v>
      </c>
      <c r="F28" s="172">
        <f t="shared" si="3"/>
        <v>3</v>
      </c>
      <c r="G28" s="172">
        <f t="shared" si="3"/>
        <v>5</v>
      </c>
      <c r="H28" s="172">
        <f t="shared" si="3"/>
        <v>0</v>
      </c>
      <c r="I28" s="468">
        <f t="shared" si="3"/>
        <v>2407</v>
      </c>
      <c r="J28" s="172" t="e">
        <f t="shared" si="3"/>
        <v>#DIV/0!</v>
      </c>
      <c r="K28" s="172">
        <f t="shared" si="3"/>
        <v>56.805555555555557</v>
      </c>
      <c r="L28" s="172">
        <f t="shared" si="3"/>
        <v>52</v>
      </c>
      <c r="M28" s="172">
        <f t="shared" si="3"/>
        <v>48</v>
      </c>
      <c r="N28" s="172">
        <f t="shared" si="3"/>
        <v>6</v>
      </c>
      <c r="O28" s="172">
        <f t="shared" si="3"/>
        <v>2</v>
      </c>
      <c r="P28" s="172">
        <f t="shared" si="3"/>
        <v>4</v>
      </c>
      <c r="Q28" s="172">
        <f t="shared" si="3"/>
        <v>0</v>
      </c>
      <c r="R28" s="177">
        <f t="shared" si="3"/>
        <v>3</v>
      </c>
      <c r="S28" s="178">
        <f t="shared" si="3"/>
        <v>0</v>
      </c>
      <c r="T28" s="179">
        <f t="shared" si="3"/>
        <v>0</v>
      </c>
      <c r="U28" s="179">
        <f t="shared" si="3"/>
        <v>0</v>
      </c>
      <c r="V28" s="192">
        <f t="shared" si="3"/>
        <v>2</v>
      </c>
      <c r="W28" s="488" t="s">
        <v>197</v>
      </c>
      <c r="X28" s="175"/>
      <c r="FB28" s="176"/>
      <c r="FD28" s="122"/>
    </row>
    <row r="29" spans="1:256" s="456" customFormat="1">
      <c r="A29" s="401" t="s">
        <v>109</v>
      </c>
      <c r="B29" s="186" t="s">
        <v>160</v>
      </c>
      <c r="C29" s="193">
        <f>'U.E. ALZIRA'!C16</f>
        <v>16</v>
      </c>
      <c r="D29" s="194">
        <f>'U.E. ALZIRA'!D16</f>
        <v>14</v>
      </c>
      <c r="E29" s="194">
        <f>'U.E. ALZIRA'!E16</f>
        <v>12</v>
      </c>
      <c r="F29" s="194">
        <f>'U.E. ALZIRA'!F16</f>
        <v>2</v>
      </c>
      <c r="G29" s="194">
        <f>'U.E. ALZIRA'!G16</f>
        <v>2</v>
      </c>
      <c r="H29" s="194">
        <f>'U.E. ALZIRA'!H16</f>
        <v>0</v>
      </c>
      <c r="I29" s="469">
        <f>'U.E. ALZIRA'!I16</f>
        <v>1227</v>
      </c>
      <c r="J29" s="194">
        <f>'U.E. ALZIRA'!J16</f>
        <v>76.6875</v>
      </c>
      <c r="K29" s="194">
        <f>'U.E. ALZIRA'!K16</f>
        <v>56.805555555555557</v>
      </c>
      <c r="L29" s="194">
        <f>'U.E. ALZIRA'!L16</f>
        <v>21</v>
      </c>
      <c r="M29" s="194">
        <f>'U.E. ALZIRA'!M16</f>
        <v>22</v>
      </c>
      <c r="N29" s="194">
        <f>'U.E. ALZIRA'!N16</f>
        <v>1</v>
      </c>
      <c r="O29" s="194">
        <f>'U.E. ALZIRA'!O16</f>
        <v>0</v>
      </c>
      <c r="P29" s="194">
        <f>'U.E. ALZIRA'!P16</f>
        <v>1</v>
      </c>
      <c r="Q29" s="194">
        <f>'U.E. ALZIRA'!Q16</f>
        <v>0</v>
      </c>
      <c r="R29" s="219">
        <f>'U.E. ALZIRA'!R16</f>
        <v>3</v>
      </c>
      <c r="S29" s="220">
        <f>'U.E. ALZIRA'!S16</f>
        <v>0</v>
      </c>
      <c r="T29" s="128">
        <f>'U.E. ALZIRA'!T16</f>
        <v>0</v>
      </c>
      <c r="U29" s="128">
        <f>'U.E. ALZIRA'!U16</f>
        <v>0</v>
      </c>
      <c r="V29" s="222">
        <f>'U.E. ALZIRA'!V16</f>
        <v>1</v>
      </c>
      <c r="X29" s="175"/>
      <c r="FB29" s="176"/>
      <c r="FD29" s="122"/>
    </row>
    <row r="30" spans="1:256" s="456" customFormat="1">
      <c r="A30" s="401" t="s">
        <v>109</v>
      </c>
      <c r="B30" s="186" t="s">
        <v>90</v>
      </c>
      <c r="C30" s="193">
        <v>14</v>
      </c>
      <c r="D30" s="194">
        <v>11</v>
      </c>
      <c r="E30" s="194">
        <v>10</v>
      </c>
      <c r="F30" s="194">
        <v>1</v>
      </c>
      <c r="G30" s="194">
        <v>3</v>
      </c>
      <c r="H30" s="194">
        <f>'U.E. ALZIRA'!H10</f>
        <v>0</v>
      </c>
      <c r="I30" s="469">
        <v>1180</v>
      </c>
      <c r="J30" s="194" t="e">
        <f>'U.E. ALZIRA'!J10</f>
        <v>#DIV/0!</v>
      </c>
      <c r="K30" s="194">
        <f>'U.E. ALZIRA'!K10</f>
        <v>0</v>
      </c>
      <c r="L30" s="194">
        <v>31</v>
      </c>
      <c r="M30" s="194">
        <v>26</v>
      </c>
      <c r="N30" s="194">
        <v>5</v>
      </c>
      <c r="O30" s="194">
        <v>2</v>
      </c>
      <c r="P30" s="194">
        <v>3</v>
      </c>
      <c r="Q30" s="194">
        <f>'U.E. ALZIRA'!Q10</f>
        <v>0</v>
      </c>
      <c r="R30" s="219">
        <f>'U.E. ALZIRA'!R10</f>
        <v>0</v>
      </c>
      <c r="S30" s="220">
        <f>'U.E. ALZIRA'!S10</f>
        <v>0</v>
      </c>
      <c r="T30" s="128">
        <f>'U.E. ALZIRA'!T10</f>
        <v>0</v>
      </c>
      <c r="U30" s="128">
        <f>'U.E. ALZIRA'!U10</f>
        <v>0</v>
      </c>
      <c r="V30" s="222">
        <v>1</v>
      </c>
      <c r="X30" s="175"/>
      <c r="FB30" s="176"/>
      <c r="FD30" s="122"/>
    </row>
    <row r="31" spans="1:256" s="85" customFormat="1">
      <c r="A31" s="400" t="s">
        <v>125</v>
      </c>
      <c r="B31" s="407" t="s">
        <v>24</v>
      </c>
      <c r="C31" s="471">
        <f t="shared" ref="C31:V31" si="4">SUM(C32:C32)</f>
        <v>17</v>
      </c>
      <c r="D31" s="472">
        <f t="shared" si="4"/>
        <v>10</v>
      </c>
      <c r="E31" s="472">
        <f t="shared" si="4"/>
        <v>7</v>
      </c>
      <c r="F31" s="472">
        <f t="shared" si="4"/>
        <v>4</v>
      </c>
      <c r="G31" s="472">
        <f t="shared" si="4"/>
        <v>7</v>
      </c>
      <c r="H31" s="472">
        <f t="shared" si="4"/>
        <v>0</v>
      </c>
      <c r="I31" s="473">
        <f t="shared" si="4"/>
        <v>953</v>
      </c>
      <c r="J31" s="472">
        <f t="shared" si="4"/>
        <v>56.058823529411768</v>
      </c>
      <c r="K31" s="472">
        <f t="shared" si="4"/>
        <v>44.120370370370374</v>
      </c>
      <c r="L31" s="472">
        <f t="shared" si="4"/>
        <v>24</v>
      </c>
      <c r="M31" s="472">
        <f t="shared" si="4"/>
        <v>20</v>
      </c>
      <c r="N31" s="472">
        <f t="shared" si="4"/>
        <v>5</v>
      </c>
      <c r="O31" s="472">
        <f t="shared" si="4"/>
        <v>1</v>
      </c>
      <c r="P31" s="472">
        <f t="shared" si="4"/>
        <v>4</v>
      </c>
      <c r="Q31" s="472">
        <f t="shared" si="4"/>
        <v>0</v>
      </c>
      <c r="R31" s="177">
        <f t="shared" si="4"/>
        <v>1</v>
      </c>
      <c r="S31" s="178">
        <f t="shared" si="4"/>
        <v>0</v>
      </c>
      <c r="T31" s="179">
        <f t="shared" si="4"/>
        <v>0</v>
      </c>
      <c r="U31" s="179">
        <f t="shared" si="4"/>
        <v>0</v>
      </c>
      <c r="V31" s="477">
        <f t="shared" si="4"/>
        <v>1</v>
      </c>
      <c r="W31" s="456"/>
      <c r="X31" s="175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  <c r="BU31" s="456"/>
      <c r="BV31" s="456"/>
      <c r="BW31" s="456"/>
      <c r="BX31" s="456"/>
      <c r="BY31" s="456"/>
      <c r="BZ31" s="456"/>
      <c r="CA31" s="456"/>
      <c r="CB31" s="456"/>
      <c r="CC31" s="456"/>
      <c r="CD31" s="456"/>
      <c r="CE31" s="456"/>
      <c r="CF31" s="456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6"/>
      <c r="CX31" s="456"/>
      <c r="CY31" s="456"/>
      <c r="CZ31" s="456"/>
      <c r="DA31" s="456"/>
      <c r="DB31" s="456"/>
      <c r="DC31" s="456"/>
      <c r="DD31" s="456"/>
      <c r="DE31" s="456"/>
      <c r="DF31" s="456"/>
      <c r="DG31" s="456"/>
      <c r="DH31" s="456"/>
      <c r="DI31" s="456"/>
      <c r="DJ31" s="456"/>
      <c r="DK31" s="456"/>
      <c r="DL31" s="456"/>
      <c r="DM31" s="456"/>
      <c r="DN31" s="456"/>
      <c r="DO31" s="456"/>
      <c r="DP31" s="456"/>
      <c r="DQ31" s="456"/>
      <c r="DR31" s="456"/>
      <c r="DS31" s="456"/>
      <c r="DT31" s="456"/>
      <c r="DU31" s="456"/>
      <c r="DV31" s="456"/>
      <c r="DW31" s="456"/>
      <c r="DX31" s="456"/>
      <c r="DY31" s="456"/>
      <c r="DZ31" s="456"/>
      <c r="EA31" s="456"/>
      <c r="EB31" s="456"/>
      <c r="EC31" s="456"/>
      <c r="ED31" s="456"/>
      <c r="EE31" s="456"/>
      <c r="EF31" s="456"/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6"/>
      <c r="EW31" s="456"/>
      <c r="EX31" s="456"/>
      <c r="EY31" s="456"/>
      <c r="EZ31" s="456"/>
      <c r="FA31" s="456"/>
      <c r="FB31" s="176"/>
      <c r="FC31" s="456"/>
      <c r="FD31" s="122"/>
      <c r="FE31" s="456"/>
      <c r="FF31" s="456"/>
      <c r="FG31" s="456"/>
      <c r="FH31" s="456"/>
      <c r="FI31" s="456"/>
      <c r="FJ31" s="456"/>
      <c r="FK31" s="456"/>
      <c r="FL31" s="456"/>
      <c r="FM31" s="456"/>
      <c r="FN31" s="456"/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  <c r="GA31" s="456"/>
      <c r="GB31" s="456"/>
      <c r="GC31" s="456"/>
      <c r="GD31" s="456"/>
      <c r="GE31" s="456"/>
      <c r="GF31" s="456"/>
      <c r="GG31" s="456"/>
      <c r="GH31" s="456"/>
      <c r="GI31" s="456"/>
      <c r="GJ31" s="456"/>
      <c r="GK31" s="456"/>
      <c r="GL31" s="456"/>
      <c r="GM31" s="456"/>
      <c r="GN31" s="456"/>
      <c r="GO31" s="456"/>
      <c r="GP31" s="456"/>
      <c r="GQ31" s="456"/>
      <c r="GR31" s="456"/>
      <c r="GS31" s="456"/>
      <c r="GT31" s="456"/>
      <c r="GU31" s="456"/>
      <c r="GV31" s="456"/>
      <c r="GW31" s="456"/>
      <c r="GX31" s="456"/>
      <c r="HA31" s="456"/>
      <c r="HB31" s="456"/>
      <c r="HC31" s="456"/>
      <c r="HD31" s="456"/>
      <c r="HE31" s="456"/>
      <c r="HF31" s="456"/>
      <c r="HG31" s="456"/>
      <c r="HH31" s="456"/>
      <c r="HI31" s="456"/>
      <c r="HJ31" s="456"/>
      <c r="HK31" s="456"/>
      <c r="HL31" s="456"/>
      <c r="HM31" s="456"/>
      <c r="HN31" s="456"/>
      <c r="HO31" s="456"/>
      <c r="HP31" s="456"/>
      <c r="HQ31" s="456"/>
      <c r="HR31" s="456"/>
      <c r="HS31" s="456"/>
      <c r="HT31" s="456"/>
      <c r="HU31" s="456"/>
      <c r="HV31" s="456"/>
      <c r="HW31" s="456"/>
      <c r="HX31" s="456"/>
      <c r="HY31" s="456"/>
      <c r="HZ31" s="456"/>
      <c r="IA31" s="456"/>
      <c r="IB31" s="456"/>
      <c r="IC31" s="456"/>
      <c r="ID31" s="456"/>
      <c r="IE31" s="456"/>
      <c r="IF31" s="456"/>
      <c r="IG31" s="456"/>
      <c r="IH31" s="456"/>
      <c r="II31" s="456"/>
      <c r="IJ31" s="456"/>
      <c r="IK31" s="456"/>
      <c r="IL31" s="456"/>
      <c r="IM31" s="456"/>
      <c r="IN31" s="456"/>
      <c r="IO31" s="456"/>
      <c r="IP31" s="456"/>
      <c r="IQ31" s="456"/>
      <c r="IS31" s="456"/>
    </row>
    <row r="32" spans="1:256" s="85" customFormat="1">
      <c r="A32" s="401" t="s">
        <v>165</v>
      </c>
      <c r="B32" s="186" t="s">
        <v>160</v>
      </c>
      <c r="C32" s="474">
        <f>'U.E. ALZIRA'!C13</f>
        <v>17</v>
      </c>
      <c r="D32" s="475">
        <f>'U.E. ALZIRA'!D13</f>
        <v>10</v>
      </c>
      <c r="E32" s="475">
        <f>'U.E. ALZIRA'!E13</f>
        <v>7</v>
      </c>
      <c r="F32" s="475">
        <f>'U.E. ALZIRA'!F13</f>
        <v>4</v>
      </c>
      <c r="G32" s="475">
        <f>'U.E. ALZIRA'!G13</f>
        <v>7</v>
      </c>
      <c r="H32" s="475">
        <f>'U.E. ALZIRA'!H13</f>
        <v>0</v>
      </c>
      <c r="I32" s="476">
        <f>'U.E. ALZIRA'!I13</f>
        <v>953</v>
      </c>
      <c r="J32" s="475">
        <f>'U.E. ALZIRA'!J13</f>
        <v>56.058823529411768</v>
      </c>
      <c r="K32" s="475">
        <f>'U.E. ALZIRA'!K13</f>
        <v>44.120370370370374</v>
      </c>
      <c r="L32" s="475">
        <f>'U.E. ALZIRA'!L13</f>
        <v>24</v>
      </c>
      <c r="M32" s="475">
        <f>'U.E. ALZIRA'!M13</f>
        <v>20</v>
      </c>
      <c r="N32" s="475">
        <f>'U.E. ALZIRA'!N13</f>
        <v>5</v>
      </c>
      <c r="O32" s="475">
        <f>'U.E. ALZIRA'!O13</f>
        <v>1</v>
      </c>
      <c r="P32" s="475">
        <f>'U.E. ALZIRA'!P13</f>
        <v>4</v>
      </c>
      <c r="Q32" s="475">
        <f>'U.E. ALZIRA'!Q13</f>
        <v>0</v>
      </c>
      <c r="R32" s="219">
        <f>'U.E. ALZIRA'!R13</f>
        <v>1</v>
      </c>
      <c r="S32" s="220">
        <f>'U.E. ALZIRA'!S13</f>
        <v>0</v>
      </c>
      <c r="T32" s="128">
        <f>'U.E. ALZIRA'!T13</f>
        <v>0</v>
      </c>
      <c r="U32" s="128">
        <f>'U.E. ALZIRA'!U13</f>
        <v>0</v>
      </c>
      <c r="V32" s="478">
        <f>'U.E. ALZIRA'!V13</f>
        <v>1</v>
      </c>
      <c r="W32" s="456"/>
      <c r="X32" s="175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456"/>
      <c r="CI32" s="456"/>
      <c r="CJ32" s="456"/>
      <c r="CK32" s="456"/>
      <c r="CL32" s="456"/>
      <c r="CM32" s="456"/>
      <c r="CN32" s="456"/>
      <c r="CO32" s="456"/>
      <c r="CP32" s="456"/>
      <c r="CQ32" s="45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56"/>
      <c r="DS32" s="45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6"/>
      <c r="EW32" s="456"/>
      <c r="EX32" s="456"/>
      <c r="EY32" s="456"/>
      <c r="EZ32" s="456"/>
      <c r="FA32" s="456"/>
      <c r="FB32" s="176"/>
      <c r="FC32" s="456"/>
      <c r="FD32" s="122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56"/>
      <c r="GC32" s="456"/>
      <c r="GD32" s="456"/>
      <c r="GE32" s="456"/>
      <c r="GF32" s="456"/>
      <c r="GG32" s="456"/>
      <c r="GH32" s="456"/>
      <c r="GI32" s="456"/>
      <c r="GJ32" s="456"/>
      <c r="GK32" s="456"/>
      <c r="GL32" s="456"/>
      <c r="GM32" s="456"/>
      <c r="GN32" s="456"/>
      <c r="GO32" s="456"/>
      <c r="GP32" s="456"/>
      <c r="GQ32" s="456"/>
      <c r="GR32" s="456"/>
      <c r="GS32" s="456"/>
      <c r="GT32" s="456"/>
      <c r="GU32" s="456"/>
      <c r="GV32" s="456"/>
      <c r="GW32" s="456"/>
      <c r="GX32" s="456"/>
      <c r="HA32" s="456"/>
      <c r="HB32" s="456"/>
      <c r="HC32" s="456"/>
      <c r="HD32" s="456"/>
      <c r="HE32" s="456"/>
      <c r="HF32" s="456"/>
      <c r="HG32" s="456"/>
      <c r="HH32" s="456"/>
      <c r="HI32" s="456"/>
      <c r="HJ32" s="456"/>
      <c r="HK32" s="456"/>
      <c r="HL32" s="456"/>
      <c r="HM32" s="456"/>
      <c r="HN32" s="456"/>
      <c r="HO32" s="456"/>
      <c r="HP32" s="456"/>
      <c r="HQ32" s="456"/>
      <c r="HR32" s="456"/>
      <c r="HS32" s="456"/>
      <c r="HT32" s="456"/>
      <c r="HU32" s="456"/>
      <c r="HV32" s="456"/>
      <c r="HW32" s="456"/>
      <c r="HX32" s="456"/>
      <c r="HY32" s="456"/>
      <c r="HZ32" s="456"/>
      <c r="IA32" s="456"/>
      <c r="IB32" s="456"/>
      <c r="IC32" s="456"/>
      <c r="ID32" s="456"/>
      <c r="IE32" s="456"/>
      <c r="IF32" s="456"/>
      <c r="IG32" s="456"/>
      <c r="IH32" s="456"/>
      <c r="II32" s="456"/>
      <c r="IJ32" s="456"/>
      <c r="IK32" s="456"/>
      <c r="IL32" s="456"/>
      <c r="IM32" s="456"/>
      <c r="IN32" s="456"/>
      <c r="IO32" s="456"/>
      <c r="IP32" s="456"/>
      <c r="IQ32" s="456"/>
      <c r="IS32" s="456"/>
    </row>
    <row r="33" spans="1:253" s="85" customFormat="1">
      <c r="A33" s="400" t="s">
        <v>119</v>
      </c>
      <c r="B33" s="407" t="s">
        <v>24</v>
      </c>
      <c r="C33" s="471">
        <f t="shared" ref="C33:V33" si="5">SUM(C34:C35)</f>
        <v>32</v>
      </c>
      <c r="D33" s="472">
        <f t="shared" si="5"/>
        <v>32</v>
      </c>
      <c r="E33" s="472">
        <f t="shared" si="5"/>
        <v>30</v>
      </c>
      <c r="F33" s="472">
        <f t="shared" si="5"/>
        <v>2</v>
      </c>
      <c r="G33" s="472">
        <f t="shared" si="5"/>
        <v>0</v>
      </c>
      <c r="H33" s="472">
        <f t="shared" si="5"/>
        <v>1</v>
      </c>
      <c r="I33" s="473">
        <f t="shared" si="5"/>
        <v>2849</v>
      </c>
      <c r="J33" s="472">
        <f t="shared" si="5"/>
        <v>89.0625</v>
      </c>
      <c r="K33" s="472">
        <f t="shared" si="5"/>
        <v>65.972222222222229</v>
      </c>
      <c r="L33" s="472">
        <f t="shared" si="5"/>
        <v>40</v>
      </c>
      <c r="M33" s="472">
        <f t="shared" si="5"/>
        <v>33</v>
      </c>
      <c r="N33" s="472">
        <f t="shared" si="5"/>
        <v>9</v>
      </c>
      <c r="O33" s="472">
        <f t="shared" si="5"/>
        <v>0</v>
      </c>
      <c r="P33" s="472">
        <f t="shared" si="5"/>
        <v>8</v>
      </c>
      <c r="Q33" s="472">
        <f t="shared" si="5"/>
        <v>1</v>
      </c>
      <c r="R33" s="177">
        <f t="shared" si="5"/>
        <v>9</v>
      </c>
      <c r="S33" s="178">
        <f t="shared" si="5"/>
        <v>0</v>
      </c>
      <c r="T33" s="179">
        <f t="shared" si="5"/>
        <v>0</v>
      </c>
      <c r="U33" s="179">
        <f t="shared" si="5"/>
        <v>0</v>
      </c>
      <c r="V33" s="477">
        <f t="shared" si="5"/>
        <v>1</v>
      </c>
      <c r="W33" s="488" t="s">
        <v>197</v>
      </c>
      <c r="X33" s="175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  <c r="BU33" s="456"/>
      <c r="BV33" s="456"/>
      <c r="BW33" s="456"/>
      <c r="BX33" s="456"/>
      <c r="BY33" s="456"/>
      <c r="BZ33" s="456"/>
      <c r="CA33" s="456"/>
      <c r="CB33" s="456"/>
      <c r="CC33" s="456"/>
      <c r="CD33" s="456"/>
      <c r="CE33" s="456"/>
      <c r="CF33" s="456"/>
      <c r="CG33" s="456"/>
      <c r="CH33" s="456"/>
      <c r="CI33" s="456"/>
      <c r="CJ33" s="456"/>
      <c r="CK33" s="456"/>
      <c r="CL33" s="456"/>
      <c r="CM33" s="456"/>
      <c r="CN33" s="456"/>
      <c r="CO33" s="456"/>
      <c r="CP33" s="456"/>
      <c r="CQ33" s="456"/>
      <c r="CR33" s="456"/>
      <c r="CS33" s="456"/>
      <c r="CT33" s="456"/>
      <c r="CU33" s="456"/>
      <c r="CV33" s="456"/>
      <c r="CW33" s="456"/>
      <c r="CX33" s="456"/>
      <c r="CY33" s="456"/>
      <c r="CZ33" s="456"/>
      <c r="DA33" s="456"/>
      <c r="DB33" s="456"/>
      <c r="DC33" s="456"/>
      <c r="DD33" s="456"/>
      <c r="DE33" s="456"/>
      <c r="DF33" s="456"/>
      <c r="DG33" s="456"/>
      <c r="DH33" s="456"/>
      <c r="DI33" s="456"/>
      <c r="DJ33" s="456"/>
      <c r="DK33" s="456"/>
      <c r="DL33" s="456"/>
      <c r="DM33" s="456"/>
      <c r="DN33" s="456"/>
      <c r="DO33" s="456"/>
      <c r="DP33" s="456"/>
      <c r="DQ33" s="456"/>
      <c r="DR33" s="456"/>
      <c r="DS33" s="456"/>
      <c r="DT33" s="456"/>
      <c r="DU33" s="456"/>
      <c r="DV33" s="456"/>
      <c r="DW33" s="456"/>
      <c r="DX33" s="456"/>
      <c r="DY33" s="456"/>
      <c r="DZ33" s="456"/>
      <c r="EA33" s="456"/>
      <c r="EB33" s="456"/>
      <c r="EC33" s="456"/>
      <c r="ED33" s="456"/>
      <c r="EE33" s="456"/>
      <c r="EF33" s="456"/>
      <c r="EG33" s="456"/>
      <c r="EH33" s="456"/>
      <c r="EI33" s="456"/>
      <c r="EJ33" s="456"/>
      <c r="EK33" s="456"/>
      <c r="EL33" s="456"/>
      <c r="EM33" s="456"/>
      <c r="EN33" s="456"/>
      <c r="EO33" s="456"/>
      <c r="EP33" s="456"/>
      <c r="EQ33" s="456"/>
      <c r="ER33" s="456"/>
      <c r="ES33" s="456"/>
      <c r="ET33" s="456"/>
      <c r="EU33" s="456"/>
      <c r="EV33" s="456"/>
      <c r="EW33" s="456"/>
      <c r="EX33" s="456"/>
      <c r="EY33" s="456"/>
      <c r="EZ33" s="456"/>
      <c r="FA33" s="456"/>
      <c r="FB33" s="176"/>
      <c r="FC33" s="456"/>
      <c r="FD33" s="122"/>
      <c r="FE33" s="456"/>
      <c r="FF33" s="456"/>
      <c r="FG33" s="456"/>
      <c r="FH33" s="456"/>
      <c r="FI33" s="456"/>
      <c r="FJ33" s="456"/>
      <c r="FK33" s="456"/>
      <c r="FL33" s="456"/>
      <c r="FM33" s="456"/>
      <c r="FN33" s="456"/>
      <c r="FO33" s="456"/>
      <c r="FP33" s="456"/>
      <c r="FQ33" s="456"/>
      <c r="FR33" s="456"/>
      <c r="FS33" s="456"/>
      <c r="FT33" s="456"/>
      <c r="FU33" s="456"/>
      <c r="FV33" s="456"/>
      <c r="FW33" s="456"/>
      <c r="FX33" s="456"/>
      <c r="FY33" s="456"/>
      <c r="FZ33" s="456"/>
      <c r="GA33" s="456"/>
      <c r="GB33" s="456"/>
      <c r="GC33" s="456"/>
      <c r="GD33" s="456"/>
      <c r="GE33" s="456"/>
      <c r="GF33" s="456"/>
      <c r="GG33" s="456"/>
      <c r="GH33" s="456"/>
      <c r="GI33" s="456"/>
      <c r="GJ33" s="456"/>
      <c r="GK33" s="456"/>
      <c r="GL33" s="456"/>
      <c r="GM33" s="456"/>
      <c r="GN33" s="456"/>
      <c r="GO33" s="456"/>
      <c r="GP33" s="456"/>
      <c r="GQ33" s="456"/>
      <c r="GR33" s="456"/>
      <c r="GS33" s="456"/>
      <c r="GT33" s="456"/>
      <c r="GU33" s="456"/>
      <c r="GV33" s="456"/>
      <c r="GW33" s="456"/>
      <c r="GX33" s="456"/>
      <c r="HA33" s="456"/>
      <c r="HB33" s="456"/>
      <c r="HC33" s="456"/>
      <c r="HD33" s="456"/>
      <c r="HE33" s="456"/>
      <c r="HF33" s="456"/>
      <c r="HG33" s="456"/>
      <c r="HH33" s="456"/>
      <c r="HI33" s="456"/>
      <c r="HJ33" s="456"/>
      <c r="HK33" s="456"/>
      <c r="HL33" s="456"/>
      <c r="HM33" s="456"/>
      <c r="HN33" s="456"/>
      <c r="HO33" s="456"/>
      <c r="HP33" s="456"/>
      <c r="HQ33" s="456"/>
      <c r="HR33" s="456"/>
      <c r="HS33" s="456"/>
      <c r="HT33" s="456"/>
      <c r="HU33" s="456"/>
      <c r="HV33" s="456"/>
      <c r="HW33" s="456"/>
      <c r="HX33" s="456"/>
      <c r="HY33" s="456"/>
      <c r="HZ33" s="456"/>
      <c r="IA33" s="456"/>
      <c r="IB33" s="456"/>
      <c r="IC33" s="456"/>
      <c r="ID33" s="456"/>
      <c r="IE33" s="456"/>
      <c r="IF33" s="456"/>
      <c r="IG33" s="456"/>
      <c r="IH33" s="456"/>
      <c r="II33" s="456"/>
      <c r="IJ33" s="456"/>
      <c r="IK33" s="456"/>
      <c r="IL33" s="456"/>
      <c r="IM33" s="456"/>
      <c r="IN33" s="456"/>
      <c r="IO33" s="456"/>
      <c r="IP33" s="456"/>
      <c r="IQ33" s="456"/>
      <c r="IS33" s="456"/>
    </row>
    <row r="34" spans="1:253" s="85" customFormat="1">
      <c r="A34" s="401" t="s">
        <v>164</v>
      </c>
      <c r="B34" s="186" t="s">
        <v>160</v>
      </c>
      <c r="C34" s="474">
        <f>'U.E. ALZIRA'!C14</f>
        <v>16</v>
      </c>
      <c r="D34" s="475">
        <f>'U.E. ALZIRA'!D14</f>
        <v>16</v>
      </c>
      <c r="E34" s="475">
        <f>'U.E. ALZIRA'!E14</f>
        <v>15</v>
      </c>
      <c r="F34" s="475">
        <f>'U.E. ALZIRA'!F14</f>
        <v>1</v>
      </c>
      <c r="G34" s="475">
        <f>'U.E. ALZIRA'!G14</f>
        <v>0</v>
      </c>
      <c r="H34" s="475">
        <f>'U.E. ALZIRA'!H14</f>
        <v>1</v>
      </c>
      <c r="I34" s="476">
        <f>'U.E. ALZIRA'!I14</f>
        <v>1425</v>
      </c>
      <c r="J34" s="475">
        <f>'U.E. ALZIRA'!J14</f>
        <v>89.0625</v>
      </c>
      <c r="K34" s="475">
        <f>'U.E. ALZIRA'!K14</f>
        <v>65.972222222222229</v>
      </c>
      <c r="L34" s="475">
        <f>'U.E. ALZIRA'!L14</f>
        <v>24</v>
      </c>
      <c r="M34" s="475">
        <f>'U.E. ALZIRA'!M14</f>
        <v>17</v>
      </c>
      <c r="N34" s="475">
        <f>'U.E. ALZIRA'!N14</f>
        <v>9</v>
      </c>
      <c r="O34" s="475">
        <f>'U.E. ALZIRA'!O14</f>
        <v>0</v>
      </c>
      <c r="P34" s="475">
        <f>'U.E. ALZIRA'!P14</f>
        <v>8</v>
      </c>
      <c r="Q34" s="475">
        <f>'U.E. ALZIRA'!Q14</f>
        <v>1</v>
      </c>
      <c r="R34" s="219">
        <f>'U.E. ALZIRA'!R14</f>
        <v>5</v>
      </c>
      <c r="S34" s="220">
        <f>'U.E. ALZIRA'!S14</f>
        <v>0</v>
      </c>
      <c r="T34" s="128">
        <f>'U.E. ALZIRA'!T14</f>
        <v>0</v>
      </c>
      <c r="U34" s="128">
        <f>'U.E. ALZIRA'!U14</f>
        <v>0</v>
      </c>
      <c r="V34" s="478">
        <f>'U.E. ALZIRA'!V14</f>
        <v>1</v>
      </c>
      <c r="W34" s="456"/>
      <c r="X34" s="175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56"/>
      <c r="FB34" s="176"/>
      <c r="FC34" s="456"/>
      <c r="FD34" s="122"/>
      <c r="FE34" s="456"/>
      <c r="FF34" s="456"/>
      <c r="FG34" s="456"/>
      <c r="FH34" s="456"/>
      <c r="FI34" s="456"/>
      <c r="FJ34" s="456"/>
      <c r="FK34" s="456"/>
      <c r="FL34" s="456"/>
      <c r="FM34" s="456"/>
      <c r="FN34" s="456"/>
      <c r="FO34" s="456"/>
      <c r="FP34" s="456"/>
      <c r="FQ34" s="456"/>
      <c r="FR34" s="456"/>
      <c r="FS34" s="456"/>
      <c r="FT34" s="456"/>
      <c r="FU34" s="456"/>
      <c r="FV34" s="456"/>
      <c r="FW34" s="456"/>
      <c r="FX34" s="456"/>
      <c r="FY34" s="456"/>
      <c r="FZ34" s="456"/>
      <c r="GA34" s="456"/>
      <c r="GB34" s="456"/>
      <c r="GC34" s="456"/>
      <c r="GD34" s="456"/>
      <c r="GE34" s="456"/>
      <c r="GF34" s="456"/>
      <c r="GG34" s="456"/>
      <c r="GH34" s="456"/>
      <c r="GI34" s="456"/>
      <c r="GJ34" s="456"/>
      <c r="GK34" s="456"/>
      <c r="GL34" s="456"/>
      <c r="GM34" s="456"/>
      <c r="GN34" s="456"/>
      <c r="GO34" s="456"/>
      <c r="GP34" s="456"/>
      <c r="GQ34" s="456"/>
      <c r="GR34" s="456"/>
      <c r="GS34" s="456"/>
      <c r="GT34" s="456"/>
      <c r="GU34" s="456"/>
      <c r="GV34" s="456"/>
      <c r="GW34" s="456"/>
      <c r="GX34" s="456"/>
      <c r="HA34" s="456"/>
      <c r="HB34" s="456"/>
      <c r="HC34" s="456"/>
      <c r="HD34" s="456"/>
      <c r="HE34" s="456"/>
      <c r="HF34" s="456"/>
      <c r="HG34" s="456"/>
      <c r="HH34" s="456"/>
      <c r="HI34" s="456"/>
      <c r="HJ34" s="456"/>
      <c r="HK34" s="456"/>
      <c r="HL34" s="456"/>
      <c r="HM34" s="456"/>
      <c r="HN34" s="456"/>
      <c r="HO34" s="456"/>
      <c r="HP34" s="456"/>
      <c r="HQ34" s="456"/>
      <c r="HR34" s="456"/>
      <c r="HS34" s="456"/>
      <c r="HT34" s="456"/>
      <c r="HU34" s="456"/>
      <c r="HV34" s="456"/>
      <c r="HW34" s="456"/>
      <c r="HX34" s="456"/>
      <c r="HY34" s="456"/>
      <c r="HZ34" s="456"/>
      <c r="IA34" s="456"/>
      <c r="IB34" s="456"/>
      <c r="IC34" s="456"/>
      <c r="ID34" s="456"/>
      <c r="IE34" s="456"/>
      <c r="IF34" s="456"/>
      <c r="IG34" s="456"/>
      <c r="IH34" s="456"/>
      <c r="II34" s="456"/>
      <c r="IJ34" s="456"/>
      <c r="IK34" s="456"/>
      <c r="IL34" s="456"/>
      <c r="IM34" s="456"/>
      <c r="IN34" s="456"/>
      <c r="IO34" s="456"/>
      <c r="IP34" s="456"/>
      <c r="IQ34" s="456"/>
      <c r="IS34" s="456"/>
    </row>
    <row r="35" spans="1:253" s="85" customFormat="1">
      <c r="A35" s="401" t="s">
        <v>164</v>
      </c>
      <c r="B35" s="186" t="s">
        <v>83</v>
      </c>
      <c r="C35" s="474">
        <v>16</v>
      </c>
      <c r="D35" s="475">
        <v>16</v>
      </c>
      <c r="E35" s="475">
        <v>15</v>
      </c>
      <c r="F35" s="475">
        <v>1</v>
      </c>
      <c r="G35" s="475">
        <v>0</v>
      </c>
      <c r="H35" s="475">
        <v>0</v>
      </c>
      <c r="I35" s="476">
        <v>1424</v>
      </c>
      <c r="J35" s="475"/>
      <c r="K35" s="475"/>
      <c r="L35" s="475">
        <v>16</v>
      </c>
      <c r="M35" s="475">
        <v>16</v>
      </c>
      <c r="N35" s="475">
        <v>0</v>
      </c>
      <c r="O35" s="475">
        <v>0</v>
      </c>
      <c r="P35" s="475">
        <v>0</v>
      </c>
      <c r="Q35" s="475">
        <v>0</v>
      </c>
      <c r="R35" s="219">
        <v>4</v>
      </c>
      <c r="S35" s="220">
        <v>0</v>
      </c>
      <c r="T35" s="128">
        <v>0</v>
      </c>
      <c r="U35" s="128">
        <v>0</v>
      </c>
      <c r="V35" s="478">
        <v>0</v>
      </c>
      <c r="W35" s="456"/>
      <c r="X35" s="175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  <c r="BM35" s="456"/>
      <c r="BN35" s="456"/>
      <c r="BO35" s="456"/>
      <c r="BP35" s="456"/>
      <c r="BQ35" s="456"/>
      <c r="BR35" s="456"/>
      <c r="BS35" s="456"/>
      <c r="BT35" s="456"/>
      <c r="BU35" s="456"/>
      <c r="BV35" s="456"/>
      <c r="BW35" s="456"/>
      <c r="BX35" s="456"/>
      <c r="BY35" s="456"/>
      <c r="BZ35" s="456"/>
      <c r="CA35" s="456"/>
      <c r="CB35" s="456"/>
      <c r="CC35" s="456"/>
      <c r="CD35" s="456"/>
      <c r="CE35" s="456"/>
      <c r="CF35" s="456"/>
      <c r="CG35" s="456"/>
      <c r="CH35" s="456"/>
      <c r="CI35" s="456"/>
      <c r="CJ35" s="456"/>
      <c r="CK35" s="456"/>
      <c r="CL35" s="456"/>
      <c r="CM35" s="456"/>
      <c r="CN35" s="456"/>
      <c r="CO35" s="456"/>
      <c r="CP35" s="456"/>
      <c r="CQ35" s="456"/>
      <c r="CR35" s="456"/>
      <c r="CS35" s="456"/>
      <c r="CT35" s="456"/>
      <c r="CU35" s="456"/>
      <c r="CV35" s="456"/>
      <c r="CW35" s="456"/>
      <c r="CX35" s="456"/>
      <c r="CY35" s="456"/>
      <c r="CZ35" s="456"/>
      <c r="DA35" s="456"/>
      <c r="DB35" s="456"/>
      <c r="DC35" s="456"/>
      <c r="DD35" s="456"/>
      <c r="DE35" s="456"/>
      <c r="DF35" s="456"/>
      <c r="DG35" s="456"/>
      <c r="DH35" s="456"/>
      <c r="DI35" s="456"/>
      <c r="DJ35" s="456"/>
      <c r="DK35" s="456"/>
      <c r="DL35" s="456"/>
      <c r="DM35" s="456"/>
      <c r="DN35" s="456"/>
      <c r="DO35" s="456"/>
      <c r="DP35" s="456"/>
      <c r="DQ35" s="456"/>
      <c r="DR35" s="456"/>
      <c r="DS35" s="456"/>
      <c r="DT35" s="456"/>
      <c r="DU35" s="456"/>
      <c r="DV35" s="456"/>
      <c r="DW35" s="456"/>
      <c r="DX35" s="456"/>
      <c r="DY35" s="456"/>
      <c r="DZ35" s="456"/>
      <c r="EA35" s="456"/>
      <c r="EB35" s="456"/>
      <c r="EC35" s="456"/>
      <c r="ED35" s="456"/>
      <c r="EE35" s="456"/>
      <c r="EF35" s="456"/>
      <c r="EG35" s="456"/>
      <c r="EH35" s="456"/>
      <c r="EI35" s="456"/>
      <c r="EJ35" s="456"/>
      <c r="EK35" s="456"/>
      <c r="EL35" s="456"/>
      <c r="EM35" s="456"/>
      <c r="EN35" s="456"/>
      <c r="EO35" s="456"/>
      <c r="EP35" s="456"/>
      <c r="EQ35" s="456"/>
      <c r="ER35" s="456"/>
      <c r="ES35" s="456"/>
      <c r="ET35" s="456"/>
      <c r="EU35" s="456"/>
      <c r="EV35" s="456"/>
      <c r="EW35" s="456"/>
      <c r="EX35" s="456"/>
      <c r="EY35" s="456"/>
      <c r="EZ35" s="456"/>
      <c r="FA35" s="456"/>
      <c r="FB35" s="176"/>
      <c r="FC35" s="456"/>
      <c r="FD35" s="122"/>
      <c r="FE35" s="456"/>
      <c r="FF35" s="456"/>
      <c r="FG35" s="456"/>
      <c r="FH35" s="456"/>
      <c r="FI35" s="456"/>
      <c r="FJ35" s="456"/>
      <c r="FK35" s="456"/>
      <c r="FL35" s="456"/>
      <c r="FM35" s="456"/>
      <c r="FN35" s="456"/>
      <c r="FO35" s="456"/>
      <c r="FP35" s="456"/>
      <c r="FQ35" s="456"/>
      <c r="FR35" s="456"/>
      <c r="FS35" s="456"/>
      <c r="FT35" s="456"/>
      <c r="FU35" s="456"/>
      <c r="FV35" s="456"/>
      <c r="FW35" s="456"/>
      <c r="FX35" s="456"/>
      <c r="FY35" s="456"/>
      <c r="FZ35" s="456"/>
      <c r="GA35" s="456"/>
      <c r="GB35" s="456"/>
      <c r="GC35" s="456"/>
      <c r="GD35" s="456"/>
      <c r="GE35" s="456"/>
      <c r="GF35" s="456"/>
      <c r="GG35" s="456"/>
      <c r="GH35" s="456"/>
      <c r="GI35" s="456"/>
      <c r="GJ35" s="456"/>
      <c r="GK35" s="456"/>
      <c r="GL35" s="456"/>
      <c r="GM35" s="456"/>
      <c r="GN35" s="456"/>
      <c r="GO35" s="456"/>
      <c r="GP35" s="456"/>
      <c r="GQ35" s="456"/>
      <c r="GR35" s="456"/>
      <c r="GS35" s="456"/>
      <c r="GT35" s="456"/>
      <c r="GU35" s="456"/>
      <c r="GV35" s="456"/>
      <c r="GW35" s="456"/>
      <c r="GX35" s="456"/>
      <c r="HA35" s="456"/>
      <c r="HB35" s="456"/>
      <c r="HC35" s="456"/>
      <c r="HD35" s="456"/>
      <c r="HE35" s="456"/>
      <c r="HF35" s="456"/>
      <c r="HG35" s="456"/>
      <c r="HH35" s="456"/>
      <c r="HI35" s="456"/>
      <c r="HJ35" s="456"/>
      <c r="HK35" s="456"/>
      <c r="HL35" s="456"/>
      <c r="HM35" s="456"/>
      <c r="HN35" s="456"/>
      <c r="HO35" s="456"/>
      <c r="HP35" s="456"/>
      <c r="HQ35" s="456"/>
      <c r="HR35" s="456"/>
      <c r="HS35" s="456"/>
      <c r="HT35" s="456"/>
      <c r="HU35" s="456"/>
      <c r="HV35" s="456"/>
      <c r="HW35" s="456"/>
      <c r="HX35" s="456"/>
      <c r="HY35" s="456"/>
      <c r="HZ35" s="456"/>
      <c r="IA35" s="456"/>
      <c r="IB35" s="456"/>
      <c r="IC35" s="456"/>
      <c r="ID35" s="456"/>
      <c r="IE35" s="456"/>
      <c r="IF35" s="456"/>
      <c r="IG35" s="456"/>
      <c r="IH35" s="456"/>
      <c r="II35" s="456"/>
      <c r="IJ35" s="456"/>
      <c r="IK35" s="456"/>
      <c r="IL35" s="456"/>
      <c r="IM35" s="456"/>
      <c r="IN35" s="456"/>
      <c r="IO35" s="456"/>
      <c r="IP35" s="456"/>
      <c r="IQ35" s="456"/>
      <c r="IS35" s="456"/>
    </row>
    <row r="36" spans="1:253" s="85" customFormat="1" hidden="1">
      <c r="A36" s="400"/>
      <c r="B36" s="407"/>
      <c r="C36" s="471"/>
      <c r="D36" s="472"/>
      <c r="E36" s="472"/>
      <c r="F36" s="472"/>
      <c r="G36" s="472"/>
      <c r="H36" s="472"/>
      <c r="I36" s="473"/>
      <c r="J36" s="472"/>
      <c r="K36" s="472"/>
      <c r="L36" s="472"/>
      <c r="M36" s="472"/>
      <c r="N36" s="472"/>
      <c r="O36" s="472"/>
      <c r="P36" s="472"/>
      <c r="Q36" s="472"/>
      <c r="R36" s="177"/>
      <c r="S36" s="178"/>
      <c r="T36" s="179"/>
      <c r="U36" s="179"/>
      <c r="V36" s="477"/>
      <c r="W36" s="488"/>
      <c r="X36" s="175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  <c r="BM36" s="456"/>
      <c r="BN36" s="456"/>
      <c r="BO36" s="456"/>
      <c r="BP36" s="456"/>
      <c r="BQ36" s="456"/>
      <c r="BR36" s="456"/>
      <c r="BS36" s="456"/>
      <c r="BT36" s="456"/>
      <c r="BU36" s="456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/>
      <c r="CF36" s="456"/>
      <c r="CG36" s="456"/>
      <c r="CH36" s="456"/>
      <c r="CI36" s="456"/>
      <c r="CJ36" s="456"/>
      <c r="CK36" s="456"/>
      <c r="CL36" s="456"/>
      <c r="CM36" s="456"/>
      <c r="CN36" s="456"/>
      <c r="CO36" s="456"/>
      <c r="CP36" s="456"/>
      <c r="CQ36" s="456"/>
      <c r="CR36" s="456"/>
      <c r="CS36" s="456"/>
      <c r="CT36" s="456"/>
      <c r="CU36" s="456"/>
      <c r="CV36" s="456"/>
      <c r="CW36" s="456"/>
      <c r="CX36" s="456"/>
      <c r="CY36" s="456"/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6"/>
      <c r="DV36" s="456"/>
      <c r="DW36" s="456"/>
      <c r="DX36" s="456"/>
      <c r="DY36" s="456"/>
      <c r="DZ36" s="456"/>
      <c r="EA36" s="456"/>
      <c r="EB36" s="456"/>
      <c r="EC36" s="456"/>
      <c r="ED36" s="456"/>
      <c r="EE36" s="456"/>
      <c r="EF36" s="456"/>
      <c r="EG36" s="456"/>
      <c r="EH36" s="456"/>
      <c r="EI36" s="456"/>
      <c r="EJ36" s="456"/>
      <c r="EK36" s="456"/>
      <c r="EL36" s="456"/>
      <c r="EM36" s="456"/>
      <c r="EN36" s="456"/>
      <c r="EO36" s="456"/>
      <c r="EP36" s="456"/>
      <c r="EQ36" s="456"/>
      <c r="ER36" s="456"/>
      <c r="ES36" s="456"/>
      <c r="ET36" s="456"/>
      <c r="EU36" s="456"/>
      <c r="EV36" s="456"/>
      <c r="EW36" s="456"/>
      <c r="EX36" s="456"/>
      <c r="EY36" s="456"/>
      <c r="EZ36" s="456"/>
      <c r="FA36" s="456"/>
      <c r="FB36" s="176"/>
      <c r="FC36" s="456"/>
      <c r="FD36" s="122"/>
      <c r="FE36" s="456"/>
      <c r="FF36" s="456"/>
      <c r="FG36" s="456"/>
      <c r="FH36" s="456"/>
      <c r="FI36" s="456"/>
      <c r="FJ36" s="456"/>
      <c r="FK36" s="456"/>
      <c r="FL36" s="456"/>
      <c r="FM36" s="456"/>
      <c r="FN36" s="456"/>
      <c r="FO36" s="456"/>
      <c r="FP36" s="456"/>
      <c r="FQ36" s="456"/>
      <c r="FR36" s="456"/>
      <c r="FS36" s="456"/>
      <c r="FT36" s="456"/>
      <c r="FU36" s="456"/>
      <c r="FV36" s="456"/>
      <c r="FW36" s="456"/>
      <c r="FX36" s="456"/>
      <c r="FY36" s="456"/>
      <c r="FZ36" s="456"/>
      <c r="GA36" s="456"/>
      <c r="GB36" s="456"/>
      <c r="GC36" s="456"/>
      <c r="GD36" s="456"/>
      <c r="GE36" s="456"/>
      <c r="GF36" s="456"/>
      <c r="GG36" s="456"/>
      <c r="GH36" s="456"/>
      <c r="GI36" s="456"/>
      <c r="GJ36" s="456"/>
      <c r="GK36" s="456"/>
      <c r="GL36" s="456"/>
      <c r="GM36" s="456"/>
      <c r="GN36" s="456"/>
      <c r="GO36" s="456"/>
      <c r="GP36" s="456"/>
      <c r="GQ36" s="456"/>
      <c r="GR36" s="456"/>
      <c r="GS36" s="456"/>
      <c r="GT36" s="456"/>
      <c r="GU36" s="456"/>
      <c r="GV36" s="456"/>
      <c r="GW36" s="456"/>
      <c r="GX36" s="456"/>
      <c r="HA36" s="456"/>
      <c r="HB36" s="456"/>
      <c r="HC36" s="456"/>
      <c r="HD36" s="456"/>
      <c r="HE36" s="456"/>
      <c r="HF36" s="456"/>
      <c r="HG36" s="456"/>
      <c r="HH36" s="456"/>
      <c r="HI36" s="456"/>
      <c r="HJ36" s="456"/>
      <c r="HK36" s="456"/>
      <c r="HL36" s="456"/>
      <c r="HM36" s="456"/>
      <c r="HN36" s="456"/>
      <c r="HO36" s="456"/>
      <c r="HP36" s="456"/>
      <c r="HQ36" s="456"/>
      <c r="HR36" s="456"/>
      <c r="HS36" s="456"/>
      <c r="HT36" s="456"/>
      <c r="HU36" s="456"/>
      <c r="HV36" s="456"/>
      <c r="HW36" s="456"/>
      <c r="HX36" s="456"/>
      <c r="HY36" s="456"/>
      <c r="HZ36" s="456"/>
      <c r="IA36" s="456"/>
      <c r="IB36" s="456"/>
      <c r="IC36" s="456"/>
      <c r="ID36" s="456"/>
      <c r="IE36" s="456"/>
      <c r="IF36" s="456"/>
      <c r="IG36" s="456"/>
      <c r="IH36" s="456"/>
      <c r="II36" s="456"/>
      <c r="IJ36" s="456"/>
      <c r="IK36" s="456"/>
      <c r="IL36" s="456"/>
      <c r="IM36" s="456"/>
      <c r="IN36" s="456"/>
      <c r="IO36" s="456"/>
      <c r="IP36" s="456"/>
      <c r="IQ36" s="456"/>
      <c r="IS36" s="456"/>
    </row>
    <row r="37" spans="1:253" s="85" customFormat="1" hidden="1">
      <c r="A37" s="401"/>
      <c r="B37" s="186"/>
      <c r="C37" s="474"/>
      <c r="D37" s="475"/>
      <c r="E37" s="475"/>
      <c r="F37" s="475"/>
      <c r="G37" s="475"/>
      <c r="H37" s="475"/>
      <c r="I37" s="476"/>
      <c r="J37" s="475"/>
      <c r="K37" s="475"/>
      <c r="L37" s="475"/>
      <c r="M37" s="475"/>
      <c r="N37" s="475"/>
      <c r="O37" s="475"/>
      <c r="P37" s="475"/>
      <c r="Q37" s="475"/>
      <c r="R37" s="219"/>
      <c r="S37" s="220"/>
      <c r="T37" s="128"/>
      <c r="U37" s="128"/>
      <c r="V37" s="478"/>
      <c r="W37" s="456"/>
      <c r="X37" s="175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456"/>
      <c r="BZ37" s="456"/>
      <c r="CA37" s="456"/>
      <c r="CB37" s="456"/>
      <c r="CC37" s="456"/>
      <c r="CD37" s="456"/>
      <c r="CE37" s="456"/>
      <c r="CF37" s="456"/>
      <c r="CG37" s="456"/>
      <c r="CH37" s="456"/>
      <c r="CI37" s="456"/>
      <c r="CJ37" s="456"/>
      <c r="CK37" s="456"/>
      <c r="CL37" s="456"/>
      <c r="CM37" s="456"/>
      <c r="CN37" s="456"/>
      <c r="CO37" s="456"/>
      <c r="CP37" s="456"/>
      <c r="CQ37" s="456"/>
      <c r="CR37" s="456"/>
      <c r="CS37" s="456"/>
      <c r="CT37" s="456"/>
      <c r="CU37" s="456"/>
      <c r="CV37" s="456"/>
      <c r="CW37" s="456"/>
      <c r="CX37" s="456"/>
      <c r="CY37" s="456"/>
      <c r="CZ37" s="456"/>
      <c r="DA37" s="456"/>
      <c r="DB37" s="456"/>
      <c r="DC37" s="456"/>
      <c r="DD37" s="456"/>
      <c r="DE37" s="456"/>
      <c r="DF37" s="456"/>
      <c r="DG37" s="456"/>
      <c r="DH37" s="456"/>
      <c r="DI37" s="456"/>
      <c r="DJ37" s="456"/>
      <c r="DK37" s="456"/>
      <c r="DL37" s="456"/>
      <c r="DM37" s="456"/>
      <c r="DN37" s="456"/>
      <c r="DO37" s="456"/>
      <c r="DP37" s="456"/>
      <c r="DQ37" s="456"/>
      <c r="DR37" s="456"/>
      <c r="DS37" s="456"/>
      <c r="DT37" s="456"/>
      <c r="DU37" s="456"/>
      <c r="DV37" s="456"/>
      <c r="DW37" s="456"/>
      <c r="DX37" s="456"/>
      <c r="DY37" s="456"/>
      <c r="DZ37" s="456"/>
      <c r="EA37" s="456"/>
      <c r="EB37" s="456"/>
      <c r="EC37" s="456"/>
      <c r="ED37" s="456"/>
      <c r="EE37" s="456"/>
      <c r="EF37" s="456"/>
      <c r="EG37" s="456"/>
      <c r="EH37" s="456"/>
      <c r="EI37" s="456"/>
      <c r="EJ37" s="456"/>
      <c r="EK37" s="456"/>
      <c r="EL37" s="456"/>
      <c r="EM37" s="456"/>
      <c r="EN37" s="456"/>
      <c r="EO37" s="456"/>
      <c r="EP37" s="456"/>
      <c r="EQ37" s="456"/>
      <c r="ER37" s="456"/>
      <c r="ES37" s="456"/>
      <c r="ET37" s="456"/>
      <c r="EU37" s="456"/>
      <c r="EV37" s="456"/>
      <c r="EW37" s="456"/>
      <c r="EX37" s="456"/>
      <c r="EY37" s="456"/>
      <c r="EZ37" s="456"/>
      <c r="FA37" s="456"/>
      <c r="FB37" s="176"/>
      <c r="FC37" s="456"/>
      <c r="FD37" s="122"/>
      <c r="FE37" s="456"/>
      <c r="FF37" s="456"/>
      <c r="FG37" s="456"/>
      <c r="FH37" s="456"/>
      <c r="FI37" s="456"/>
      <c r="FJ37" s="456"/>
      <c r="FK37" s="456"/>
      <c r="FL37" s="456"/>
      <c r="FM37" s="456"/>
      <c r="FN37" s="456"/>
      <c r="FO37" s="456"/>
      <c r="FP37" s="456"/>
      <c r="FQ37" s="456"/>
      <c r="FR37" s="456"/>
      <c r="FS37" s="456"/>
      <c r="FT37" s="456"/>
      <c r="FU37" s="456"/>
      <c r="FV37" s="456"/>
      <c r="FW37" s="456"/>
      <c r="FX37" s="456"/>
      <c r="FY37" s="456"/>
      <c r="FZ37" s="456"/>
      <c r="GA37" s="456"/>
      <c r="GB37" s="456"/>
      <c r="GC37" s="456"/>
      <c r="GD37" s="456"/>
      <c r="GE37" s="456"/>
      <c r="GF37" s="456"/>
      <c r="GG37" s="456"/>
      <c r="GH37" s="456"/>
      <c r="GI37" s="456"/>
      <c r="GJ37" s="456"/>
      <c r="GK37" s="456"/>
      <c r="GL37" s="456"/>
      <c r="GM37" s="456"/>
      <c r="GN37" s="456"/>
      <c r="GO37" s="456"/>
      <c r="GP37" s="456"/>
      <c r="GQ37" s="456"/>
      <c r="GR37" s="456"/>
      <c r="GS37" s="456"/>
      <c r="GT37" s="456"/>
      <c r="GU37" s="456"/>
      <c r="GV37" s="456"/>
      <c r="GW37" s="456"/>
      <c r="GX37" s="456"/>
      <c r="HA37" s="456"/>
      <c r="HB37" s="456"/>
      <c r="HC37" s="456"/>
      <c r="HD37" s="456"/>
      <c r="HE37" s="456"/>
      <c r="HF37" s="456"/>
      <c r="HG37" s="456"/>
      <c r="HH37" s="456"/>
      <c r="HI37" s="456"/>
      <c r="HJ37" s="456"/>
      <c r="HK37" s="456"/>
      <c r="HL37" s="456"/>
      <c r="HM37" s="456"/>
      <c r="HN37" s="456"/>
      <c r="HO37" s="456"/>
      <c r="HP37" s="456"/>
      <c r="HQ37" s="456"/>
      <c r="HR37" s="456"/>
      <c r="HS37" s="456"/>
      <c r="HT37" s="456"/>
      <c r="HU37" s="456"/>
      <c r="HV37" s="456"/>
      <c r="HW37" s="456"/>
      <c r="HX37" s="456"/>
      <c r="HY37" s="456"/>
      <c r="HZ37" s="456"/>
      <c r="IA37" s="456"/>
      <c r="IB37" s="456"/>
      <c r="IC37" s="456"/>
      <c r="ID37" s="456"/>
      <c r="IE37" s="456"/>
      <c r="IF37" s="456"/>
      <c r="IG37" s="456"/>
      <c r="IH37" s="456"/>
      <c r="II37" s="456"/>
      <c r="IJ37" s="456"/>
      <c r="IK37" s="456"/>
      <c r="IL37" s="456"/>
      <c r="IM37" s="456"/>
      <c r="IN37" s="456"/>
      <c r="IO37" s="456"/>
      <c r="IP37" s="456"/>
      <c r="IQ37" s="456"/>
      <c r="IS37" s="456"/>
    </row>
    <row r="38" spans="1:253" s="85" customFormat="1" hidden="1">
      <c r="A38" s="401"/>
      <c r="B38" s="186"/>
      <c r="C38" s="474"/>
      <c r="D38" s="475"/>
      <c r="E38" s="475"/>
      <c r="F38" s="475"/>
      <c r="G38" s="475"/>
      <c r="H38" s="475"/>
      <c r="I38" s="476"/>
      <c r="J38" s="475"/>
      <c r="K38" s="475"/>
      <c r="L38" s="475"/>
      <c r="M38" s="475"/>
      <c r="N38" s="475"/>
      <c r="O38" s="475"/>
      <c r="P38" s="475"/>
      <c r="Q38" s="475"/>
      <c r="R38" s="219"/>
      <c r="S38" s="220"/>
      <c r="T38" s="128"/>
      <c r="U38" s="128"/>
      <c r="V38" s="478"/>
      <c r="W38" s="456"/>
      <c r="X38" s="175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  <c r="BM38" s="456"/>
      <c r="BN38" s="456"/>
      <c r="BO38" s="456"/>
      <c r="BP38" s="456"/>
      <c r="BQ38" s="456"/>
      <c r="BR38" s="456"/>
      <c r="BS38" s="456"/>
      <c r="BT38" s="456"/>
      <c r="BU38" s="456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456"/>
      <c r="CI38" s="456"/>
      <c r="CJ38" s="456"/>
      <c r="CK38" s="456"/>
      <c r="CL38" s="456"/>
      <c r="CM38" s="456"/>
      <c r="CN38" s="456"/>
      <c r="CO38" s="456"/>
      <c r="CP38" s="456"/>
      <c r="CQ38" s="456"/>
      <c r="CR38" s="456"/>
      <c r="CS38" s="456"/>
      <c r="CT38" s="456"/>
      <c r="CU38" s="456"/>
      <c r="CV38" s="456"/>
      <c r="CW38" s="456"/>
      <c r="CX38" s="456"/>
      <c r="CY38" s="456"/>
      <c r="CZ38" s="456"/>
      <c r="DA38" s="456"/>
      <c r="DB38" s="456"/>
      <c r="DC38" s="456"/>
      <c r="DD38" s="456"/>
      <c r="DE38" s="456"/>
      <c r="DF38" s="456"/>
      <c r="DG38" s="456"/>
      <c r="DH38" s="456"/>
      <c r="DI38" s="456"/>
      <c r="DJ38" s="456"/>
      <c r="DK38" s="456"/>
      <c r="DL38" s="456"/>
      <c r="DM38" s="456"/>
      <c r="DN38" s="456"/>
      <c r="DO38" s="456"/>
      <c r="DP38" s="456"/>
      <c r="DQ38" s="456"/>
      <c r="DR38" s="456"/>
      <c r="DS38" s="456"/>
      <c r="DT38" s="456"/>
      <c r="DU38" s="456"/>
      <c r="DV38" s="456"/>
      <c r="DW38" s="456"/>
      <c r="DX38" s="456"/>
      <c r="DY38" s="456"/>
      <c r="DZ38" s="456"/>
      <c r="EA38" s="456"/>
      <c r="EB38" s="456"/>
      <c r="EC38" s="456"/>
      <c r="ED38" s="456"/>
      <c r="EE38" s="456"/>
      <c r="EF38" s="456"/>
      <c r="EG38" s="456"/>
      <c r="EH38" s="456"/>
      <c r="EI38" s="456"/>
      <c r="EJ38" s="456"/>
      <c r="EK38" s="456"/>
      <c r="EL38" s="456"/>
      <c r="EM38" s="456"/>
      <c r="EN38" s="456"/>
      <c r="EO38" s="456"/>
      <c r="EP38" s="456"/>
      <c r="EQ38" s="456"/>
      <c r="ER38" s="456"/>
      <c r="ES38" s="456"/>
      <c r="ET38" s="456"/>
      <c r="EU38" s="456"/>
      <c r="EV38" s="456"/>
      <c r="EW38" s="456"/>
      <c r="EX38" s="456"/>
      <c r="EY38" s="456"/>
      <c r="EZ38" s="456"/>
      <c r="FA38" s="456"/>
      <c r="FB38" s="176"/>
      <c r="FC38" s="456"/>
      <c r="FD38" s="122"/>
      <c r="FE38" s="456"/>
      <c r="FF38" s="456"/>
      <c r="FG38" s="456"/>
      <c r="FH38" s="456"/>
      <c r="FI38" s="456"/>
      <c r="FJ38" s="456"/>
      <c r="FK38" s="456"/>
      <c r="FL38" s="456"/>
      <c r="FM38" s="456"/>
      <c r="FN38" s="456"/>
      <c r="FO38" s="456"/>
      <c r="FP38" s="456"/>
      <c r="FQ38" s="456"/>
      <c r="FR38" s="456"/>
      <c r="FS38" s="456"/>
      <c r="FT38" s="456"/>
      <c r="FU38" s="456"/>
      <c r="FV38" s="456"/>
      <c r="FW38" s="456"/>
      <c r="FX38" s="456"/>
      <c r="FY38" s="456"/>
      <c r="FZ38" s="456"/>
      <c r="GA38" s="456"/>
      <c r="GB38" s="456"/>
      <c r="GC38" s="456"/>
      <c r="GD38" s="456"/>
      <c r="GE38" s="456"/>
      <c r="GF38" s="456"/>
      <c r="GG38" s="456"/>
      <c r="GH38" s="456"/>
      <c r="GI38" s="456"/>
      <c r="GJ38" s="456"/>
      <c r="GK38" s="456"/>
      <c r="GL38" s="456"/>
      <c r="GM38" s="456"/>
      <c r="GN38" s="456"/>
      <c r="GO38" s="456"/>
      <c r="GP38" s="456"/>
      <c r="GQ38" s="456"/>
      <c r="GR38" s="456"/>
      <c r="GS38" s="456"/>
      <c r="GT38" s="456"/>
      <c r="GU38" s="456"/>
      <c r="GV38" s="456"/>
      <c r="GW38" s="456"/>
      <c r="GX38" s="456"/>
      <c r="HA38" s="456"/>
      <c r="HB38" s="456"/>
      <c r="HC38" s="456"/>
      <c r="HD38" s="456"/>
      <c r="HE38" s="456"/>
      <c r="HF38" s="456"/>
      <c r="HG38" s="456"/>
      <c r="HH38" s="456"/>
      <c r="HI38" s="456"/>
      <c r="HJ38" s="456"/>
      <c r="HK38" s="456"/>
      <c r="HL38" s="456"/>
      <c r="HM38" s="456"/>
      <c r="HN38" s="456"/>
      <c r="HO38" s="456"/>
      <c r="HP38" s="456"/>
      <c r="HQ38" s="456"/>
      <c r="HR38" s="456"/>
      <c r="HS38" s="456"/>
      <c r="HT38" s="456"/>
      <c r="HU38" s="456"/>
      <c r="HV38" s="456"/>
      <c r="HW38" s="456"/>
      <c r="HX38" s="456"/>
      <c r="HY38" s="456"/>
      <c r="HZ38" s="456"/>
      <c r="IA38" s="456"/>
      <c r="IB38" s="456"/>
      <c r="IC38" s="456"/>
      <c r="ID38" s="456"/>
      <c r="IE38" s="456"/>
      <c r="IF38" s="456"/>
      <c r="IG38" s="456"/>
      <c r="IH38" s="456"/>
      <c r="II38" s="456"/>
      <c r="IJ38" s="456"/>
      <c r="IK38" s="456"/>
      <c r="IL38" s="456"/>
      <c r="IM38" s="456"/>
      <c r="IN38" s="456"/>
      <c r="IO38" s="456"/>
      <c r="IP38" s="456"/>
      <c r="IQ38" s="456"/>
      <c r="IS38" s="456"/>
    </row>
    <row r="39" spans="1:253" s="85" customFormat="1">
      <c r="A39" s="457" t="s">
        <v>127</v>
      </c>
      <c r="B39" s="461" t="str">
        <f>'U.E. ALZIRA'!B15</f>
        <v>Lat.-Int. esq.</v>
      </c>
      <c r="C39" s="474">
        <f t="shared" ref="C39:V39" si="6">SUM(C40:C40)</f>
        <v>25</v>
      </c>
      <c r="D39" s="475">
        <f t="shared" si="6"/>
        <v>24</v>
      </c>
      <c r="E39" s="475">
        <f t="shared" si="6"/>
        <v>18</v>
      </c>
      <c r="F39" s="475">
        <f t="shared" si="6"/>
        <v>6</v>
      </c>
      <c r="G39" s="475">
        <f t="shared" si="6"/>
        <v>1</v>
      </c>
      <c r="H39" s="475">
        <f t="shared" si="6"/>
        <v>1</v>
      </c>
      <c r="I39" s="476">
        <f t="shared" si="6"/>
        <v>1986</v>
      </c>
      <c r="J39" s="475">
        <f t="shared" si="6"/>
        <v>79.44</v>
      </c>
      <c r="K39" s="475">
        <f t="shared" si="6"/>
        <v>91.944444444444443</v>
      </c>
      <c r="L39" s="475">
        <f t="shared" si="6"/>
        <v>24</v>
      </c>
      <c r="M39" s="475">
        <f t="shared" si="6"/>
        <v>25</v>
      </c>
      <c r="N39" s="475">
        <f t="shared" si="6"/>
        <v>1</v>
      </c>
      <c r="O39" s="475">
        <f t="shared" si="6"/>
        <v>0</v>
      </c>
      <c r="P39" s="475">
        <f t="shared" si="6"/>
        <v>0</v>
      </c>
      <c r="Q39" s="475">
        <f t="shared" si="6"/>
        <v>1</v>
      </c>
      <c r="R39" s="219">
        <f t="shared" si="6"/>
        <v>6</v>
      </c>
      <c r="S39" s="220">
        <f t="shared" si="6"/>
        <v>0</v>
      </c>
      <c r="T39" s="128">
        <f t="shared" si="6"/>
        <v>0</v>
      </c>
      <c r="U39" s="128">
        <f t="shared" si="6"/>
        <v>0</v>
      </c>
      <c r="V39" s="478">
        <f t="shared" si="6"/>
        <v>0</v>
      </c>
      <c r="W39" s="456"/>
      <c r="X39" s="175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  <c r="BN39" s="456"/>
      <c r="BO39" s="456"/>
      <c r="BP39" s="456"/>
      <c r="BQ39" s="456"/>
      <c r="BR39" s="456"/>
      <c r="BS39" s="456"/>
      <c r="BT39" s="456"/>
      <c r="BU39" s="456"/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456"/>
      <c r="CI39" s="456"/>
      <c r="CJ39" s="456"/>
      <c r="CK39" s="456"/>
      <c r="CL39" s="456"/>
      <c r="CM39" s="456"/>
      <c r="CN39" s="456"/>
      <c r="CO39" s="456"/>
      <c r="CP39" s="456"/>
      <c r="CQ39" s="456"/>
      <c r="CR39" s="456"/>
      <c r="CS39" s="456"/>
      <c r="CT39" s="456"/>
      <c r="CU39" s="456"/>
      <c r="CV39" s="456"/>
      <c r="CW39" s="456"/>
      <c r="CX39" s="456"/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6"/>
      <c r="DK39" s="456"/>
      <c r="DL39" s="456"/>
      <c r="DM39" s="456"/>
      <c r="DN39" s="456"/>
      <c r="DO39" s="456"/>
      <c r="DP39" s="456"/>
      <c r="DQ39" s="456"/>
      <c r="DR39" s="456"/>
      <c r="DS39" s="456"/>
      <c r="DT39" s="456"/>
      <c r="DU39" s="456"/>
      <c r="DV39" s="456"/>
      <c r="DW39" s="456"/>
      <c r="DX39" s="456"/>
      <c r="DY39" s="456"/>
      <c r="DZ39" s="456"/>
      <c r="EA39" s="456"/>
      <c r="EB39" s="456"/>
      <c r="EC39" s="456"/>
      <c r="ED39" s="456"/>
      <c r="EE39" s="456"/>
      <c r="EF39" s="456"/>
      <c r="EG39" s="456"/>
      <c r="EH39" s="456"/>
      <c r="EI39" s="456"/>
      <c r="EJ39" s="456"/>
      <c r="EK39" s="456"/>
      <c r="EL39" s="456"/>
      <c r="EM39" s="456"/>
      <c r="EN39" s="456"/>
      <c r="EO39" s="456"/>
      <c r="EP39" s="456"/>
      <c r="EQ39" s="456"/>
      <c r="ER39" s="456"/>
      <c r="ES39" s="456"/>
      <c r="ET39" s="456"/>
      <c r="EU39" s="456"/>
      <c r="EV39" s="456"/>
      <c r="EW39" s="456"/>
      <c r="EX39" s="456"/>
      <c r="EY39" s="456"/>
      <c r="EZ39" s="456"/>
      <c r="FA39" s="456"/>
      <c r="FB39" s="176"/>
      <c r="FC39" s="456"/>
      <c r="FD39" s="122"/>
      <c r="FE39" s="456"/>
      <c r="FF39" s="456"/>
      <c r="FG39" s="456"/>
      <c r="FH39" s="456"/>
      <c r="FI39" s="456"/>
      <c r="FJ39" s="456"/>
      <c r="FK39" s="456"/>
      <c r="FL39" s="456"/>
      <c r="FM39" s="456"/>
      <c r="FN39" s="456"/>
      <c r="FO39" s="456"/>
      <c r="FP39" s="456"/>
      <c r="FQ39" s="456"/>
      <c r="FR39" s="456"/>
      <c r="FS39" s="456"/>
      <c r="FT39" s="456"/>
      <c r="FU39" s="456"/>
      <c r="FV39" s="456"/>
      <c r="FW39" s="456"/>
      <c r="FX39" s="456"/>
      <c r="FY39" s="456"/>
      <c r="FZ39" s="456"/>
      <c r="GA39" s="456"/>
      <c r="GB39" s="456"/>
      <c r="GC39" s="456"/>
      <c r="GD39" s="456"/>
      <c r="GE39" s="456"/>
      <c r="GF39" s="456"/>
      <c r="GG39" s="456"/>
      <c r="GH39" s="456"/>
      <c r="GI39" s="456"/>
      <c r="GJ39" s="456"/>
      <c r="GK39" s="456"/>
      <c r="GL39" s="456"/>
      <c r="GM39" s="456"/>
      <c r="GN39" s="456"/>
      <c r="GO39" s="456"/>
      <c r="GP39" s="456"/>
      <c r="GQ39" s="456"/>
      <c r="GR39" s="456"/>
      <c r="GS39" s="456"/>
      <c r="GT39" s="456"/>
      <c r="GU39" s="456"/>
      <c r="GV39" s="456"/>
      <c r="GW39" s="456"/>
      <c r="GX39" s="456"/>
      <c r="HA39" s="456"/>
      <c r="HB39" s="456"/>
      <c r="HC39" s="456"/>
      <c r="HD39" s="456"/>
      <c r="HE39" s="456"/>
      <c r="HF39" s="456"/>
      <c r="HG39" s="456"/>
      <c r="HH39" s="456"/>
      <c r="HI39" s="456"/>
      <c r="HJ39" s="456"/>
      <c r="HK39" s="456"/>
      <c r="HL39" s="456"/>
      <c r="HM39" s="456"/>
      <c r="HN39" s="456"/>
      <c r="HO39" s="184"/>
      <c r="HP39" s="184"/>
      <c r="HQ39" s="456"/>
      <c r="HR39" s="456"/>
      <c r="HS39" s="456"/>
      <c r="HT39" s="456"/>
      <c r="HU39" s="456"/>
      <c r="HV39" s="456"/>
      <c r="HW39" s="456"/>
      <c r="HX39" s="456"/>
      <c r="HY39" s="456"/>
      <c r="HZ39" s="456"/>
      <c r="IA39" s="456"/>
      <c r="IB39" s="456"/>
      <c r="IC39" s="456"/>
      <c r="ID39" s="456"/>
      <c r="IE39" s="456"/>
      <c r="IF39" s="456"/>
      <c r="IG39" s="456"/>
      <c r="IH39" s="456"/>
      <c r="II39" s="456"/>
      <c r="IJ39" s="456"/>
      <c r="IK39" s="456"/>
      <c r="IL39" s="456"/>
      <c r="IM39" s="456"/>
      <c r="IN39" s="456"/>
      <c r="IO39" s="456"/>
      <c r="IP39" s="456"/>
      <c r="IQ39" s="456"/>
      <c r="IS39" s="456"/>
    </row>
    <row r="40" spans="1:253" s="85" customFormat="1">
      <c r="A40" s="355" t="s">
        <v>171</v>
      </c>
      <c r="B40" s="186" t="s">
        <v>160</v>
      </c>
      <c r="C40" s="474">
        <f>'U.E. ALZIRA'!C15</f>
        <v>25</v>
      </c>
      <c r="D40" s="475">
        <f>'U.E. ALZIRA'!D15</f>
        <v>24</v>
      </c>
      <c r="E40" s="475">
        <f>'U.E. ALZIRA'!E15</f>
        <v>18</v>
      </c>
      <c r="F40" s="475">
        <f>'U.E. ALZIRA'!F15</f>
        <v>6</v>
      </c>
      <c r="G40" s="475">
        <f>'U.E. ALZIRA'!G15</f>
        <v>1</v>
      </c>
      <c r="H40" s="475">
        <f>'U.E. ALZIRA'!H15</f>
        <v>1</v>
      </c>
      <c r="I40" s="476">
        <f>'U.E. ALZIRA'!I15</f>
        <v>1986</v>
      </c>
      <c r="J40" s="475">
        <f>'U.E. ALZIRA'!J15</f>
        <v>79.44</v>
      </c>
      <c r="K40" s="475">
        <f>'U.E. ALZIRA'!K15</f>
        <v>91.944444444444443</v>
      </c>
      <c r="L40" s="475">
        <f>'U.E. ALZIRA'!L15</f>
        <v>24</v>
      </c>
      <c r="M40" s="475">
        <f>'U.E. ALZIRA'!M15</f>
        <v>25</v>
      </c>
      <c r="N40" s="475">
        <f>'U.E. ALZIRA'!N15</f>
        <v>1</v>
      </c>
      <c r="O40" s="475">
        <f>'U.E. ALZIRA'!O15</f>
        <v>0</v>
      </c>
      <c r="P40" s="475">
        <f>'U.E. ALZIRA'!P15</f>
        <v>0</v>
      </c>
      <c r="Q40" s="475">
        <f>'U.E. ALZIRA'!Q15</f>
        <v>1</v>
      </c>
      <c r="R40" s="219">
        <f>'U.E. ALZIRA'!R15</f>
        <v>6</v>
      </c>
      <c r="S40" s="220">
        <f>'U.E. ALZIRA'!S15</f>
        <v>0</v>
      </c>
      <c r="T40" s="128">
        <f>'U.E. ALZIRA'!T15</f>
        <v>0</v>
      </c>
      <c r="U40" s="128">
        <f>'U.E. ALZIRA'!U15</f>
        <v>0</v>
      </c>
      <c r="V40" s="478">
        <f>'U.E. ALZIRA'!V15</f>
        <v>0</v>
      </c>
      <c r="W40" s="456"/>
      <c r="X40" s="175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456"/>
      <c r="CI40" s="456"/>
      <c r="CJ40" s="456"/>
      <c r="CK40" s="456"/>
      <c r="CL40" s="456"/>
      <c r="CM40" s="456"/>
      <c r="CN40" s="456"/>
      <c r="CO40" s="456"/>
      <c r="CP40" s="456"/>
      <c r="CQ40" s="456"/>
      <c r="CR40" s="456"/>
      <c r="CS40" s="456"/>
      <c r="CT40" s="456"/>
      <c r="CU40" s="456"/>
      <c r="CV40" s="456"/>
      <c r="CW40" s="456"/>
      <c r="CX40" s="456"/>
      <c r="CY40" s="456"/>
      <c r="CZ40" s="456"/>
      <c r="DA40" s="456"/>
      <c r="DB40" s="456"/>
      <c r="DC40" s="456"/>
      <c r="DD40" s="456"/>
      <c r="DE40" s="456"/>
      <c r="DF40" s="456"/>
      <c r="DG40" s="456"/>
      <c r="DH40" s="456"/>
      <c r="DI40" s="456"/>
      <c r="DJ40" s="456"/>
      <c r="DK40" s="456"/>
      <c r="DL40" s="456"/>
      <c r="DM40" s="456"/>
      <c r="DN40" s="456"/>
      <c r="DO40" s="456"/>
      <c r="DP40" s="456"/>
      <c r="DQ40" s="456"/>
      <c r="DR40" s="456"/>
      <c r="DS40" s="456"/>
      <c r="DT40" s="456"/>
      <c r="DU40" s="456"/>
      <c r="DV40" s="456"/>
      <c r="DW40" s="456"/>
      <c r="DX40" s="456"/>
      <c r="DY40" s="456"/>
      <c r="DZ40" s="456"/>
      <c r="EA40" s="456"/>
      <c r="EB40" s="456"/>
      <c r="EC40" s="456"/>
      <c r="ED40" s="456"/>
      <c r="EE40" s="456"/>
      <c r="EF40" s="456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456"/>
      <c r="EU40" s="456"/>
      <c r="EV40" s="456"/>
      <c r="EW40" s="456"/>
      <c r="EX40" s="456"/>
      <c r="EY40" s="456"/>
      <c r="EZ40" s="456"/>
      <c r="FA40" s="456"/>
      <c r="FB40" s="176"/>
      <c r="FC40" s="456"/>
      <c r="FD40" s="122"/>
      <c r="FE40" s="456"/>
      <c r="FF40" s="456"/>
      <c r="FG40" s="456"/>
      <c r="FH40" s="456"/>
      <c r="FI40" s="456"/>
      <c r="FJ40" s="456"/>
      <c r="FK40" s="456"/>
      <c r="FL40" s="456"/>
      <c r="FM40" s="456"/>
      <c r="FN40" s="456"/>
      <c r="FO40" s="456"/>
      <c r="FP40" s="456"/>
      <c r="FQ40" s="456"/>
      <c r="FR40" s="456"/>
      <c r="FS40" s="456"/>
      <c r="FT40" s="456"/>
      <c r="FU40" s="456"/>
      <c r="FV40" s="456"/>
      <c r="FW40" s="456"/>
      <c r="FX40" s="456"/>
      <c r="FY40" s="456"/>
      <c r="FZ40" s="456"/>
      <c r="GA40" s="456"/>
      <c r="GB40" s="456"/>
      <c r="GC40" s="456"/>
      <c r="GD40" s="456"/>
      <c r="GE40" s="456"/>
      <c r="GF40" s="456"/>
      <c r="GG40" s="456"/>
      <c r="GH40" s="456"/>
      <c r="GI40" s="456"/>
      <c r="GJ40" s="456"/>
      <c r="GK40" s="456"/>
      <c r="GL40" s="456"/>
      <c r="GM40" s="456"/>
      <c r="GN40" s="456"/>
      <c r="GO40" s="456"/>
      <c r="GP40" s="456"/>
      <c r="GQ40" s="456"/>
      <c r="GR40" s="456"/>
      <c r="GS40" s="456"/>
      <c r="GT40" s="456"/>
      <c r="GU40" s="456"/>
      <c r="GV40" s="456"/>
      <c r="GW40" s="456"/>
      <c r="GX40" s="456"/>
      <c r="HA40" s="456"/>
      <c r="HB40" s="456"/>
      <c r="HC40" s="456"/>
      <c r="HD40" s="456"/>
      <c r="HE40" s="456"/>
      <c r="HF40" s="456"/>
      <c r="HG40" s="456"/>
      <c r="HH40" s="456"/>
      <c r="HI40" s="456"/>
      <c r="HJ40" s="456"/>
      <c r="HK40" s="456"/>
      <c r="HL40" s="456"/>
      <c r="HM40" s="456"/>
      <c r="HN40" s="456"/>
      <c r="HO40" s="184"/>
      <c r="HP40" s="184"/>
      <c r="HQ40" s="456"/>
      <c r="HR40" s="456"/>
      <c r="HS40" s="456"/>
      <c r="HT40" s="456"/>
      <c r="HU40" s="456"/>
      <c r="HV40" s="456"/>
      <c r="HW40" s="456"/>
      <c r="HX40" s="456"/>
      <c r="HY40" s="456"/>
      <c r="HZ40" s="456"/>
      <c r="IA40" s="456"/>
      <c r="IB40" s="456"/>
      <c r="IC40" s="456"/>
      <c r="ID40" s="456"/>
      <c r="IE40" s="456"/>
      <c r="IF40" s="456"/>
      <c r="IG40" s="456"/>
      <c r="IH40" s="456"/>
      <c r="II40" s="456"/>
      <c r="IJ40" s="456"/>
      <c r="IK40" s="456"/>
      <c r="IL40" s="456"/>
      <c r="IM40" s="456"/>
      <c r="IN40" s="456"/>
      <c r="IO40" s="456"/>
      <c r="IP40" s="456"/>
      <c r="IQ40" s="456"/>
      <c r="IS40" s="456"/>
    </row>
    <row r="41" spans="1:253" s="85" customFormat="1">
      <c r="A41" s="457" t="s">
        <v>120</v>
      </c>
      <c r="B41" s="404" t="str">
        <f>'U.E. ALZIRA'!B16</f>
        <v>Central</v>
      </c>
      <c r="C41" s="474">
        <f>'U.E. ALZIRA'!C16</f>
        <v>16</v>
      </c>
      <c r="D41" s="475">
        <f>'U.E. ALZIRA'!D16</f>
        <v>14</v>
      </c>
      <c r="E41" s="475">
        <f>'U.E. ALZIRA'!E16</f>
        <v>12</v>
      </c>
      <c r="F41" s="475">
        <f>'U.E. ALZIRA'!F16</f>
        <v>2</v>
      </c>
      <c r="G41" s="475">
        <f>'U.E. ALZIRA'!G16</f>
        <v>2</v>
      </c>
      <c r="H41" s="475">
        <f>'U.E. ALZIRA'!H16</f>
        <v>0</v>
      </c>
      <c r="I41" s="476">
        <f>'U.E. ALZIRA'!I16</f>
        <v>1227</v>
      </c>
      <c r="J41" s="475">
        <f>'U.E. ALZIRA'!J16</f>
        <v>76.6875</v>
      </c>
      <c r="K41" s="475">
        <f>'U.E. ALZIRA'!K16</f>
        <v>56.805555555555557</v>
      </c>
      <c r="L41" s="475">
        <f>'U.E. ALZIRA'!L16</f>
        <v>21</v>
      </c>
      <c r="M41" s="475">
        <f>'U.E. ALZIRA'!M16</f>
        <v>22</v>
      </c>
      <c r="N41" s="475">
        <f>'U.E. ALZIRA'!N16</f>
        <v>1</v>
      </c>
      <c r="O41" s="475">
        <f>'U.E. ALZIRA'!O16</f>
        <v>0</v>
      </c>
      <c r="P41" s="475">
        <f>'U.E. ALZIRA'!P16</f>
        <v>1</v>
      </c>
      <c r="Q41" s="475">
        <f>'U.E. ALZIRA'!Q16</f>
        <v>0</v>
      </c>
      <c r="R41" s="219">
        <f>'U.E. ALZIRA'!R16</f>
        <v>3</v>
      </c>
      <c r="S41" s="220">
        <f>'U.E. ALZIRA'!S16</f>
        <v>0</v>
      </c>
      <c r="T41" s="128">
        <f>'U.E. ALZIRA'!T16</f>
        <v>0</v>
      </c>
      <c r="U41" s="128">
        <f>'U.E. ALZIRA'!U16</f>
        <v>0</v>
      </c>
      <c r="V41" s="478">
        <f>'U.E. ALZIRA'!V16</f>
        <v>1</v>
      </c>
      <c r="W41" s="456"/>
      <c r="X41" s="175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6"/>
      <c r="CI41" s="456"/>
      <c r="CJ41" s="456"/>
      <c r="CK41" s="456"/>
      <c r="CL41" s="456"/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6"/>
      <c r="EY41" s="456"/>
      <c r="EZ41" s="456"/>
      <c r="FA41" s="456"/>
      <c r="FB41" s="176"/>
      <c r="FC41" s="456"/>
      <c r="FD41" s="122"/>
      <c r="FE41" s="456"/>
      <c r="FF41" s="456"/>
      <c r="FG41" s="456"/>
      <c r="FH41" s="456"/>
      <c r="FI41" s="456"/>
      <c r="FJ41" s="456"/>
      <c r="FK41" s="456"/>
      <c r="FL41" s="456"/>
      <c r="FM41" s="456"/>
      <c r="FN41" s="456"/>
      <c r="FO41" s="456"/>
      <c r="FP41" s="456"/>
      <c r="FQ41" s="456"/>
      <c r="FR41" s="456"/>
      <c r="FS41" s="456"/>
      <c r="FT41" s="456"/>
      <c r="FU41" s="456"/>
      <c r="FV41" s="456"/>
      <c r="FW41" s="456"/>
      <c r="FX41" s="456"/>
      <c r="FY41" s="456"/>
      <c r="FZ41" s="456"/>
      <c r="GA41" s="456"/>
      <c r="GB41" s="456"/>
      <c r="GC41" s="456"/>
      <c r="GD41" s="456"/>
      <c r="GE41" s="456"/>
      <c r="GF41" s="456"/>
      <c r="GG41" s="456"/>
      <c r="GH41" s="456"/>
      <c r="GI41" s="456"/>
      <c r="GJ41" s="456"/>
      <c r="GK41" s="456"/>
      <c r="GL41" s="456"/>
      <c r="GM41" s="456"/>
      <c r="GN41" s="456"/>
      <c r="GO41" s="456"/>
      <c r="GP41" s="456"/>
      <c r="GQ41" s="456"/>
      <c r="GR41" s="456"/>
      <c r="GS41" s="456"/>
      <c r="GT41" s="456"/>
      <c r="GU41" s="456"/>
      <c r="GV41" s="456"/>
      <c r="GW41" s="456"/>
      <c r="GX41" s="456"/>
      <c r="HA41" s="456"/>
      <c r="HB41" s="456"/>
      <c r="HC41" s="456"/>
      <c r="HD41" s="456"/>
      <c r="HE41" s="456"/>
      <c r="HF41" s="456"/>
      <c r="HG41" s="456"/>
      <c r="HH41" s="456"/>
      <c r="HI41" s="456"/>
      <c r="HJ41" s="456"/>
      <c r="HK41" s="456"/>
      <c r="HL41" s="456"/>
      <c r="HM41" s="456"/>
      <c r="HN41" s="456"/>
      <c r="HO41" s="184"/>
      <c r="HP41" s="184"/>
      <c r="HQ41" s="456"/>
      <c r="HR41" s="456"/>
      <c r="HS41" s="456"/>
      <c r="HT41" s="456"/>
      <c r="HU41" s="456"/>
      <c r="HV41" s="456"/>
      <c r="HW41" s="456"/>
      <c r="HX41" s="456"/>
      <c r="HY41" s="456"/>
      <c r="HZ41" s="456"/>
      <c r="IA41" s="456"/>
      <c r="IB41" s="456"/>
      <c r="IC41" s="456"/>
      <c r="ID41" s="456"/>
      <c r="IE41" s="456"/>
      <c r="IF41" s="456"/>
      <c r="IG41" s="456"/>
      <c r="IH41" s="456"/>
      <c r="II41" s="456"/>
      <c r="IJ41" s="456"/>
      <c r="IK41" s="456"/>
      <c r="IL41" s="456"/>
      <c r="IM41" s="456"/>
      <c r="IN41" s="456"/>
      <c r="IO41" s="456"/>
      <c r="IP41" s="456"/>
      <c r="IQ41" s="456"/>
      <c r="IS41" s="456"/>
    </row>
    <row r="42" spans="1:253" s="85" customFormat="1">
      <c r="A42" s="458" t="s">
        <v>122</v>
      </c>
      <c r="B42" s="404" t="str">
        <f>'U.E. ALZIRA'!B17</f>
        <v>Central</v>
      </c>
      <c r="C42" s="474">
        <f>'U.E. ALZIRA'!C17</f>
        <v>0</v>
      </c>
      <c r="D42" s="475">
        <f>'U.E. ALZIRA'!D17</f>
        <v>0</v>
      </c>
      <c r="E42" s="475">
        <f>'U.E. ALZIRA'!E17</f>
        <v>0</v>
      </c>
      <c r="F42" s="475">
        <f>'U.E. ALZIRA'!F17</f>
        <v>0</v>
      </c>
      <c r="G42" s="475">
        <f>'U.E. ALZIRA'!G17</f>
        <v>0</v>
      </c>
      <c r="H42" s="475">
        <f>'U.E. ALZIRA'!H17</f>
        <v>0</v>
      </c>
      <c r="I42" s="476">
        <f>'U.E. ALZIRA'!I17</f>
        <v>0</v>
      </c>
      <c r="J42" s="475" t="e">
        <f>'U.E. ALZIRA'!J17</f>
        <v>#DIV/0!</v>
      </c>
      <c r="K42" s="475">
        <f>'U.E. ALZIRA'!K17</f>
        <v>0</v>
      </c>
      <c r="L42" s="475">
        <f>'U.E. ALZIRA'!L17</f>
        <v>0</v>
      </c>
      <c r="M42" s="475">
        <f>'U.E. ALZIRA'!M17</f>
        <v>0</v>
      </c>
      <c r="N42" s="475">
        <f>'U.E. ALZIRA'!N17</f>
        <v>0</v>
      </c>
      <c r="O42" s="475">
        <f>'U.E. ALZIRA'!O17</f>
        <v>0</v>
      </c>
      <c r="P42" s="475">
        <f>'U.E. ALZIRA'!P17</f>
        <v>0</v>
      </c>
      <c r="Q42" s="475">
        <f>'U.E. ALZIRA'!Q17</f>
        <v>0</v>
      </c>
      <c r="R42" s="219">
        <f>'U.E. ALZIRA'!R17</f>
        <v>0</v>
      </c>
      <c r="S42" s="220">
        <f>'U.E. ALZIRA'!S17</f>
        <v>0</v>
      </c>
      <c r="T42" s="128">
        <f>'U.E. ALZIRA'!T17</f>
        <v>0</v>
      </c>
      <c r="U42" s="128">
        <f>'U.E. ALZIRA'!U17</f>
        <v>0</v>
      </c>
      <c r="V42" s="478">
        <f>'U.E. ALZIRA'!V17</f>
        <v>0</v>
      </c>
      <c r="W42" s="456"/>
      <c r="X42" s="175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6"/>
      <c r="BM42" s="456"/>
      <c r="BN42" s="456"/>
      <c r="BO42" s="456"/>
      <c r="BP42" s="456"/>
      <c r="BQ42" s="456"/>
      <c r="BR42" s="456"/>
      <c r="BS42" s="456"/>
      <c r="BT42" s="456"/>
      <c r="BU42" s="456"/>
      <c r="BV42" s="456"/>
      <c r="BW42" s="456"/>
      <c r="BX42" s="456"/>
      <c r="BY42" s="456"/>
      <c r="BZ42" s="456"/>
      <c r="CA42" s="456"/>
      <c r="CB42" s="456"/>
      <c r="CC42" s="456"/>
      <c r="CD42" s="456"/>
      <c r="CE42" s="456"/>
      <c r="CF42" s="456"/>
      <c r="CG42" s="456"/>
      <c r="CH42" s="456"/>
      <c r="CI42" s="456"/>
      <c r="CJ42" s="456"/>
      <c r="CK42" s="456"/>
      <c r="CL42" s="456"/>
      <c r="CM42" s="456"/>
      <c r="CN42" s="456"/>
      <c r="CO42" s="456"/>
      <c r="CP42" s="456"/>
      <c r="CQ42" s="456"/>
      <c r="CR42" s="456"/>
      <c r="CS42" s="456"/>
      <c r="CT42" s="456"/>
      <c r="CU42" s="456"/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6"/>
      <c r="DK42" s="456"/>
      <c r="DL42" s="456"/>
      <c r="DM42" s="456"/>
      <c r="DN42" s="456"/>
      <c r="DO42" s="456"/>
      <c r="DP42" s="456"/>
      <c r="DQ42" s="456"/>
      <c r="DR42" s="456"/>
      <c r="DS42" s="456"/>
      <c r="DT42" s="456"/>
      <c r="DU42" s="456"/>
      <c r="DV42" s="456"/>
      <c r="DW42" s="456"/>
      <c r="DX42" s="456"/>
      <c r="DY42" s="456"/>
      <c r="DZ42" s="456"/>
      <c r="EA42" s="456"/>
      <c r="EB42" s="456"/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456"/>
      <c r="ES42" s="456"/>
      <c r="ET42" s="456"/>
      <c r="EU42" s="456"/>
      <c r="EV42" s="456"/>
      <c r="EW42" s="456"/>
      <c r="EX42" s="456"/>
      <c r="EY42" s="456"/>
      <c r="EZ42" s="456"/>
      <c r="FA42" s="456"/>
      <c r="FB42" s="176"/>
      <c r="FC42" s="456"/>
      <c r="FD42" s="122"/>
      <c r="FE42" s="456"/>
      <c r="FF42" s="456"/>
      <c r="FG42" s="456"/>
      <c r="FH42" s="456"/>
      <c r="FI42" s="456"/>
      <c r="FJ42" s="456"/>
      <c r="FK42" s="456"/>
      <c r="FL42" s="456"/>
      <c r="FM42" s="456"/>
      <c r="FN42" s="456"/>
      <c r="FO42" s="456"/>
      <c r="FP42" s="456"/>
      <c r="FQ42" s="456"/>
      <c r="FR42" s="456"/>
      <c r="FS42" s="456"/>
      <c r="FT42" s="456"/>
      <c r="FU42" s="456"/>
      <c r="FV42" s="456"/>
      <c r="FW42" s="456"/>
      <c r="FX42" s="456"/>
      <c r="FY42" s="456"/>
      <c r="FZ42" s="456"/>
      <c r="GA42" s="456"/>
      <c r="GB42" s="456"/>
      <c r="GC42" s="456"/>
      <c r="GD42" s="456"/>
      <c r="GE42" s="456"/>
      <c r="GF42" s="456"/>
      <c r="GG42" s="456"/>
      <c r="GH42" s="456"/>
      <c r="GI42" s="456"/>
      <c r="GJ42" s="456"/>
      <c r="GK42" s="456"/>
      <c r="GL42" s="456"/>
      <c r="GM42" s="456"/>
      <c r="GN42" s="456"/>
      <c r="GO42" s="456"/>
      <c r="GP42" s="456"/>
      <c r="GQ42" s="456"/>
      <c r="GR42" s="456"/>
      <c r="GS42" s="456"/>
      <c r="GT42" s="456"/>
      <c r="GU42" s="456"/>
      <c r="GV42" s="456"/>
      <c r="GW42" s="456"/>
      <c r="GX42" s="456"/>
      <c r="HA42" s="456"/>
      <c r="HB42" s="456"/>
      <c r="HC42" s="456"/>
      <c r="HD42" s="456"/>
      <c r="HE42" s="456"/>
      <c r="HF42" s="456"/>
      <c r="HG42" s="456"/>
      <c r="HH42" s="456"/>
      <c r="HI42" s="456"/>
      <c r="HJ42" s="456"/>
      <c r="HK42" s="456"/>
      <c r="HL42" s="456"/>
      <c r="HM42" s="456"/>
      <c r="HN42" s="456"/>
      <c r="HO42" s="184"/>
      <c r="HP42" s="184"/>
      <c r="HQ42" s="456"/>
      <c r="HR42" s="456"/>
      <c r="HS42" s="456"/>
      <c r="HT42" s="456"/>
      <c r="HU42" s="456"/>
      <c r="HV42" s="456"/>
      <c r="HW42" s="456"/>
      <c r="HX42" s="456"/>
      <c r="HY42" s="456"/>
      <c r="HZ42" s="456"/>
      <c r="IA42" s="456"/>
      <c r="IB42" s="456"/>
      <c r="IC42" s="456"/>
      <c r="ID42" s="456"/>
      <c r="IE42" s="456"/>
      <c r="IF42" s="456"/>
      <c r="IG42" s="456"/>
      <c r="IH42" s="456"/>
      <c r="II42" s="456"/>
      <c r="IJ42" s="456"/>
      <c r="IK42" s="456"/>
      <c r="IL42" s="456"/>
      <c r="IM42" s="456"/>
      <c r="IN42" s="456"/>
      <c r="IO42" s="456"/>
      <c r="IP42" s="456"/>
      <c r="IQ42" s="456"/>
      <c r="IS42" s="456"/>
    </row>
    <row r="43" spans="1:253" s="456" customFormat="1">
      <c r="A43" s="458" t="s">
        <v>121</v>
      </c>
      <c r="B43" s="404">
        <f>'U.E. ALZIRA'!B18</f>
        <v>0</v>
      </c>
      <c r="C43" s="474">
        <f>'U.E. ALZIRA'!C18</f>
        <v>0</v>
      </c>
      <c r="D43" s="475">
        <f>'U.E. ALZIRA'!D18</f>
        <v>0</v>
      </c>
      <c r="E43" s="475">
        <f>'U.E. ALZIRA'!E18</f>
        <v>0</v>
      </c>
      <c r="F43" s="475">
        <f>'U.E. ALZIRA'!F18</f>
        <v>0</v>
      </c>
      <c r="G43" s="475">
        <f>'U.E. ALZIRA'!G18</f>
        <v>0</v>
      </c>
      <c r="H43" s="475">
        <f>'U.E. ALZIRA'!H18</f>
        <v>0</v>
      </c>
      <c r="I43" s="476">
        <f>'U.E. ALZIRA'!I18</f>
        <v>0</v>
      </c>
      <c r="J43" s="475" t="e">
        <f>'U.E. ALZIRA'!J18</f>
        <v>#DIV/0!</v>
      </c>
      <c r="K43" s="475">
        <f>'U.E. ALZIRA'!K18</f>
        <v>0</v>
      </c>
      <c r="L43" s="475">
        <f>'U.E. ALZIRA'!L18</f>
        <v>0</v>
      </c>
      <c r="M43" s="475">
        <f>'U.E. ALZIRA'!M18</f>
        <v>1</v>
      </c>
      <c r="N43" s="475">
        <f>'U.E. ALZIRA'!N18</f>
        <v>0</v>
      </c>
      <c r="O43" s="475">
        <f>'U.E. ALZIRA'!O18</f>
        <v>0</v>
      </c>
      <c r="P43" s="475">
        <f>'U.E. ALZIRA'!P18</f>
        <v>0</v>
      </c>
      <c r="Q43" s="475">
        <f>'U.E. ALZIRA'!Q18</f>
        <v>0</v>
      </c>
      <c r="R43" s="219">
        <f>'U.E. ALZIRA'!R18</f>
        <v>0</v>
      </c>
      <c r="S43" s="220">
        <f>'U.E. ALZIRA'!S18</f>
        <v>0</v>
      </c>
      <c r="T43" s="128">
        <f>'U.E. ALZIRA'!T18</f>
        <v>0</v>
      </c>
      <c r="U43" s="128">
        <f>'U.E. ALZIRA'!U18</f>
        <v>0</v>
      </c>
      <c r="V43" s="478">
        <f>'U.E. ALZIRA'!V18</f>
        <v>0</v>
      </c>
      <c r="X43" s="175"/>
      <c r="FB43" s="176"/>
      <c r="FD43" s="122"/>
      <c r="FO43" s="122"/>
    </row>
    <row r="44" spans="1:253" s="456" customFormat="1">
      <c r="A44" s="459" t="s">
        <v>153</v>
      </c>
      <c r="B44" s="404" t="str">
        <f>'U.E. ALZIRA'!B50</f>
        <v>Central</v>
      </c>
      <c r="C44" s="474">
        <f>'U.E. ALZIRA'!C50</f>
        <v>0</v>
      </c>
      <c r="D44" s="475">
        <f>'U.E. ALZIRA'!D50</f>
        <v>0</v>
      </c>
      <c r="E44" s="475">
        <f>'U.E. ALZIRA'!E50</f>
        <v>0</v>
      </c>
      <c r="F44" s="475">
        <f>'U.E. ALZIRA'!F50</f>
        <v>0</v>
      </c>
      <c r="G44" s="475">
        <f>'U.E. ALZIRA'!G50</f>
        <v>0</v>
      </c>
      <c r="H44" s="475">
        <f>'U.E. ALZIRA'!H50</f>
        <v>0</v>
      </c>
      <c r="I44" s="476">
        <f>'U.E. ALZIRA'!I50</f>
        <v>0</v>
      </c>
      <c r="J44" s="475" t="e">
        <f>'U.E. ALZIRA'!J50</f>
        <v>#DIV/0!</v>
      </c>
      <c r="K44" s="475">
        <f>'U.E. ALZIRA'!K50</f>
        <v>0</v>
      </c>
      <c r="L44" s="475">
        <f>'U.E. ALZIRA'!L50</f>
        <v>2</v>
      </c>
      <c r="M44" s="475">
        <f>'U.E. ALZIRA'!M50</f>
        <v>2</v>
      </c>
      <c r="N44" s="475">
        <f>'U.E. ALZIRA'!N50</f>
        <v>0</v>
      </c>
      <c r="O44" s="475">
        <f>'U.E. ALZIRA'!O50</f>
        <v>0</v>
      </c>
      <c r="P44" s="475">
        <f>'U.E. ALZIRA'!P50</f>
        <v>0</v>
      </c>
      <c r="Q44" s="475">
        <f>'U.E. ALZIRA'!Q50</f>
        <v>0</v>
      </c>
      <c r="R44" s="219">
        <f>'U.E. ALZIRA'!R50</f>
        <v>0</v>
      </c>
      <c r="S44" s="220">
        <f>'U.E. ALZIRA'!S50</f>
        <v>0</v>
      </c>
      <c r="T44" s="128">
        <f>'U.E. ALZIRA'!T50</f>
        <v>0</v>
      </c>
      <c r="U44" s="128">
        <f>'U.E. ALZIRA'!U50</f>
        <v>0</v>
      </c>
      <c r="V44" s="478">
        <f>'U.E. ALZIRA'!V50</f>
        <v>0</v>
      </c>
      <c r="X44" s="175"/>
      <c r="FB44" s="176"/>
      <c r="FD44" s="122"/>
    </row>
    <row r="45" spans="1:253" s="456" customFormat="1" hidden="1">
      <c r="A45" s="424"/>
      <c r="B45" s="185"/>
      <c r="C45" s="221"/>
      <c r="D45" s="213"/>
      <c r="E45" s="213"/>
      <c r="F45" s="213"/>
      <c r="G45" s="213"/>
      <c r="H45" s="213"/>
      <c r="I45" s="467"/>
      <c r="J45" s="213"/>
      <c r="K45" s="213"/>
      <c r="L45" s="213"/>
      <c r="M45" s="213"/>
      <c r="N45" s="213"/>
      <c r="O45" s="213"/>
      <c r="P45" s="213"/>
      <c r="Q45" s="213"/>
      <c r="R45" s="219"/>
      <c r="S45" s="220"/>
      <c r="T45" s="128"/>
      <c r="U45" s="128"/>
      <c r="V45" s="216"/>
      <c r="X45" s="175"/>
      <c r="FB45" s="176"/>
      <c r="FD45" s="122"/>
    </row>
    <row r="46" spans="1:253" s="456" customFormat="1" hidden="1">
      <c r="A46" s="424"/>
      <c r="B46" s="185"/>
      <c r="C46" s="221"/>
      <c r="D46" s="213"/>
      <c r="E46" s="213"/>
      <c r="F46" s="213"/>
      <c r="G46" s="213"/>
      <c r="H46" s="213"/>
      <c r="I46" s="467"/>
      <c r="J46" s="213"/>
      <c r="K46" s="213"/>
      <c r="L46" s="213"/>
      <c r="M46" s="213"/>
      <c r="N46" s="213"/>
      <c r="O46" s="213"/>
      <c r="P46" s="213"/>
      <c r="Q46" s="213"/>
      <c r="R46" s="219"/>
      <c r="S46" s="220"/>
      <c r="T46" s="128"/>
      <c r="U46" s="128"/>
      <c r="V46" s="216"/>
      <c r="X46" s="175"/>
      <c r="FB46" s="176"/>
      <c r="FD46" s="122"/>
    </row>
    <row r="47" spans="1:253" s="456" customFormat="1" hidden="1">
      <c r="A47" s="424"/>
      <c r="B47" s="185"/>
      <c r="C47" s="221"/>
      <c r="D47" s="213"/>
      <c r="E47" s="213"/>
      <c r="F47" s="213"/>
      <c r="G47" s="213"/>
      <c r="H47" s="213"/>
      <c r="I47" s="467"/>
      <c r="J47" s="213"/>
      <c r="K47" s="213"/>
      <c r="L47" s="213"/>
      <c r="M47" s="213"/>
      <c r="N47" s="213"/>
      <c r="O47" s="213"/>
      <c r="P47" s="213"/>
      <c r="Q47" s="213"/>
      <c r="R47" s="219"/>
      <c r="S47" s="220"/>
      <c r="T47" s="128"/>
      <c r="U47" s="128"/>
      <c r="V47" s="216"/>
      <c r="X47" s="175"/>
      <c r="FB47" s="176"/>
      <c r="FD47" s="122"/>
    </row>
    <row r="48" spans="1:253" s="85" customFormat="1" ht="12.75" hidden="1" customHeight="1">
      <c r="A48" s="410"/>
      <c r="B48" s="185"/>
      <c r="C48" s="221"/>
      <c r="D48" s="213"/>
      <c r="E48" s="213"/>
      <c r="F48" s="213"/>
      <c r="G48" s="213"/>
      <c r="H48" s="213"/>
      <c r="I48" s="467"/>
      <c r="J48" s="213"/>
      <c r="K48" s="213"/>
      <c r="L48" s="213"/>
      <c r="M48" s="213"/>
      <c r="N48" s="213"/>
      <c r="O48" s="213"/>
      <c r="P48" s="213"/>
      <c r="Q48" s="213"/>
      <c r="R48" s="219"/>
      <c r="S48" s="220"/>
      <c r="T48" s="128"/>
      <c r="U48" s="128"/>
      <c r="V48" s="216"/>
      <c r="W48" s="456"/>
      <c r="X48" s="175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6"/>
      <c r="EU48" s="456"/>
      <c r="EV48" s="456"/>
      <c r="EW48" s="456"/>
      <c r="EX48" s="456"/>
      <c r="EY48" s="456"/>
      <c r="EZ48" s="456"/>
      <c r="FA48" s="456"/>
      <c r="FB48" s="176"/>
      <c r="FC48" s="456"/>
      <c r="FD48" s="122"/>
      <c r="FE48" s="456"/>
      <c r="FF48" s="456"/>
      <c r="FG48" s="456"/>
      <c r="FH48" s="456"/>
      <c r="FI48" s="456"/>
      <c r="FJ48" s="456"/>
      <c r="FK48" s="456"/>
      <c r="FL48" s="456"/>
      <c r="FM48" s="456"/>
      <c r="FN48" s="456"/>
      <c r="FO48" s="456"/>
      <c r="FP48" s="456"/>
      <c r="FQ48" s="456"/>
      <c r="FR48" s="456"/>
      <c r="FS48" s="456"/>
      <c r="FT48" s="456"/>
      <c r="FU48" s="456"/>
      <c r="FV48" s="456"/>
      <c r="FW48" s="456"/>
      <c r="FX48" s="456"/>
      <c r="FY48" s="456"/>
      <c r="FZ48" s="456"/>
      <c r="GA48" s="456"/>
      <c r="GB48" s="456"/>
      <c r="GC48" s="456"/>
      <c r="GD48" s="456"/>
      <c r="GE48" s="456"/>
      <c r="GF48" s="456"/>
      <c r="GG48" s="456"/>
      <c r="GH48" s="456"/>
      <c r="GI48" s="456"/>
      <c r="GJ48" s="456"/>
      <c r="GK48" s="456"/>
      <c r="GL48" s="456"/>
      <c r="GM48" s="456"/>
      <c r="GN48" s="456"/>
      <c r="GO48" s="456"/>
      <c r="GP48" s="456"/>
      <c r="GQ48" s="456"/>
      <c r="GR48" s="456"/>
      <c r="GS48" s="456"/>
      <c r="GT48" s="456"/>
      <c r="GU48" s="456"/>
      <c r="GV48" s="456"/>
      <c r="GW48" s="456"/>
      <c r="GX48" s="456"/>
      <c r="HA48" s="456"/>
      <c r="HB48" s="456"/>
      <c r="HC48" s="456"/>
      <c r="HD48" s="456"/>
      <c r="HE48" s="456"/>
      <c r="HF48" s="456"/>
      <c r="HG48" s="456"/>
      <c r="HH48" s="456"/>
      <c r="HI48" s="456"/>
      <c r="HJ48" s="456"/>
      <c r="HK48" s="456"/>
      <c r="HL48" s="456"/>
      <c r="HM48" s="456"/>
      <c r="HN48" s="456"/>
      <c r="HO48" s="456"/>
      <c r="HP48" s="456"/>
      <c r="HQ48" s="456"/>
      <c r="HR48" s="456"/>
      <c r="HS48" s="456"/>
      <c r="HT48" s="456"/>
      <c r="HU48" s="456"/>
      <c r="HV48" s="456"/>
      <c r="HW48" s="456"/>
      <c r="HX48" s="456"/>
      <c r="HY48" s="456"/>
      <c r="HZ48" s="456"/>
      <c r="IA48" s="456"/>
      <c r="IB48" s="456"/>
      <c r="IC48" s="456"/>
      <c r="ID48" s="456"/>
      <c r="IE48" s="456"/>
      <c r="IF48" s="456"/>
      <c r="IG48" s="456"/>
      <c r="IH48" s="456"/>
      <c r="II48" s="456"/>
      <c r="IJ48" s="456"/>
      <c r="IK48" s="456"/>
      <c r="IL48" s="456"/>
      <c r="IM48" s="456"/>
      <c r="IN48" s="456"/>
      <c r="IO48" s="456"/>
      <c r="IP48" s="456"/>
      <c r="IQ48" s="456"/>
      <c r="IS48" s="456"/>
    </row>
    <row r="49" spans="1:256" ht="12.75" hidden="1" customHeight="1">
      <c r="A49" s="410"/>
      <c r="B49" s="185"/>
      <c r="C49" s="221"/>
      <c r="D49" s="213"/>
      <c r="E49" s="213"/>
      <c r="F49" s="213"/>
      <c r="G49" s="213"/>
      <c r="H49" s="213"/>
      <c r="I49" s="467"/>
      <c r="J49" s="213"/>
      <c r="K49" s="213"/>
      <c r="L49" s="213"/>
      <c r="M49" s="213"/>
      <c r="N49" s="213"/>
      <c r="O49" s="213"/>
      <c r="P49" s="213"/>
      <c r="Q49" s="213"/>
      <c r="R49" s="219"/>
      <c r="S49" s="220"/>
      <c r="T49" s="128"/>
      <c r="U49" s="128"/>
      <c r="V49" s="216"/>
      <c r="W49" s="134"/>
      <c r="X49" s="134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456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217"/>
      <c r="FC49" s="107"/>
      <c r="FD49" s="119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218"/>
      <c r="GZ49" s="218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218"/>
      <c r="IS49" s="107"/>
      <c r="IT49" s="218"/>
      <c r="IU49" s="218"/>
      <c r="IV49" s="218"/>
    </row>
    <row r="50" spans="1:256" ht="12.75" hidden="1" customHeight="1">
      <c r="A50" s="410"/>
      <c r="B50" s="185"/>
      <c r="C50" s="221"/>
      <c r="D50" s="213"/>
      <c r="E50" s="213"/>
      <c r="F50" s="213"/>
      <c r="G50" s="213"/>
      <c r="H50" s="213"/>
      <c r="I50" s="467"/>
      <c r="J50" s="213"/>
      <c r="K50" s="213"/>
      <c r="L50" s="213"/>
      <c r="M50" s="213"/>
      <c r="N50" s="213"/>
      <c r="O50" s="213"/>
      <c r="P50" s="213"/>
      <c r="Q50" s="213"/>
      <c r="R50" s="219"/>
      <c r="S50" s="220"/>
      <c r="T50" s="128"/>
      <c r="U50" s="128"/>
      <c r="V50" s="216"/>
      <c r="W50" s="107"/>
      <c r="X50" s="134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456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217"/>
      <c r="FC50" s="107"/>
      <c r="FD50" s="119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218"/>
      <c r="GZ50" s="218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218"/>
      <c r="IS50" s="107"/>
      <c r="IT50" s="218"/>
      <c r="IU50" s="218"/>
      <c r="IV50" s="218"/>
    </row>
    <row r="51" spans="1:256" ht="12.75" hidden="1" customHeight="1">
      <c r="A51" s="424"/>
      <c r="B51" s="185"/>
      <c r="C51" s="221"/>
      <c r="D51" s="213"/>
      <c r="E51" s="213"/>
      <c r="F51" s="213"/>
      <c r="G51" s="213"/>
      <c r="H51" s="213"/>
      <c r="I51" s="467"/>
      <c r="J51" s="213"/>
      <c r="K51" s="213"/>
      <c r="L51" s="213"/>
      <c r="M51" s="213"/>
      <c r="N51" s="213"/>
      <c r="O51" s="213"/>
      <c r="P51" s="213"/>
      <c r="Q51" s="213"/>
      <c r="R51" s="219"/>
      <c r="S51" s="220"/>
      <c r="T51" s="128"/>
      <c r="U51" s="128"/>
      <c r="V51" s="216"/>
      <c r="W51" s="134"/>
      <c r="X51" s="134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456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217"/>
      <c r="FC51" s="107"/>
      <c r="FD51" s="119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218"/>
      <c r="GZ51" s="218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218"/>
      <c r="IS51" s="107"/>
      <c r="IT51" s="218"/>
      <c r="IU51" s="218"/>
      <c r="IV51" s="218"/>
    </row>
    <row r="52" spans="1:256" s="84" customFormat="1" ht="12.75" hidden="1" customHeight="1">
      <c r="A52" s="410">
        <f>'U.E. ALZIRA'!A51</f>
        <v>0</v>
      </c>
      <c r="B52" s="186">
        <f>'U.E. ALZIRA'!B51</f>
        <v>0</v>
      </c>
      <c r="C52" s="221">
        <f>'U.E. ALZIRA'!C51</f>
        <v>0</v>
      </c>
      <c r="D52" s="213">
        <f>'U.E. ALZIRA'!D51</f>
        <v>0</v>
      </c>
      <c r="E52" s="213">
        <f>'U.E. ALZIRA'!E51</f>
        <v>0</v>
      </c>
      <c r="F52" s="213">
        <f>'U.E. ALZIRA'!F51</f>
        <v>0</v>
      </c>
      <c r="G52" s="213">
        <f>'U.E. ALZIRA'!G51</f>
        <v>0</v>
      </c>
      <c r="H52" s="213">
        <f>'U.E. ALZIRA'!H51</f>
        <v>0</v>
      </c>
      <c r="I52" s="467">
        <f>'U.E. ALZIRA'!I51</f>
        <v>0</v>
      </c>
      <c r="J52" s="213" t="e">
        <f>'U.E. ALZIRA'!J51</f>
        <v>#DIV/0!</v>
      </c>
      <c r="K52" s="213">
        <f>'U.E. ALZIRA'!K51</f>
        <v>0</v>
      </c>
      <c r="L52" s="213">
        <f>'U.E. ALZIRA'!L51</f>
        <v>3</v>
      </c>
      <c r="M52" s="213">
        <f>'U.E. ALZIRA'!M51</f>
        <v>0</v>
      </c>
      <c r="N52" s="213">
        <f>'U.E. ALZIRA'!N51</f>
        <v>0</v>
      </c>
      <c r="O52" s="213">
        <f>'U.E. ALZIRA'!O51</f>
        <v>0</v>
      </c>
      <c r="P52" s="213">
        <f>'U.E. ALZIRA'!P51</f>
        <v>0</v>
      </c>
      <c r="Q52" s="213">
        <f>'U.E. ALZIRA'!Q51</f>
        <v>0</v>
      </c>
      <c r="R52" s="219">
        <f>'U.E. ALZIRA'!R51</f>
        <v>0</v>
      </c>
      <c r="S52" s="220">
        <f>'U.E. ALZIRA'!S51</f>
        <v>0</v>
      </c>
      <c r="T52" s="128">
        <f>'U.E. ALZIRA'!T51</f>
        <v>0</v>
      </c>
      <c r="U52" s="128">
        <f>'U.E. ALZIRA'!U51</f>
        <v>0</v>
      </c>
      <c r="V52" s="216">
        <f>'U.E. ALZIRA'!V53</f>
        <v>0</v>
      </c>
      <c r="W52" s="107"/>
      <c r="X52" s="134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217"/>
      <c r="FC52" s="107"/>
      <c r="FD52" s="119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218"/>
      <c r="GZ52" s="218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218"/>
      <c r="IS52" s="107"/>
      <c r="IT52" s="218"/>
      <c r="IU52" s="218"/>
      <c r="IV52" s="218"/>
    </row>
    <row r="53" spans="1:256" s="85" customFormat="1" ht="12.75" hidden="1" customHeight="1">
      <c r="A53" s="410">
        <f>'U.E. ALZIRA'!A52</f>
        <v>0</v>
      </c>
      <c r="B53" s="186">
        <f>'U.E. ALZIRA'!B52</f>
        <v>0</v>
      </c>
      <c r="C53" s="221">
        <f>'U.E. ALZIRA'!C52</f>
        <v>0</v>
      </c>
      <c r="D53" s="213">
        <f>'U.E. ALZIRA'!D52</f>
        <v>0</v>
      </c>
      <c r="E53" s="213">
        <f>'U.E. ALZIRA'!E52</f>
        <v>0</v>
      </c>
      <c r="F53" s="213">
        <f>'U.E. ALZIRA'!F52</f>
        <v>0</v>
      </c>
      <c r="G53" s="213">
        <f>'U.E. ALZIRA'!G52</f>
        <v>0</v>
      </c>
      <c r="H53" s="213">
        <f>'U.E. ALZIRA'!H52</f>
        <v>0</v>
      </c>
      <c r="I53" s="467">
        <f>'U.E. ALZIRA'!I52</f>
        <v>0</v>
      </c>
      <c r="J53" s="213" t="e">
        <f>'U.E. ALZIRA'!J52</f>
        <v>#DIV/0!</v>
      </c>
      <c r="K53" s="213">
        <f>'U.E. ALZIRA'!K52</f>
        <v>0</v>
      </c>
      <c r="L53" s="213">
        <f>'U.E. ALZIRA'!L52</f>
        <v>24</v>
      </c>
      <c r="M53" s="213">
        <f>'U.E. ALZIRA'!M52</f>
        <v>0</v>
      </c>
      <c r="N53" s="213">
        <f>'U.E. ALZIRA'!N52</f>
        <v>0</v>
      </c>
      <c r="O53" s="213">
        <f>'U.E. ALZIRA'!O52</f>
        <v>0</v>
      </c>
      <c r="P53" s="213">
        <f>'U.E. ALZIRA'!P52</f>
        <v>0</v>
      </c>
      <c r="Q53" s="213">
        <f>'U.E. ALZIRA'!Q52</f>
        <v>0</v>
      </c>
      <c r="R53" s="219">
        <f>'U.E. ALZIRA'!R52</f>
        <v>0</v>
      </c>
      <c r="S53" s="220">
        <f>'U.E. ALZIRA'!S52</f>
        <v>0</v>
      </c>
      <c r="T53" s="128">
        <f>'U.E. ALZIRA'!T52</f>
        <v>0</v>
      </c>
      <c r="U53" s="128">
        <f>'U.E. ALZIRA'!U52</f>
        <v>0</v>
      </c>
      <c r="V53" s="216">
        <f>'U.E. ALZIRA'!V54</f>
        <v>0</v>
      </c>
      <c r="W53" s="107"/>
      <c r="X53" s="134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217"/>
      <c r="FC53" s="107"/>
      <c r="FD53" s="119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218"/>
      <c r="GZ53" s="218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218"/>
      <c r="IS53" s="107"/>
      <c r="IT53" s="218"/>
      <c r="IU53" s="218"/>
      <c r="IV53" s="218"/>
    </row>
    <row r="54" spans="1:256" s="85" customFormat="1" ht="12.75" hidden="1" customHeight="1">
      <c r="A54" s="410">
        <f>'U.E. ALZIRA'!A53</f>
        <v>0</v>
      </c>
      <c r="B54" s="186">
        <f>'U.E. ALZIRA'!B53</f>
        <v>0</v>
      </c>
      <c r="C54" s="221">
        <f>'U.E. ALZIRA'!C53</f>
        <v>0</v>
      </c>
      <c r="D54" s="213">
        <f>'U.E. ALZIRA'!D53</f>
        <v>0</v>
      </c>
      <c r="E54" s="213">
        <f>'U.E. ALZIRA'!E53</f>
        <v>0</v>
      </c>
      <c r="F54" s="213">
        <f>'U.E. ALZIRA'!F53</f>
        <v>0</v>
      </c>
      <c r="G54" s="213">
        <f>'U.E. ALZIRA'!G53</f>
        <v>0</v>
      </c>
      <c r="H54" s="213">
        <f>'U.E. ALZIRA'!H53</f>
        <v>0</v>
      </c>
      <c r="I54" s="467">
        <f>'U.E. ALZIRA'!I53</f>
        <v>0</v>
      </c>
      <c r="J54" s="213" t="e">
        <f>'U.E. ALZIRA'!J53</f>
        <v>#DIV/0!</v>
      </c>
      <c r="K54" s="213">
        <f>'U.E. ALZIRA'!K53</f>
        <v>0</v>
      </c>
      <c r="L54" s="213">
        <f>'U.E. ALZIRA'!L53</f>
        <v>24</v>
      </c>
      <c r="M54" s="213">
        <f>'U.E. ALZIRA'!M53</f>
        <v>0</v>
      </c>
      <c r="N54" s="213">
        <f>'U.E. ALZIRA'!N53</f>
        <v>0</v>
      </c>
      <c r="O54" s="213">
        <f>'U.E. ALZIRA'!O53</f>
        <v>0</v>
      </c>
      <c r="P54" s="213">
        <f>'U.E. ALZIRA'!P53</f>
        <v>0</v>
      </c>
      <c r="Q54" s="213">
        <f>'U.E. ALZIRA'!Q53</f>
        <v>0</v>
      </c>
      <c r="R54" s="219">
        <f>'U.E. ALZIRA'!R53</f>
        <v>0</v>
      </c>
      <c r="S54" s="220">
        <f>'U.E. ALZIRA'!S53</f>
        <v>0</v>
      </c>
      <c r="T54" s="128">
        <f>'U.E. ALZIRA'!T53</f>
        <v>0</v>
      </c>
      <c r="U54" s="128">
        <f>'U.E. ALZIRA'!U53</f>
        <v>0</v>
      </c>
      <c r="V54" s="216">
        <f>'U.E. ALZIRA'!V55</f>
        <v>0</v>
      </c>
      <c r="W54" s="107"/>
      <c r="X54" s="134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456"/>
      <c r="CK54" s="107"/>
      <c r="CL54" s="107"/>
      <c r="CM54" s="107"/>
      <c r="CN54" s="456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217"/>
      <c r="FC54" s="107"/>
      <c r="FD54" s="119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218"/>
      <c r="GZ54" s="218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218"/>
      <c r="IS54" s="107"/>
      <c r="IT54" s="218"/>
      <c r="IU54" s="218"/>
      <c r="IV54" s="218"/>
    </row>
    <row r="55" spans="1:256" s="85" customFormat="1" ht="12.75" hidden="1" customHeight="1">
      <c r="A55" s="410">
        <f>'U.E. ALZIRA'!A54</f>
        <v>0</v>
      </c>
      <c r="B55" s="186">
        <f>'U.E. ALZIRA'!B54</f>
        <v>0</v>
      </c>
      <c r="C55" s="221">
        <f>'U.E. ALZIRA'!C54</f>
        <v>0</v>
      </c>
      <c r="D55" s="213">
        <f>'U.E. ALZIRA'!D54</f>
        <v>0</v>
      </c>
      <c r="E55" s="213">
        <f>'U.E. ALZIRA'!E54</f>
        <v>0</v>
      </c>
      <c r="F55" s="213">
        <f>'U.E. ALZIRA'!F54</f>
        <v>0</v>
      </c>
      <c r="G55" s="213">
        <f>'U.E. ALZIRA'!G54</f>
        <v>0</v>
      </c>
      <c r="H55" s="213">
        <f>'U.E. ALZIRA'!H54</f>
        <v>0</v>
      </c>
      <c r="I55" s="467">
        <f>'U.E. ALZIRA'!I54</f>
        <v>0</v>
      </c>
      <c r="J55" s="213" t="e">
        <f>'U.E. ALZIRA'!J54</f>
        <v>#DIV/0!</v>
      </c>
      <c r="K55" s="213">
        <f>'U.E. ALZIRA'!K54</f>
        <v>0</v>
      </c>
      <c r="L55" s="213">
        <f>'U.E. ALZIRA'!L54</f>
        <v>24</v>
      </c>
      <c r="M55" s="213">
        <f>'U.E. ALZIRA'!M54</f>
        <v>0</v>
      </c>
      <c r="N55" s="213">
        <f>'U.E. ALZIRA'!N54</f>
        <v>0</v>
      </c>
      <c r="O55" s="213">
        <f>'U.E. ALZIRA'!O54</f>
        <v>0</v>
      </c>
      <c r="P55" s="213">
        <f>'U.E. ALZIRA'!P54</f>
        <v>0</v>
      </c>
      <c r="Q55" s="213">
        <f>'U.E. ALZIRA'!Q54</f>
        <v>0</v>
      </c>
      <c r="R55" s="219">
        <f>'U.E. ALZIRA'!R54</f>
        <v>0</v>
      </c>
      <c r="S55" s="220">
        <f>'U.E. ALZIRA'!S54</f>
        <v>0</v>
      </c>
      <c r="T55" s="128">
        <f>'U.E. ALZIRA'!T54</f>
        <v>0</v>
      </c>
      <c r="U55" s="128">
        <f>'U.E. ALZIRA'!U54</f>
        <v>0</v>
      </c>
      <c r="V55" s="216">
        <f>'U.E. ALZIRA'!V56</f>
        <v>0</v>
      </c>
      <c r="W55" s="107"/>
      <c r="X55" s="134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20"/>
      <c r="CF55" s="107"/>
      <c r="CG55" s="120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217"/>
      <c r="FC55" s="107"/>
      <c r="FD55" s="119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218"/>
      <c r="GZ55" s="218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218"/>
      <c r="IS55" s="107"/>
      <c r="IT55" s="218"/>
      <c r="IU55" s="218"/>
      <c r="IV55" s="218"/>
    </row>
    <row r="56" spans="1:256" s="85" customFormat="1" ht="12.75" hidden="1" customHeight="1">
      <c r="A56" s="410">
        <f>'U.E. ALZIRA'!A55</f>
        <v>0</v>
      </c>
      <c r="B56" s="186">
        <f>'U.E. ALZIRA'!B55</f>
        <v>0</v>
      </c>
      <c r="C56" s="221">
        <f>'U.E. ALZIRA'!C55</f>
        <v>0</v>
      </c>
      <c r="D56" s="213">
        <f>'U.E. ALZIRA'!D55</f>
        <v>0</v>
      </c>
      <c r="E56" s="213">
        <f>'U.E. ALZIRA'!E55</f>
        <v>0</v>
      </c>
      <c r="F56" s="213">
        <f>'U.E. ALZIRA'!F55</f>
        <v>0</v>
      </c>
      <c r="G56" s="213">
        <f>'U.E. ALZIRA'!G55</f>
        <v>0</v>
      </c>
      <c r="H56" s="213">
        <f>'U.E. ALZIRA'!H55</f>
        <v>0</v>
      </c>
      <c r="I56" s="467">
        <f>'U.E. ALZIRA'!I55</f>
        <v>0</v>
      </c>
      <c r="J56" s="213" t="e">
        <f>'U.E. ALZIRA'!J55</f>
        <v>#DIV/0!</v>
      </c>
      <c r="K56" s="213">
        <f>'U.E. ALZIRA'!K55</f>
        <v>0</v>
      </c>
      <c r="L56" s="213">
        <f>'U.E. ALZIRA'!L55</f>
        <v>24</v>
      </c>
      <c r="M56" s="213">
        <f>'U.E. ALZIRA'!M55</f>
        <v>0</v>
      </c>
      <c r="N56" s="213">
        <f>'U.E. ALZIRA'!N55</f>
        <v>0</v>
      </c>
      <c r="O56" s="213">
        <f>'U.E. ALZIRA'!O55</f>
        <v>0</v>
      </c>
      <c r="P56" s="213">
        <f>'U.E. ALZIRA'!P55</f>
        <v>0</v>
      </c>
      <c r="Q56" s="213">
        <f>'U.E. ALZIRA'!Q55</f>
        <v>0</v>
      </c>
      <c r="R56" s="219">
        <f>'U.E. ALZIRA'!R55</f>
        <v>0</v>
      </c>
      <c r="S56" s="220">
        <f>'U.E. ALZIRA'!S55</f>
        <v>0</v>
      </c>
      <c r="T56" s="128">
        <f>'U.E. ALZIRA'!T55</f>
        <v>0</v>
      </c>
      <c r="U56" s="128">
        <f>'U.E. ALZIRA'!U55</f>
        <v>0</v>
      </c>
      <c r="V56" s="216">
        <f>'U.E. ALZIRA'!V57</f>
        <v>0</v>
      </c>
      <c r="W56" s="107"/>
      <c r="X56" s="134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456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217"/>
      <c r="FC56" s="107"/>
      <c r="FD56" s="119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218"/>
      <c r="GZ56" s="218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218"/>
      <c r="IS56" s="107"/>
      <c r="IT56" s="218"/>
      <c r="IU56" s="218"/>
      <c r="IV56" s="218"/>
    </row>
    <row r="57" spans="1:256" s="85" customFormat="1" ht="12.75" hidden="1" customHeight="1">
      <c r="A57" s="410">
        <f>'U.E. ALZIRA'!A56</f>
        <v>0</v>
      </c>
      <c r="B57" s="186">
        <f>'U.E. ALZIRA'!B56</f>
        <v>0</v>
      </c>
      <c r="C57" s="221">
        <f>'U.E. ALZIRA'!C56</f>
        <v>0</v>
      </c>
      <c r="D57" s="213">
        <f>'U.E. ALZIRA'!D56</f>
        <v>0</v>
      </c>
      <c r="E57" s="213">
        <f>'U.E. ALZIRA'!E56</f>
        <v>0</v>
      </c>
      <c r="F57" s="213">
        <f>'U.E. ALZIRA'!F56</f>
        <v>0</v>
      </c>
      <c r="G57" s="213">
        <f>'U.E. ALZIRA'!G56</f>
        <v>0</v>
      </c>
      <c r="H57" s="213">
        <f>'U.E. ALZIRA'!H56</f>
        <v>0</v>
      </c>
      <c r="I57" s="467">
        <f>'U.E. ALZIRA'!I56</f>
        <v>0</v>
      </c>
      <c r="J57" s="213" t="e">
        <f>'U.E. ALZIRA'!J56</f>
        <v>#DIV/0!</v>
      </c>
      <c r="K57" s="213">
        <f>'U.E. ALZIRA'!K56</f>
        <v>0</v>
      </c>
      <c r="L57" s="213">
        <f>'U.E. ALZIRA'!L56</f>
        <v>24</v>
      </c>
      <c r="M57" s="213">
        <f>'U.E. ALZIRA'!M56</f>
        <v>0</v>
      </c>
      <c r="N57" s="213">
        <f>'U.E. ALZIRA'!N56</f>
        <v>0</v>
      </c>
      <c r="O57" s="213">
        <f>'U.E. ALZIRA'!O56</f>
        <v>0</v>
      </c>
      <c r="P57" s="213">
        <f>'U.E. ALZIRA'!P56</f>
        <v>0</v>
      </c>
      <c r="Q57" s="213">
        <f>'U.E. ALZIRA'!Q56</f>
        <v>0</v>
      </c>
      <c r="R57" s="219">
        <f>'U.E. ALZIRA'!R56</f>
        <v>0</v>
      </c>
      <c r="S57" s="220">
        <f>'U.E. ALZIRA'!S56</f>
        <v>0</v>
      </c>
      <c r="T57" s="128">
        <f>'U.E. ALZIRA'!T56</f>
        <v>0</v>
      </c>
      <c r="U57" s="128">
        <f>'U.E. ALZIRA'!U56</f>
        <v>0</v>
      </c>
      <c r="V57" s="216">
        <f>'U.E. ALZIRA'!V58</f>
        <v>0</v>
      </c>
      <c r="W57" s="107"/>
      <c r="X57" s="134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456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217"/>
      <c r="FC57" s="107"/>
      <c r="FD57" s="119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218"/>
      <c r="GZ57" s="218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218"/>
      <c r="IS57" s="107"/>
      <c r="IT57" s="218"/>
      <c r="IU57" s="218"/>
      <c r="IV57" s="218"/>
    </row>
    <row r="58" spans="1:256" s="84" customFormat="1" hidden="1">
      <c r="A58" s="410">
        <f>'U.E. ALZIRA'!A57</f>
        <v>0</v>
      </c>
      <c r="B58" s="186">
        <f>'U.E. ALZIRA'!B57</f>
        <v>0</v>
      </c>
      <c r="C58" s="221">
        <f>'U.E. ALZIRA'!C57</f>
        <v>0</v>
      </c>
      <c r="D58" s="213">
        <f>'U.E. ALZIRA'!D57</f>
        <v>0</v>
      </c>
      <c r="E58" s="213">
        <f>'U.E. ALZIRA'!E57</f>
        <v>0</v>
      </c>
      <c r="F58" s="213">
        <f>'U.E. ALZIRA'!F57</f>
        <v>0</v>
      </c>
      <c r="G58" s="213">
        <f>'U.E. ALZIRA'!G57</f>
        <v>0</v>
      </c>
      <c r="H58" s="213">
        <f>'U.E. ALZIRA'!H57</f>
        <v>0</v>
      </c>
      <c r="I58" s="467">
        <f>'U.E. ALZIRA'!I57</f>
        <v>0</v>
      </c>
      <c r="J58" s="213" t="e">
        <f>'U.E. ALZIRA'!J57</f>
        <v>#DIV/0!</v>
      </c>
      <c r="K58" s="213">
        <f>'U.E. ALZIRA'!K57</f>
        <v>0</v>
      </c>
      <c r="L58" s="213">
        <f>'U.E. ALZIRA'!L57</f>
        <v>24</v>
      </c>
      <c r="M58" s="213">
        <f>'U.E. ALZIRA'!M57</f>
        <v>0</v>
      </c>
      <c r="N58" s="213">
        <f>'U.E. ALZIRA'!N57</f>
        <v>0</v>
      </c>
      <c r="O58" s="213">
        <f>'U.E. ALZIRA'!O57</f>
        <v>0</v>
      </c>
      <c r="P58" s="213">
        <f>'U.E. ALZIRA'!P57</f>
        <v>0</v>
      </c>
      <c r="Q58" s="213">
        <f>'U.E. ALZIRA'!Q57</f>
        <v>0</v>
      </c>
      <c r="R58" s="219">
        <f>'U.E. ALZIRA'!R57</f>
        <v>0</v>
      </c>
      <c r="S58" s="220">
        <f>'U.E. ALZIRA'!S57</f>
        <v>0</v>
      </c>
      <c r="T58" s="128">
        <f>'U.E. ALZIRA'!T57</f>
        <v>0</v>
      </c>
      <c r="U58" s="128">
        <f>'U.E. ALZIRA'!U57</f>
        <v>0</v>
      </c>
      <c r="V58" s="216">
        <f>'U.E. ALZIRA'!V59</f>
        <v>0</v>
      </c>
      <c r="W58" s="107"/>
      <c r="X58" s="134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217"/>
      <c r="FC58" s="107"/>
      <c r="FD58" s="119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s="85" customFormat="1" ht="12.75" customHeight="1">
      <c r="A59" s="425" t="s">
        <v>124</v>
      </c>
      <c r="B59" s="399" t="s">
        <v>172</v>
      </c>
      <c r="C59" s="189">
        <f t="shared" ref="C59:V59" si="7">SUM(C60:C60)</f>
        <v>26</v>
      </c>
      <c r="D59" s="174">
        <f t="shared" si="7"/>
        <v>22</v>
      </c>
      <c r="E59" s="174">
        <f t="shared" si="7"/>
        <v>8</v>
      </c>
      <c r="F59" s="174">
        <f t="shared" si="7"/>
        <v>14</v>
      </c>
      <c r="G59" s="174">
        <f t="shared" si="7"/>
        <v>4</v>
      </c>
      <c r="H59" s="174">
        <f t="shared" si="7"/>
        <v>0</v>
      </c>
      <c r="I59" s="466">
        <f t="shared" si="7"/>
        <v>1944</v>
      </c>
      <c r="J59" s="174">
        <f t="shared" si="7"/>
        <v>74.769230769230774</v>
      </c>
      <c r="K59" s="174">
        <f t="shared" si="7"/>
        <v>90</v>
      </c>
      <c r="L59" s="174">
        <f t="shared" si="7"/>
        <v>24</v>
      </c>
      <c r="M59" s="174">
        <f t="shared" si="7"/>
        <v>26</v>
      </c>
      <c r="N59" s="174">
        <f t="shared" si="7"/>
        <v>0</v>
      </c>
      <c r="O59" s="174">
        <f t="shared" si="7"/>
        <v>0</v>
      </c>
      <c r="P59" s="174">
        <f t="shared" si="7"/>
        <v>0</v>
      </c>
      <c r="Q59" s="174">
        <f t="shared" si="7"/>
        <v>0</v>
      </c>
      <c r="R59" s="177">
        <f t="shared" si="7"/>
        <v>4</v>
      </c>
      <c r="S59" s="178">
        <f t="shared" si="7"/>
        <v>0</v>
      </c>
      <c r="T59" s="179">
        <f t="shared" si="7"/>
        <v>0</v>
      </c>
      <c r="U59" s="179">
        <f t="shared" si="7"/>
        <v>0</v>
      </c>
      <c r="V59" s="191">
        <f t="shared" si="7"/>
        <v>10</v>
      </c>
      <c r="W59" s="107"/>
      <c r="X59" s="134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456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217"/>
      <c r="FC59" s="107"/>
      <c r="FD59" s="119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218"/>
      <c r="GZ59" s="218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218"/>
      <c r="IS59" s="107"/>
      <c r="IT59" s="218"/>
      <c r="IU59" s="218"/>
      <c r="IV59" s="218"/>
    </row>
    <row r="60" spans="1:256" s="456" customFormat="1">
      <c r="A60" s="426" t="s">
        <v>173</v>
      </c>
      <c r="B60" s="408" t="s">
        <v>160</v>
      </c>
      <c r="C60" s="221">
        <f>'U.E. ALZIRA'!C64</f>
        <v>26</v>
      </c>
      <c r="D60" s="213">
        <f>'U.E. ALZIRA'!D64</f>
        <v>22</v>
      </c>
      <c r="E60" s="213">
        <f>'U.E. ALZIRA'!E64</f>
        <v>8</v>
      </c>
      <c r="F60" s="213">
        <f>'U.E. ALZIRA'!F64</f>
        <v>14</v>
      </c>
      <c r="G60" s="213">
        <f>'U.E. ALZIRA'!G64</f>
        <v>4</v>
      </c>
      <c r="H60" s="213">
        <f>'U.E. ALZIRA'!H64</f>
        <v>0</v>
      </c>
      <c r="I60" s="467">
        <f>'U.E. ALZIRA'!I64</f>
        <v>1944</v>
      </c>
      <c r="J60" s="213">
        <f>'U.E. ALZIRA'!J64</f>
        <v>74.769230769230774</v>
      </c>
      <c r="K60" s="213">
        <f>'U.E. ALZIRA'!K64</f>
        <v>90</v>
      </c>
      <c r="L60" s="213">
        <f>'U.E. ALZIRA'!L64</f>
        <v>24</v>
      </c>
      <c r="M60" s="213">
        <f>'U.E. ALZIRA'!M64</f>
        <v>26</v>
      </c>
      <c r="N60" s="213">
        <f>'U.E. ALZIRA'!N64</f>
        <v>0</v>
      </c>
      <c r="O60" s="213">
        <f>'U.E. ALZIRA'!O64</f>
        <v>0</v>
      </c>
      <c r="P60" s="213">
        <f>'U.E. ALZIRA'!P64</f>
        <v>0</v>
      </c>
      <c r="Q60" s="213">
        <f>'U.E. ALZIRA'!Q64</f>
        <v>0</v>
      </c>
      <c r="R60" s="219">
        <f>'U.E. ALZIRA'!R64</f>
        <v>4</v>
      </c>
      <c r="S60" s="220">
        <f>'U.E. ALZIRA'!S64</f>
        <v>0</v>
      </c>
      <c r="T60" s="128">
        <f>'U.E. ALZIRA'!T64</f>
        <v>0</v>
      </c>
      <c r="U60" s="128">
        <f>'U.E. ALZIRA'!U64</f>
        <v>0</v>
      </c>
      <c r="V60" s="216">
        <f>'U.E. ALZIRA'!V64</f>
        <v>10</v>
      </c>
      <c r="X60" s="175"/>
      <c r="FB60" s="176"/>
      <c r="FD60" s="122"/>
    </row>
    <row r="61" spans="1:256" s="85" customFormat="1">
      <c r="A61" s="425" t="s">
        <v>93</v>
      </c>
      <c r="B61" s="399" t="s">
        <v>78</v>
      </c>
      <c r="C61" s="189">
        <f>SUM(C62:C65)</f>
        <v>118</v>
      </c>
      <c r="D61" s="174">
        <f t="shared" ref="D61:V61" si="8">SUM(D62:D65)</f>
        <v>108</v>
      </c>
      <c r="E61" s="174">
        <f t="shared" si="8"/>
        <v>68</v>
      </c>
      <c r="F61" s="174">
        <f t="shared" si="8"/>
        <v>38</v>
      </c>
      <c r="G61" s="174">
        <f t="shared" si="8"/>
        <v>9</v>
      </c>
      <c r="H61" s="174">
        <f t="shared" si="8"/>
        <v>9</v>
      </c>
      <c r="I61" s="466">
        <f t="shared" si="8"/>
        <v>9286</v>
      </c>
      <c r="J61" s="174">
        <f t="shared" si="8"/>
        <v>146.29096989966555</v>
      </c>
      <c r="K61" s="174">
        <f t="shared" si="8"/>
        <v>166.15740740740739</v>
      </c>
      <c r="L61" s="174">
        <f t="shared" si="8"/>
        <v>135</v>
      </c>
      <c r="M61" s="174">
        <f t="shared" si="8"/>
        <v>120</v>
      </c>
      <c r="N61" s="174">
        <f t="shared" si="8"/>
        <v>17</v>
      </c>
      <c r="O61" s="174">
        <f t="shared" si="8"/>
        <v>2</v>
      </c>
      <c r="P61" s="174">
        <f t="shared" si="8"/>
        <v>6</v>
      </c>
      <c r="Q61" s="174">
        <f t="shared" si="8"/>
        <v>9</v>
      </c>
      <c r="R61" s="177">
        <f t="shared" si="8"/>
        <v>45</v>
      </c>
      <c r="S61" s="178">
        <f t="shared" si="8"/>
        <v>2</v>
      </c>
      <c r="T61" s="179">
        <f t="shared" si="8"/>
        <v>0</v>
      </c>
      <c r="U61" s="179">
        <f t="shared" si="8"/>
        <v>2</v>
      </c>
      <c r="V61" s="191">
        <f t="shared" si="8"/>
        <v>15</v>
      </c>
      <c r="W61" s="456" t="s">
        <v>170</v>
      </c>
      <c r="X61" s="175" t="s">
        <v>113</v>
      </c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456"/>
      <c r="BB61" s="456"/>
      <c r="BC61" s="456"/>
      <c r="BD61" s="456"/>
      <c r="BE61" s="456"/>
      <c r="BF61" s="456"/>
      <c r="BG61" s="456"/>
      <c r="BH61" s="456"/>
      <c r="BI61" s="456"/>
      <c r="BJ61" s="456"/>
      <c r="BK61" s="456"/>
      <c r="BL61" s="456"/>
      <c r="BM61" s="456"/>
      <c r="BN61" s="456"/>
      <c r="BO61" s="456"/>
      <c r="BP61" s="456"/>
      <c r="BQ61" s="456"/>
      <c r="BR61" s="456"/>
      <c r="BS61" s="456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456"/>
      <c r="CJ61" s="456"/>
      <c r="CK61" s="456"/>
      <c r="CL61" s="456"/>
      <c r="CM61" s="456"/>
      <c r="CN61" s="456"/>
      <c r="CO61" s="456"/>
      <c r="CP61" s="456"/>
      <c r="CQ61" s="456"/>
      <c r="CR61" s="456"/>
      <c r="CS61" s="456"/>
      <c r="CT61" s="456"/>
      <c r="CU61" s="456"/>
      <c r="CV61" s="456"/>
      <c r="CW61" s="456"/>
      <c r="CX61" s="456"/>
      <c r="CY61" s="456"/>
      <c r="CZ61" s="456"/>
      <c r="DA61" s="456"/>
      <c r="DB61" s="456"/>
      <c r="DC61" s="456"/>
      <c r="DD61" s="456"/>
      <c r="DE61" s="456"/>
      <c r="DF61" s="456"/>
      <c r="DG61" s="456"/>
      <c r="DH61" s="456"/>
      <c r="DI61" s="456"/>
      <c r="DJ61" s="456"/>
      <c r="DK61" s="456"/>
      <c r="DL61" s="456"/>
      <c r="DM61" s="456"/>
      <c r="DN61" s="456"/>
      <c r="DO61" s="456"/>
      <c r="DP61" s="456"/>
      <c r="DQ61" s="456"/>
      <c r="DR61" s="456"/>
      <c r="DS61" s="456"/>
      <c r="DT61" s="456"/>
      <c r="DU61" s="456"/>
      <c r="DV61" s="456"/>
      <c r="DW61" s="456"/>
      <c r="DX61" s="456"/>
      <c r="DY61" s="456"/>
      <c r="DZ61" s="456"/>
      <c r="EA61" s="456"/>
      <c r="EB61" s="456"/>
      <c r="EC61" s="456"/>
      <c r="ED61" s="456"/>
      <c r="EE61" s="456"/>
      <c r="EF61" s="456"/>
      <c r="EG61" s="456"/>
      <c r="EH61" s="456"/>
      <c r="EI61" s="456"/>
      <c r="EJ61" s="456"/>
      <c r="EK61" s="456"/>
      <c r="EL61" s="456"/>
      <c r="EM61" s="456"/>
      <c r="EN61" s="456"/>
      <c r="EO61" s="456"/>
      <c r="EP61" s="456"/>
      <c r="EQ61" s="456"/>
      <c r="ER61" s="456"/>
      <c r="ES61" s="456"/>
      <c r="ET61" s="456"/>
      <c r="EU61" s="456"/>
      <c r="EV61" s="456"/>
      <c r="EW61" s="456"/>
      <c r="EX61" s="456"/>
      <c r="EY61" s="456"/>
      <c r="EZ61" s="456"/>
      <c r="FA61" s="456"/>
      <c r="FB61" s="176"/>
      <c r="FC61" s="456"/>
      <c r="FD61" s="122"/>
      <c r="FE61" s="456"/>
      <c r="FF61" s="456"/>
      <c r="FG61" s="456"/>
      <c r="FH61" s="456"/>
      <c r="FI61" s="456"/>
      <c r="FJ61" s="456"/>
      <c r="FK61" s="456"/>
      <c r="FL61" s="456"/>
      <c r="FM61" s="456"/>
      <c r="FN61" s="456"/>
      <c r="FO61" s="456"/>
      <c r="FP61" s="456"/>
      <c r="FQ61" s="456"/>
      <c r="FR61" s="456"/>
      <c r="FS61" s="456"/>
      <c r="FT61" s="456"/>
      <c r="FU61" s="456"/>
      <c r="FV61" s="456"/>
      <c r="FW61" s="456"/>
      <c r="FX61" s="456"/>
      <c r="FY61" s="456"/>
      <c r="FZ61" s="456"/>
      <c r="GA61" s="456"/>
      <c r="GB61" s="456"/>
      <c r="GC61" s="456"/>
      <c r="GD61" s="456"/>
      <c r="GE61" s="456"/>
      <c r="GF61" s="456"/>
      <c r="GG61" s="456"/>
      <c r="GH61" s="456"/>
      <c r="GI61" s="456"/>
      <c r="GJ61" s="456"/>
      <c r="GK61" s="456"/>
      <c r="GL61" s="456"/>
      <c r="GM61" s="456"/>
      <c r="GN61" s="456"/>
      <c r="GO61" s="456"/>
      <c r="GP61" s="456"/>
      <c r="GQ61" s="456"/>
      <c r="GR61" s="456"/>
      <c r="GS61" s="456"/>
      <c r="GT61" s="456"/>
      <c r="GU61" s="456"/>
      <c r="GV61" s="456"/>
      <c r="GW61" s="456"/>
      <c r="GX61" s="456"/>
      <c r="HA61" s="456"/>
      <c r="HB61" s="456"/>
      <c r="HC61" s="456"/>
      <c r="HD61" s="456"/>
      <c r="HE61" s="456"/>
      <c r="HF61" s="456"/>
      <c r="HG61" s="456"/>
      <c r="HH61" s="456"/>
      <c r="HI61" s="456"/>
      <c r="HJ61" s="456"/>
      <c r="HK61" s="456"/>
      <c r="HL61" s="456"/>
      <c r="HM61" s="456"/>
      <c r="HN61" s="456"/>
      <c r="HO61" s="456"/>
      <c r="HP61" s="456"/>
      <c r="HQ61" s="456"/>
      <c r="HR61" s="456"/>
      <c r="HS61" s="456"/>
      <c r="HT61" s="456"/>
      <c r="HU61" s="456"/>
      <c r="HV61" s="456"/>
      <c r="HW61" s="456"/>
      <c r="HX61" s="456"/>
      <c r="HY61" s="456"/>
      <c r="HZ61" s="456"/>
      <c r="IA61" s="456"/>
      <c r="IB61" s="456"/>
      <c r="IC61" s="456"/>
      <c r="ID61" s="456"/>
      <c r="IE61" s="456"/>
      <c r="IF61" s="456"/>
      <c r="IG61" s="456"/>
      <c r="IH61" s="456"/>
      <c r="II61" s="456"/>
      <c r="IJ61" s="456"/>
      <c r="IK61" s="456"/>
      <c r="IL61" s="456"/>
      <c r="IM61" s="456"/>
      <c r="IN61" s="456"/>
      <c r="IO61" s="456"/>
      <c r="IP61" s="456"/>
      <c r="IQ61" s="456"/>
      <c r="IS61" s="456"/>
    </row>
    <row r="62" spans="1:256" s="218" customFormat="1">
      <c r="A62" s="426" t="s">
        <v>102</v>
      </c>
      <c r="B62" s="408" t="s">
        <v>160</v>
      </c>
      <c r="C62" s="221">
        <f>'U.E. ALZIRA'!C65</f>
        <v>23</v>
      </c>
      <c r="D62" s="213">
        <f>'U.E. ALZIRA'!D65</f>
        <v>20</v>
      </c>
      <c r="E62" s="213">
        <f>'U.E. ALZIRA'!E65</f>
        <v>7</v>
      </c>
      <c r="F62" s="213">
        <f>'U.E. ALZIRA'!F65</f>
        <v>13</v>
      </c>
      <c r="G62" s="213">
        <f>'U.E. ALZIRA'!G65</f>
        <v>2</v>
      </c>
      <c r="H62" s="213">
        <f>'U.E. ALZIRA'!H65</f>
        <v>2</v>
      </c>
      <c r="I62" s="467">
        <f>'U.E. ALZIRA'!I65</f>
        <v>1645</v>
      </c>
      <c r="J62" s="213">
        <f>'U.E. ALZIRA'!J65</f>
        <v>71.521739130434781</v>
      </c>
      <c r="K62" s="213">
        <f>'U.E. ALZIRA'!K65</f>
        <v>76.157407407407405</v>
      </c>
      <c r="L62" s="213">
        <f>'U.E. ALZIRA'!L65</f>
        <v>24</v>
      </c>
      <c r="M62" s="213">
        <f>'U.E. ALZIRA'!M65</f>
        <v>24</v>
      </c>
      <c r="N62" s="213">
        <f>'U.E. ALZIRA'!N65</f>
        <v>2</v>
      </c>
      <c r="O62" s="213">
        <f>'U.E. ALZIRA'!O65</f>
        <v>0</v>
      </c>
      <c r="P62" s="213">
        <f>'U.E. ALZIRA'!P65</f>
        <v>0</v>
      </c>
      <c r="Q62" s="213">
        <f>'U.E. ALZIRA'!Q65</f>
        <v>2</v>
      </c>
      <c r="R62" s="219">
        <f>'U.E. ALZIRA'!R65</f>
        <v>8</v>
      </c>
      <c r="S62" s="220">
        <f>'U.E. ALZIRA'!S65</f>
        <v>1</v>
      </c>
      <c r="T62" s="128">
        <f>'U.E. ALZIRA'!T65</f>
        <v>0</v>
      </c>
      <c r="U62" s="128">
        <f>'U.E. ALZIRA'!U65</f>
        <v>1</v>
      </c>
      <c r="V62" s="216">
        <f>'U.E. ALZIRA'!V65</f>
        <v>2</v>
      </c>
      <c r="X62" s="134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217"/>
      <c r="FC62" s="107"/>
      <c r="FD62" s="119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S62" s="107"/>
    </row>
    <row r="63" spans="1:256" s="218" customFormat="1">
      <c r="A63" s="426" t="s">
        <v>102</v>
      </c>
      <c r="B63" s="408" t="s">
        <v>90</v>
      </c>
      <c r="C63" s="221">
        <v>25</v>
      </c>
      <c r="D63" s="213">
        <v>23</v>
      </c>
      <c r="E63" s="213">
        <v>14</v>
      </c>
      <c r="F63" s="213">
        <v>8</v>
      </c>
      <c r="G63" s="213">
        <v>2</v>
      </c>
      <c r="H63" s="213">
        <v>3</v>
      </c>
      <c r="I63" s="467">
        <v>1956</v>
      </c>
      <c r="J63" s="213">
        <f>'U.E. ALZIRA'!J64</f>
        <v>74.769230769230774</v>
      </c>
      <c r="K63" s="213">
        <f>'U.E. ALZIRA'!K64</f>
        <v>90</v>
      </c>
      <c r="L63" s="213">
        <v>29</v>
      </c>
      <c r="M63" s="213">
        <v>26</v>
      </c>
      <c r="N63" s="213">
        <v>3</v>
      </c>
      <c r="O63" s="213">
        <f>'U.E. ALZIRA'!O64</f>
        <v>0</v>
      </c>
      <c r="P63" s="213">
        <f>'U.E. ALZIRA'!P64</f>
        <v>0</v>
      </c>
      <c r="Q63" s="213">
        <v>3</v>
      </c>
      <c r="R63" s="219">
        <v>11</v>
      </c>
      <c r="S63" s="220">
        <v>1</v>
      </c>
      <c r="T63" s="128">
        <f>'U.E. ALZIRA'!T64</f>
        <v>0</v>
      </c>
      <c r="U63" s="128">
        <v>1</v>
      </c>
      <c r="V63" s="216">
        <v>8</v>
      </c>
      <c r="X63" s="134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217"/>
      <c r="FC63" s="107"/>
      <c r="FD63" s="119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S63" s="107"/>
    </row>
    <row r="64" spans="1:256" s="218" customFormat="1">
      <c r="A64" s="426" t="s">
        <v>102</v>
      </c>
      <c r="B64" s="408" t="s">
        <v>21</v>
      </c>
      <c r="C64" s="221">
        <v>32</v>
      </c>
      <c r="D64" s="213">
        <v>28</v>
      </c>
      <c r="E64" s="213">
        <v>21</v>
      </c>
      <c r="F64" s="213">
        <v>7</v>
      </c>
      <c r="G64" s="213">
        <v>4</v>
      </c>
      <c r="H64" s="213">
        <v>2</v>
      </c>
      <c r="I64" s="467">
        <v>2517</v>
      </c>
      <c r="J64" s="213"/>
      <c r="K64" s="213"/>
      <c r="L64" s="213">
        <v>40</v>
      </c>
      <c r="M64" s="213">
        <v>32</v>
      </c>
      <c r="N64" s="213">
        <v>8</v>
      </c>
      <c r="O64" s="213">
        <v>1</v>
      </c>
      <c r="P64" s="213">
        <v>5</v>
      </c>
      <c r="Q64" s="213">
        <v>2</v>
      </c>
      <c r="R64" s="219">
        <v>13</v>
      </c>
      <c r="S64" s="220">
        <v>0</v>
      </c>
      <c r="T64" s="128">
        <v>0</v>
      </c>
      <c r="U64" s="128">
        <v>0</v>
      </c>
      <c r="V64" s="216">
        <v>4</v>
      </c>
      <c r="W64" s="107"/>
      <c r="X64" s="134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217"/>
      <c r="FC64" s="107"/>
      <c r="FD64" s="119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S64" s="107"/>
    </row>
    <row r="65" spans="1:256" s="218" customFormat="1">
      <c r="A65" s="426" t="s">
        <v>102</v>
      </c>
      <c r="B65" s="408" t="s">
        <v>22</v>
      </c>
      <c r="C65" s="221">
        <v>38</v>
      </c>
      <c r="D65" s="213">
        <v>37</v>
      </c>
      <c r="E65" s="213">
        <v>26</v>
      </c>
      <c r="F65" s="213">
        <v>10</v>
      </c>
      <c r="G65" s="213">
        <v>1</v>
      </c>
      <c r="H65" s="213">
        <v>2</v>
      </c>
      <c r="I65" s="467">
        <v>3168</v>
      </c>
      <c r="J65" s="213"/>
      <c r="K65" s="213"/>
      <c r="L65" s="213">
        <v>42</v>
      </c>
      <c r="M65" s="213">
        <v>38</v>
      </c>
      <c r="N65" s="213">
        <v>4</v>
      </c>
      <c r="O65" s="213">
        <v>1</v>
      </c>
      <c r="P65" s="213">
        <v>1</v>
      </c>
      <c r="Q65" s="213">
        <v>2</v>
      </c>
      <c r="R65" s="219">
        <v>13</v>
      </c>
      <c r="S65" s="220">
        <v>0</v>
      </c>
      <c r="T65" s="128">
        <v>0</v>
      </c>
      <c r="U65" s="128">
        <v>0</v>
      </c>
      <c r="V65" s="216">
        <v>1</v>
      </c>
      <c r="W65" s="456"/>
      <c r="X65" s="175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217"/>
      <c r="FC65" s="107"/>
      <c r="FD65" s="119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S65" s="107"/>
    </row>
    <row r="66" spans="1:256" s="218" customFormat="1">
      <c r="A66" s="106" t="s">
        <v>94</v>
      </c>
      <c r="B66" s="187" t="s">
        <v>88</v>
      </c>
      <c r="C66" s="189">
        <f t="shared" ref="C66:V66" si="9">SUM(C67:C68)</f>
        <v>31</v>
      </c>
      <c r="D66" s="174">
        <f t="shared" si="9"/>
        <v>11</v>
      </c>
      <c r="E66" s="174">
        <f t="shared" si="9"/>
        <v>2</v>
      </c>
      <c r="F66" s="174">
        <f t="shared" si="9"/>
        <v>9</v>
      </c>
      <c r="G66" s="174">
        <f t="shared" si="9"/>
        <v>21</v>
      </c>
      <c r="H66" s="174">
        <f t="shared" si="9"/>
        <v>0</v>
      </c>
      <c r="I66" s="466">
        <f t="shared" si="9"/>
        <v>1357</v>
      </c>
      <c r="J66" s="174" t="e">
        <f t="shared" si="9"/>
        <v>#DIV/0!</v>
      </c>
      <c r="K66" s="174">
        <f t="shared" si="9"/>
        <v>41.620370370370374</v>
      </c>
      <c r="L66" s="174">
        <f t="shared" si="9"/>
        <v>53</v>
      </c>
      <c r="M66" s="174">
        <f t="shared" si="9"/>
        <v>37</v>
      </c>
      <c r="N66" s="174">
        <f t="shared" si="9"/>
        <v>20</v>
      </c>
      <c r="O66" s="174">
        <f t="shared" si="9"/>
        <v>0</v>
      </c>
      <c r="P66" s="174">
        <f t="shared" si="9"/>
        <v>20</v>
      </c>
      <c r="Q66" s="174">
        <f t="shared" si="9"/>
        <v>0</v>
      </c>
      <c r="R66" s="177">
        <f t="shared" si="9"/>
        <v>1</v>
      </c>
      <c r="S66" s="178">
        <f t="shared" si="9"/>
        <v>0</v>
      </c>
      <c r="T66" s="179">
        <f t="shared" si="9"/>
        <v>0</v>
      </c>
      <c r="U66" s="179">
        <f t="shared" si="9"/>
        <v>0</v>
      </c>
      <c r="V66" s="191">
        <f t="shared" si="9"/>
        <v>3</v>
      </c>
      <c r="W66" s="488" t="s">
        <v>197</v>
      </c>
      <c r="X66" s="134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217"/>
      <c r="FC66" s="107"/>
      <c r="FD66" s="119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S66" s="107"/>
    </row>
    <row r="67" spans="1:256" s="218" customFormat="1">
      <c r="A67" s="94" t="s">
        <v>111</v>
      </c>
      <c r="B67" s="408" t="s">
        <v>160</v>
      </c>
      <c r="C67" s="221">
        <f>'U.E. ALZIRA'!C66</f>
        <v>20</v>
      </c>
      <c r="D67" s="213">
        <f>'U.E. ALZIRA'!D66</f>
        <v>7</v>
      </c>
      <c r="E67" s="213">
        <f>'U.E. ALZIRA'!E66</f>
        <v>1</v>
      </c>
      <c r="F67" s="213">
        <f>'U.E. ALZIRA'!F66</f>
        <v>6</v>
      </c>
      <c r="G67" s="213">
        <f>'U.E. ALZIRA'!G66</f>
        <v>14</v>
      </c>
      <c r="H67" s="213">
        <f>'U.E. ALZIRA'!H66</f>
        <v>0</v>
      </c>
      <c r="I67" s="467">
        <f>'U.E. ALZIRA'!I66</f>
        <v>899</v>
      </c>
      <c r="J67" s="213">
        <f>'U.E. ALZIRA'!J66</f>
        <v>44.95</v>
      </c>
      <c r="K67" s="213">
        <f>'U.E. ALZIRA'!K66</f>
        <v>41.620370370370374</v>
      </c>
      <c r="L67" s="213">
        <f>'U.E. ALZIRA'!L66</f>
        <v>24</v>
      </c>
      <c r="M67" s="213">
        <f>'U.E. ALZIRA'!M66</f>
        <v>24</v>
      </c>
      <c r="N67" s="213">
        <f>'U.E. ALZIRA'!N66</f>
        <v>2</v>
      </c>
      <c r="O67" s="213">
        <f>'U.E. ALZIRA'!O66</f>
        <v>0</v>
      </c>
      <c r="P67" s="213">
        <f>'U.E. ALZIRA'!P66</f>
        <v>2</v>
      </c>
      <c r="Q67" s="213">
        <f>'U.E. ALZIRA'!Q66</f>
        <v>0</v>
      </c>
      <c r="R67" s="219">
        <f>'U.E. ALZIRA'!R66</f>
        <v>1</v>
      </c>
      <c r="S67" s="220">
        <f>'U.E. ALZIRA'!S66</f>
        <v>0</v>
      </c>
      <c r="T67" s="128">
        <f>'U.E. ALZIRA'!T66</f>
        <v>0</v>
      </c>
      <c r="U67" s="128">
        <f>'U.E. ALZIRA'!U66</f>
        <v>0</v>
      </c>
      <c r="V67" s="216">
        <f>'U.E. ALZIRA'!V66</f>
        <v>2</v>
      </c>
      <c r="W67" s="107"/>
      <c r="X67" s="134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217"/>
      <c r="FC67" s="107"/>
      <c r="FD67" s="119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S67" s="107"/>
    </row>
    <row r="68" spans="1:256" s="218" customFormat="1">
      <c r="A68" s="94" t="s">
        <v>111</v>
      </c>
      <c r="B68" s="147" t="s">
        <v>90</v>
      </c>
      <c r="C68" s="221">
        <v>11</v>
      </c>
      <c r="D68" s="213">
        <v>4</v>
      </c>
      <c r="E68" s="213">
        <v>1</v>
      </c>
      <c r="F68" s="213">
        <v>3</v>
      </c>
      <c r="G68" s="213">
        <v>7</v>
      </c>
      <c r="H68" s="213">
        <v>0</v>
      </c>
      <c r="I68" s="467">
        <v>458</v>
      </c>
      <c r="J68" s="213" t="e">
        <f>'U.E. ALZIRA'!J63</f>
        <v>#DIV/0!</v>
      </c>
      <c r="K68" s="213">
        <f>'U.E. ALZIRA'!K63</f>
        <v>0</v>
      </c>
      <c r="L68" s="213">
        <v>29</v>
      </c>
      <c r="M68" s="213">
        <v>13</v>
      </c>
      <c r="N68" s="213">
        <v>18</v>
      </c>
      <c r="O68" s="213">
        <v>0</v>
      </c>
      <c r="P68" s="213">
        <v>18</v>
      </c>
      <c r="Q68" s="213">
        <v>0</v>
      </c>
      <c r="R68" s="219">
        <v>0</v>
      </c>
      <c r="S68" s="220">
        <v>0</v>
      </c>
      <c r="T68" s="128">
        <v>0</v>
      </c>
      <c r="U68" s="128">
        <v>0</v>
      </c>
      <c r="V68" s="216">
        <v>1</v>
      </c>
      <c r="W68" s="134"/>
      <c r="X68" s="13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217"/>
      <c r="FC68" s="107"/>
      <c r="FD68" s="119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S68" s="107"/>
    </row>
    <row r="69" spans="1:256" s="85" customFormat="1">
      <c r="A69" s="106" t="s">
        <v>92</v>
      </c>
      <c r="B69" s="399" t="s">
        <v>160</v>
      </c>
      <c r="C69" s="189">
        <f>'U.E. ALZIRA'!C67</f>
        <v>18</v>
      </c>
      <c r="D69" s="174">
        <f>'U.E. ALZIRA'!D67</f>
        <v>8</v>
      </c>
      <c r="E69" s="174">
        <f>'U.E. ALZIRA'!E67</f>
        <v>3</v>
      </c>
      <c r="F69" s="174">
        <f>'U.E. ALZIRA'!F67</f>
        <v>5</v>
      </c>
      <c r="G69" s="174">
        <f>'U.E. ALZIRA'!G67</f>
        <v>10</v>
      </c>
      <c r="H69" s="174">
        <f>'U.E. ALZIRA'!H67</f>
        <v>0</v>
      </c>
      <c r="I69" s="466">
        <f>'U.E. ALZIRA'!I67</f>
        <v>867</v>
      </c>
      <c r="J69" s="174">
        <f>'U.E. ALZIRA'!J67</f>
        <v>48.166666666666664</v>
      </c>
      <c r="K69" s="174">
        <f>'U.E. ALZIRA'!K67</f>
        <v>40.138888888888886</v>
      </c>
      <c r="L69" s="174">
        <f>'U.E. ALZIRA'!L67</f>
        <v>24</v>
      </c>
      <c r="M69" s="174">
        <f>'U.E. ALZIRA'!M67</f>
        <v>23</v>
      </c>
      <c r="N69" s="174">
        <f>'U.E. ALZIRA'!N67</f>
        <v>3</v>
      </c>
      <c r="O69" s="174">
        <f>'U.E. ALZIRA'!O67</f>
        <v>0</v>
      </c>
      <c r="P69" s="174">
        <f>'U.E. ALZIRA'!P67</f>
        <v>3</v>
      </c>
      <c r="Q69" s="174">
        <f>'U.E. ALZIRA'!Q67</f>
        <v>0</v>
      </c>
      <c r="R69" s="177">
        <f>'U.E. ALZIRA'!R67</f>
        <v>1</v>
      </c>
      <c r="S69" s="178">
        <f>'U.E. ALZIRA'!S67</f>
        <v>0</v>
      </c>
      <c r="T69" s="179">
        <f>'U.E. ALZIRA'!T67</f>
        <v>0</v>
      </c>
      <c r="U69" s="179">
        <f>'U.E. ALZIRA'!U67</f>
        <v>0</v>
      </c>
      <c r="V69" s="191">
        <f>'U.E. ALZIRA'!V67</f>
        <v>1</v>
      </c>
      <c r="W69" s="456"/>
      <c r="X69" s="175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I69" s="456"/>
      <c r="CJ69" s="456"/>
      <c r="CK69" s="456"/>
      <c r="CL69" s="456"/>
      <c r="CM69" s="456"/>
      <c r="CN69" s="456"/>
      <c r="CO69" s="456"/>
      <c r="CP69" s="456"/>
      <c r="CQ69" s="456"/>
      <c r="CR69" s="456"/>
      <c r="CS69" s="456"/>
      <c r="CT69" s="456"/>
      <c r="CU69" s="456"/>
      <c r="CV69" s="456"/>
      <c r="CW69" s="456"/>
      <c r="CX69" s="456"/>
      <c r="CY69" s="456"/>
      <c r="CZ69" s="456"/>
      <c r="DA69" s="456"/>
      <c r="DB69" s="456"/>
      <c r="DC69" s="456"/>
      <c r="DD69" s="456"/>
      <c r="DE69" s="456"/>
      <c r="DF69" s="456"/>
      <c r="DG69" s="456"/>
      <c r="DH69" s="456"/>
      <c r="DI69" s="456"/>
      <c r="DJ69" s="456"/>
      <c r="DK69" s="456"/>
      <c r="DL69" s="456"/>
      <c r="DM69" s="456"/>
      <c r="DN69" s="456"/>
      <c r="DO69" s="456"/>
      <c r="DP69" s="456"/>
      <c r="DQ69" s="456"/>
      <c r="DR69" s="456"/>
      <c r="DS69" s="456"/>
      <c r="DT69" s="456"/>
      <c r="DU69" s="456"/>
      <c r="DV69" s="456"/>
      <c r="DW69" s="456"/>
      <c r="DX69" s="456"/>
      <c r="DY69" s="456"/>
      <c r="DZ69" s="456"/>
      <c r="EA69" s="456"/>
      <c r="EB69" s="456"/>
      <c r="EC69" s="456"/>
      <c r="ED69" s="456"/>
      <c r="EE69" s="456"/>
      <c r="EF69" s="456"/>
      <c r="EG69" s="456"/>
      <c r="EH69" s="456"/>
      <c r="EI69" s="456"/>
      <c r="EJ69" s="456"/>
      <c r="EK69" s="456"/>
      <c r="EL69" s="456"/>
      <c r="EM69" s="456"/>
      <c r="EN69" s="456"/>
      <c r="EO69" s="456"/>
      <c r="EP69" s="456"/>
      <c r="EQ69" s="456"/>
      <c r="ER69" s="456"/>
      <c r="ES69" s="456"/>
      <c r="ET69" s="456"/>
      <c r="EU69" s="456"/>
      <c r="EV69" s="456"/>
      <c r="EW69" s="456"/>
      <c r="EX69" s="456"/>
      <c r="EY69" s="456"/>
      <c r="EZ69" s="456"/>
      <c r="FA69" s="456"/>
      <c r="FB69" s="176"/>
      <c r="FC69" s="456"/>
      <c r="FD69" s="122"/>
      <c r="FE69" s="456"/>
      <c r="FF69" s="456"/>
      <c r="FG69" s="456"/>
      <c r="FH69" s="456"/>
      <c r="FI69" s="456"/>
      <c r="FJ69" s="456"/>
      <c r="FK69" s="456"/>
      <c r="FL69" s="456"/>
      <c r="FM69" s="456"/>
      <c r="FN69" s="456"/>
      <c r="FO69" s="456"/>
      <c r="FP69" s="456"/>
      <c r="FQ69" s="456"/>
      <c r="FR69" s="456"/>
      <c r="FS69" s="456"/>
      <c r="FT69" s="456"/>
      <c r="FU69" s="456"/>
      <c r="FV69" s="456"/>
      <c r="FW69" s="456"/>
      <c r="FX69" s="456"/>
      <c r="FY69" s="456"/>
      <c r="FZ69" s="456"/>
      <c r="GA69" s="456"/>
      <c r="GB69" s="456"/>
      <c r="GC69" s="456"/>
      <c r="GD69" s="456"/>
      <c r="GE69" s="456"/>
      <c r="GF69" s="456"/>
      <c r="GG69" s="456"/>
      <c r="GH69" s="456"/>
      <c r="GI69" s="456"/>
      <c r="GJ69" s="456"/>
      <c r="GK69" s="456"/>
      <c r="GL69" s="456"/>
      <c r="GM69" s="456"/>
      <c r="GN69" s="456"/>
      <c r="GO69" s="456"/>
      <c r="GP69" s="456"/>
      <c r="GQ69" s="456"/>
      <c r="GR69" s="456"/>
      <c r="GS69" s="456"/>
      <c r="GT69" s="456"/>
      <c r="GU69" s="456"/>
      <c r="GV69" s="456"/>
      <c r="GW69" s="456"/>
      <c r="GX69" s="456"/>
      <c r="HA69" s="456"/>
      <c r="HB69" s="456"/>
      <c r="HC69" s="456"/>
      <c r="HD69" s="456"/>
      <c r="HE69" s="456"/>
      <c r="HF69" s="456"/>
      <c r="HG69" s="456"/>
      <c r="HH69" s="456"/>
      <c r="HI69" s="456"/>
      <c r="HJ69" s="456"/>
      <c r="HK69" s="456"/>
      <c r="HL69" s="456"/>
      <c r="HM69" s="456"/>
      <c r="HN69" s="456"/>
      <c r="HO69" s="456"/>
      <c r="HP69" s="456"/>
      <c r="HQ69" s="456"/>
      <c r="HR69" s="456"/>
      <c r="HS69" s="456"/>
      <c r="HT69" s="456"/>
      <c r="HU69" s="456"/>
      <c r="HV69" s="456"/>
      <c r="HW69" s="456"/>
      <c r="HX69" s="456"/>
      <c r="HY69" s="456"/>
      <c r="HZ69" s="456"/>
      <c r="IA69" s="456"/>
      <c r="IB69" s="456"/>
      <c r="IC69" s="456"/>
      <c r="ID69" s="456"/>
      <c r="IE69" s="456"/>
      <c r="IF69" s="456"/>
      <c r="IG69" s="456"/>
      <c r="IH69" s="456"/>
      <c r="II69" s="456"/>
      <c r="IJ69" s="456"/>
      <c r="IK69" s="456"/>
      <c r="IL69" s="456"/>
      <c r="IM69" s="456"/>
      <c r="IN69" s="456"/>
      <c r="IO69" s="456"/>
      <c r="IP69" s="456"/>
      <c r="IQ69" s="456"/>
      <c r="IS69" s="456"/>
    </row>
    <row r="70" spans="1:256" s="85" customFormat="1">
      <c r="A70" s="106" t="s">
        <v>126</v>
      </c>
      <c r="B70" s="187" t="s">
        <v>88</v>
      </c>
      <c r="C70" s="189">
        <f t="shared" ref="C70:V70" si="10">SUM(C71:C72)</f>
        <v>53</v>
      </c>
      <c r="D70" s="174">
        <f t="shared" si="10"/>
        <v>27</v>
      </c>
      <c r="E70" s="174">
        <f t="shared" si="10"/>
        <v>18</v>
      </c>
      <c r="F70" s="174">
        <f t="shared" si="10"/>
        <v>9</v>
      </c>
      <c r="G70" s="174">
        <f t="shared" si="10"/>
        <v>26</v>
      </c>
      <c r="H70" s="174">
        <f t="shared" si="10"/>
        <v>0</v>
      </c>
      <c r="I70" s="466">
        <f t="shared" si="10"/>
        <v>2710</v>
      </c>
      <c r="J70" s="174">
        <f t="shared" si="10"/>
        <v>84.223529411764702</v>
      </c>
      <c r="K70" s="174">
        <f t="shared" si="10"/>
        <v>72.731481481481481</v>
      </c>
      <c r="L70" s="174">
        <f t="shared" si="10"/>
        <v>77</v>
      </c>
      <c r="M70" s="174">
        <f t="shared" si="10"/>
        <v>77</v>
      </c>
      <c r="N70" s="174">
        <f t="shared" si="10"/>
        <v>4</v>
      </c>
      <c r="O70" s="174">
        <f t="shared" si="10"/>
        <v>3</v>
      </c>
      <c r="P70" s="174">
        <f t="shared" si="10"/>
        <v>1</v>
      </c>
      <c r="Q70" s="174">
        <f t="shared" si="10"/>
        <v>0</v>
      </c>
      <c r="R70" s="177">
        <f t="shared" si="10"/>
        <v>4</v>
      </c>
      <c r="S70" s="178">
        <f t="shared" si="10"/>
        <v>0</v>
      </c>
      <c r="T70" s="179">
        <f t="shared" si="10"/>
        <v>0</v>
      </c>
      <c r="U70" s="179">
        <f t="shared" si="10"/>
        <v>0</v>
      </c>
      <c r="V70" s="191">
        <f t="shared" si="10"/>
        <v>0</v>
      </c>
      <c r="W70" s="456"/>
      <c r="X70" s="175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6"/>
      <c r="CR70" s="456"/>
      <c r="CS70" s="456"/>
      <c r="CT70" s="456"/>
      <c r="CU70" s="456"/>
      <c r="CV70" s="456"/>
      <c r="CW70" s="456"/>
      <c r="CX70" s="456"/>
      <c r="CY70" s="456"/>
      <c r="CZ70" s="456"/>
      <c r="DA70" s="456"/>
      <c r="DB70" s="456"/>
      <c r="DC70" s="456"/>
      <c r="DD70" s="456"/>
      <c r="DE70" s="456"/>
      <c r="DF70" s="456"/>
      <c r="DG70" s="456"/>
      <c r="DH70" s="456"/>
      <c r="DI70" s="456"/>
      <c r="DJ70" s="456"/>
      <c r="DK70" s="456"/>
      <c r="DL70" s="456"/>
      <c r="DM70" s="456"/>
      <c r="DN70" s="456"/>
      <c r="DO70" s="456"/>
      <c r="DP70" s="456"/>
      <c r="DQ70" s="456"/>
      <c r="DR70" s="456"/>
      <c r="DS70" s="456"/>
      <c r="DT70" s="456"/>
      <c r="DU70" s="456"/>
      <c r="DV70" s="456"/>
      <c r="DW70" s="456"/>
      <c r="DX70" s="456"/>
      <c r="DY70" s="456"/>
      <c r="DZ70" s="456"/>
      <c r="EA70" s="456"/>
      <c r="EB70" s="456"/>
      <c r="EC70" s="456"/>
      <c r="ED70" s="456"/>
      <c r="EE70" s="456"/>
      <c r="EF70" s="456"/>
      <c r="EG70" s="456"/>
      <c r="EH70" s="456"/>
      <c r="EI70" s="456"/>
      <c r="EJ70" s="456"/>
      <c r="EK70" s="456"/>
      <c r="EL70" s="456"/>
      <c r="EM70" s="456"/>
      <c r="EN70" s="456"/>
      <c r="EO70" s="456"/>
      <c r="EP70" s="456"/>
      <c r="EQ70" s="456"/>
      <c r="ER70" s="456"/>
      <c r="ES70" s="456"/>
      <c r="ET70" s="456"/>
      <c r="EU70" s="456"/>
      <c r="EV70" s="456"/>
      <c r="EW70" s="456"/>
      <c r="EX70" s="456"/>
      <c r="EY70" s="456"/>
      <c r="EZ70" s="456"/>
      <c r="FA70" s="456"/>
      <c r="FB70" s="176"/>
      <c r="FC70" s="456"/>
      <c r="FD70" s="122"/>
      <c r="FE70" s="456"/>
      <c r="FF70" s="456"/>
      <c r="FG70" s="456"/>
      <c r="FH70" s="456"/>
      <c r="FI70" s="456"/>
      <c r="FJ70" s="456"/>
      <c r="FK70" s="456"/>
      <c r="FL70" s="456"/>
      <c r="FM70" s="456"/>
      <c r="FN70" s="456"/>
      <c r="FO70" s="456"/>
      <c r="FP70" s="456"/>
      <c r="FQ70" s="456"/>
      <c r="FR70" s="456"/>
      <c r="FS70" s="456"/>
      <c r="FT70" s="456"/>
      <c r="FU70" s="456"/>
      <c r="FV70" s="456"/>
      <c r="FW70" s="456"/>
      <c r="FX70" s="456"/>
      <c r="FY70" s="456"/>
      <c r="FZ70" s="456"/>
      <c r="GA70" s="456"/>
      <c r="GB70" s="456"/>
      <c r="GC70" s="456"/>
      <c r="GD70" s="456"/>
      <c r="GE70" s="456"/>
      <c r="GF70" s="456"/>
      <c r="GG70" s="456"/>
      <c r="GH70" s="456"/>
      <c r="GI70" s="456"/>
      <c r="GJ70" s="456"/>
      <c r="GK70" s="456"/>
      <c r="GL70" s="456"/>
      <c r="GM70" s="456"/>
      <c r="GN70" s="456"/>
      <c r="GO70" s="456"/>
      <c r="GP70" s="456"/>
      <c r="GQ70" s="456"/>
      <c r="GR70" s="456"/>
      <c r="GS70" s="456"/>
      <c r="GT70" s="456"/>
      <c r="GU70" s="456"/>
      <c r="GV70" s="456"/>
      <c r="GW70" s="456"/>
      <c r="GX70" s="456"/>
      <c r="HA70" s="456"/>
      <c r="HB70" s="456"/>
      <c r="HC70" s="456"/>
      <c r="HD70" s="456"/>
      <c r="HE70" s="456"/>
      <c r="HF70" s="456"/>
      <c r="HG70" s="456"/>
      <c r="HH70" s="456"/>
      <c r="HI70" s="456"/>
      <c r="HJ70" s="456"/>
      <c r="HK70" s="456"/>
      <c r="HL70" s="456"/>
      <c r="HM70" s="456"/>
      <c r="HN70" s="456"/>
      <c r="HO70" s="456"/>
      <c r="HP70" s="456"/>
      <c r="HQ70" s="456"/>
      <c r="HR70" s="456"/>
      <c r="HS70" s="456"/>
      <c r="HT70" s="456"/>
      <c r="HU70" s="456"/>
      <c r="HV70" s="456"/>
      <c r="HW70" s="456"/>
      <c r="HX70" s="456"/>
      <c r="HY70" s="456"/>
      <c r="HZ70" s="456"/>
      <c r="IA70" s="456"/>
      <c r="IB70" s="456"/>
      <c r="IC70" s="456"/>
      <c r="ID70" s="456"/>
      <c r="IE70" s="456"/>
      <c r="IF70" s="456"/>
      <c r="IG70" s="456"/>
      <c r="IH70" s="456"/>
      <c r="II70" s="456"/>
      <c r="IJ70" s="456"/>
      <c r="IK70" s="456"/>
      <c r="IL70" s="456"/>
      <c r="IM70" s="456"/>
      <c r="IN70" s="456"/>
      <c r="IO70" s="456"/>
      <c r="IP70" s="456"/>
      <c r="IQ70" s="456"/>
      <c r="IS70" s="456"/>
    </row>
    <row r="71" spans="1:256" s="85" customFormat="1">
      <c r="A71" s="94" t="s">
        <v>174</v>
      </c>
      <c r="B71" s="408" t="s">
        <v>160</v>
      </c>
      <c r="C71" s="221">
        <f>'U.E. ALZIRA'!C68</f>
        <v>17</v>
      </c>
      <c r="D71" s="213">
        <f>'U.E. ALZIRA'!D68</f>
        <v>7</v>
      </c>
      <c r="E71" s="213">
        <f>'U.E. ALZIRA'!E68</f>
        <v>2</v>
      </c>
      <c r="F71" s="213">
        <f>'U.E. ALZIRA'!F68</f>
        <v>5</v>
      </c>
      <c r="G71" s="213">
        <f>'U.E. ALZIRA'!G68</f>
        <v>10</v>
      </c>
      <c r="H71" s="213">
        <f>'U.E. ALZIRA'!H68</f>
        <v>0</v>
      </c>
      <c r="I71" s="467">
        <f>'U.E. ALZIRA'!I68</f>
        <v>643</v>
      </c>
      <c r="J71" s="213">
        <f>'U.E. ALZIRA'!J68</f>
        <v>37.823529411764703</v>
      </c>
      <c r="K71" s="213">
        <f>'U.E. ALZIRA'!K68</f>
        <v>29.768518518518519</v>
      </c>
      <c r="L71" s="213">
        <f>'U.E. ALZIRA'!L68</f>
        <v>24</v>
      </c>
      <c r="M71" s="213">
        <f>'U.E. ALZIRA'!M68</f>
        <v>26</v>
      </c>
      <c r="N71" s="213">
        <f>'U.E. ALZIRA'!N68</f>
        <v>0</v>
      </c>
      <c r="O71" s="213">
        <f>'U.E. ALZIRA'!O68</f>
        <v>0</v>
      </c>
      <c r="P71" s="213">
        <f>'U.E. ALZIRA'!P68</f>
        <v>0</v>
      </c>
      <c r="Q71" s="213">
        <f>'U.E. ALZIRA'!Q68</f>
        <v>0</v>
      </c>
      <c r="R71" s="219">
        <f>'U.E. ALZIRA'!R68</f>
        <v>4</v>
      </c>
      <c r="S71" s="220">
        <f>'U.E. ALZIRA'!S68</f>
        <v>0</v>
      </c>
      <c r="T71" s="128">
        <f>'U.E. ALZIRA'!T68</f>
        <v>0</v>
      </c>
      <c r="U71" s="128">
        <f>'U.E. ALZIRA'!U68</f>
        <v>0</v>
      </c>
      <c r="V71" s="216">
        <f>'U.E. ALZIRA'!V68</f>
        <v>0</v>
      </c>
      <c r="W71" s="456"/>
      <c r="X71" s="175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I71" s="456"/>
      <c r="CJ71" s="456"/>
      <c r="CK71" s="456"/>
      <c r="CL71" s="456"/>
      <c r="CM71" s="456"/>
      <c r="CN71" s="456"/>
      <c r="CO71" s="456"/>
      <c r="CP71" s="456"/>
      <c r="CQ71" s="45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56"/>
      <c r="DS71" s="45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56"/>
      <c r="EU71" s="456"/>
      <c r="EV71" s="456"/>
      <c r="EW71" s="456"/>
      <c r="EX71" s="456"/>
      <c r="EY71" s="456"/>
      <c r="EZ71" s="456"/>
      <c r="FA71" s="456"/>
      <c r="FB71" s="176"/>
      <c r="FC71" s="456"/>
      <c r="FD71" s="122"/>
      <c r="FE71" s="456"/>
      <c r="FF71" s="456"/>
      <c r="FG71" s="456"/>
      <c r="FH71" s="456"/>
      <c r="FI71" s="456"/>
      <c r="FJ71" s="456"/>
      <c r="FK71" s="456"/>
      <c r="FL71" s="456"/>
      <c r="FM71" s="456"/>
      <c r="FN71" s="456"/>
      <c r="FO71" s="456"/>
      <c r="FP71" s="456"/>
      <c r="FQ71" s="456"/>
      <c r="FR71" s="456"/>
      <c r="FS71" s="456"/>
      <c r="FT71" s="456"/>
      <c r="FU71" s="456"/>
      <c r="FV71" s="456"/>
      <c r="FW71" s="456"/>
      <c r="FX71" s="456"/>
      <c r="FY71" s="456"/>
      <c r="FZ71" s="456"/>
      <c r="GA71" s="456"/>
      <c r="GB71" s="456"/>
      <c r="GC71" s="456"/>
      <c r="GD71" s="456"/>
      <c r="GE71" s="456"/>
      <c r="GF71" s="456"/>
      <c r="GG71" s="456"/>
      <c r="GH71" s="456"/>
      <c r="GI71" s="456"/>
      <c r="GJ71" s="456"/>
      <c r="GK71" s="456"/>
      <c r="GL71" s="456"/>
      <c r="GM71" s="456"/>
      <c r="GN71" s="456"/>
      <c r="GO71" s="456"/>
      <c r="GP71" s="456"/>
      <c r="GQ71" s="456"/>
      <c r="GR71" s="456"/>
      <c r="GS71" s="456"/>
      <c r="GT71" s="456"/>
      <c r="GU71" s="456"/>
      <c r="GV71" s="456"/>
      <c r="GW71" s="456"/>
      <c r="GX71" s="456"/>
      <c r="HA71" s="456"/>
      <c r="HB71" s="456"/>
      <c r="HC71" s="456"/>
      <c r="HD71" s="456"/>
      <c r="HE71" s="456"/>
      <c r="HF71" s="456"/>
      <c r="HG71" s="456"/>
      <c r="HH71" s="456"/>
      <c r="HI71" s="456"/>
      <c r="HJ71" s="456"/>
      <c r="HK71" s="456"/>
      <c r="HL71" s="456"/>
      <c r="HM71" s="456"/>
      <c r="HN71" s="456"/>
      <c r="HO71" s="456"/>
      <c r="HP71" s="456"/>
      <c r="HQ71" s="456"/>
      <c r="HR71" s="456"/>
      <c r="HS71" s="456"/>
      <c r="HT71" s="456"/>
      <c r="HU71" s="456"/>
      <c r="HV71" s="456"/>
      <c r="HW71" s="456"/>
      <c r="HX71" s="456"/>
      <c r="HY71" s="456"/>
      <c r="HZ71" s="456"/>
      <c r="IA71" s="456"/>
      <c r="IB71" s="456"/>
      <c r="IC71" s="456"/>
      <c r="ID71" s="456"/>
      <c r="IE71" s="456"/>
      <c r="IF71" s="456"/>
      <c r="IG71" s="456"/>
      <c r="IH71" s="456"/>
      <c r="II71" s="456"/>
      <c r="IJ71" s="456"/>
      <c r="IK71" s="456"/>
      <c r="IL71" s="456"/>
      <c r="IM71" s="456"/>
      <c r="IN71" s="456"/>
      <c r="IO71" s="456"/>
      <c r="IP71" s="456"/>
      <c r="IQ71" s="456"/>
      <c r="IS71" s="456"/>
    </row>
    <row r="72" spans="1:256" s="84" customFormat="1">
      <c r="A72" s="106" t="s">
        <v>95</v>
      </c>
      <c r="B72" s="187" t="s">
        <v>88</v>
      </c>
      <c r="C72" s="189">
        <f t="shared" ref="C72:V72" si="11">SUM(C73:C74)</f>
        <v>36</v>
      </c>
      <c r="D72" s="174">
        <f t="shared" si="11"/>
        <v>20</v>
      </c>
      <c r="E72" s="174">
        <f t="shared" si="11"/>
        <v>16</v>
      </c>
      <c r="F72" s="174">
        <f t="shared" si="11"/>
        <v>4</v>
      </c>
      <c r="G72" s="174">
        <f t="shared" si="11"/>
        <v>16</v>
      </c>
      <c r="H72" s="174">
        <f t="shared" si="11"/>
        <v>0</v>
      </c>
      <c r="I72" s="466">
        <f t="shared" si="11"/>
        <v>2067</v>
      </c>
      <c r="J72" s="174">
        <f t="shared" si="11"/>
        <v>46.4</v>
      </c>
      <c r="K72" s="174">
        <f t="shared" si="11"/>
        <v>42.962962962962962</v>
      </c>
      <c r="L72" s="174">
        <f t="shared" si="11"/>
        <v>53</v>
      </c>
      <c r="M72" s="174">
        <f t="shared" si="11"/>
        <v>51</v>
      </c>
      <c r="N72" s="174">
        <f t="shared" si="11"/>
        <v>4</v>
      </c>
      <c r="O72" s="174">
        <f t="shared" si="11"/>
        <v>3</v>
      </c>
      <c r="P72" s="174">
        <f t="shared" si="11"/>
        <v>1</v>
      </c>
      <c r="Q72" s="174">
        <f t="shared" si="11"/>
        <v>0</v>
      </c>
      <c r="R72" s="177">
        <f t="shared" si="11"/>
        <v>0</v>
      </c>
      <c r="S72" s="178">
        <f t="shared" si="11"/>
        <v>0</v>
      </c>
      <c r="T72" s="179">
        <f t="shared" si="11"/>
        <v>0</v>
      </c>
      <c r="U72" s="179">
        <f t="shared" si="11"/>
        <v>0</v>
      </c>
      <c r="V72" s="191">
        <f t="shared" si="11"/>
        <v>0</v>
      </c>
      <c r="W72" s="488" t="s">
        <v>197</v>
      </c>
      <c r="X72" s="13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456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217"/>
      <c r="FC72" s="107"/>
      <c r="FD72" s="119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20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s="84" customFormat="1">
      <c r="A73" s="94" t="s">
        <v>112</v>
      </c>
      <c r="B73" s="408" t="s">
        <v>160</v>
      </c>
      <c r="C73" s="221">
        <f>'U.E. ALZIRA'!C69</f>
        <v>20</v>
      </c>
      <c r="D73" s="213">
        <f>'U.E. ALZIRA'!D69</f>
        <v>8</v>
      </c>
      <c r="E73" s="213">
        <f>'U.E. ALZIRA'!E69</f>
        <v>5</v>
      </c>
      <c r="F73" s="213">
        <f>'U.E. ALZIRA'!F69</f>
        <v>3</v>
      </c>
      <c r="G73" s="213">
        <f>'U.E. ALZIRA'!G69</f>
        <v>12</v>
      </c>
      <c r="H73" s="213">
        <f>'U.E. ALZIRA'!H69</f>
        <v>0</v>
      </c>
      <c r="I73" s="467">
        <f>'U.E. ALZIRA'!I69</f>
        <v>928</v>
      </c>
      <c r="J73" s="213">
        <f>'U.E. ALZIRA'!J69</f>
        <v>46.4</v>
      </c>
      <c r="K73" s="213">
        <f>'U.E. ALZIRA'!K69</f>
        <v>42.962962962962962</v>
      </c>
      <c r="L73" s="213">
        <f>'U.E. ALZIRA'!L69</f>
        <v>24</v>
      </c>
      <c r="M73" s="213">
        <f>'U.E. ALZIRA'!M69</f>
        <v>26</v>
      </c>
      <c r="N73" s="213">
        <f>'U.E. ALZIRA'!N69</f>
        <v>0</v>
      </c>
      <c r="O73" s="213">
        <f>'U.E. ALZIRA'!O69</f>
        <v>0</v>
      </c>
      <c r="P73" s="213">
        <f>'U.E. ALZIRA'!P69</f>
        <v>0</v>
      </c>
      <c r="Q73" s="213">
        <f>'U.E. ALZIRA'!Q69</f>
        <v>0</v>
      </c>
      <c r="R73" s="219">
        <f>'U.E. ALZIRA'!R69</f>
        <v>0</v>
      </c>
      <c r="S73" s="220">
        <f>'U.E. ALZIRA'!S69</f>
        <v>0</v>
      </c>
      <c r="T73" s="128">
        <f>'U.E. ALZIRA'!T69</f>
        <v>0</v>
      </c>
      <c r="U73" s="128">
        <f>'U.E. ALZIRA'!U69</f>
        <v>0</v>
      </c>
      <c r="V73" s="216">
        <f>'U.E. ALZIRA'!V69</f>
        <v>0</v>
      </c>
      <c r="W73" s="107"/>
      <c r="X73" s="13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456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217"/>
      <c r="FC73" s="107"/>
      <c r="FD73" s="119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20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s="456" customFormat="1">
      <c r="A74" s="94" t="s">
        <v>112</v>
      </c>
      <c r="B74" s="147" t="s">
        <v>90</v>
      </c>
      <c r="C74" s="221">
        <v>16</v>
      </c>
      <c r="D74" s="213">
        <v>12</v>
      </c>
      <c r="E74" s="213">
        <v>11</v>
      </c>
      <c r="F74" s="213">
        <v>1</v>
      </c>
      <c r="G74" s="213">
        <v>4</v>
      </c>
      <c r="H74" s="213">
        <v>0</v>
      </c>
      <c r="I74" s="467">
        <v>1139</v>
      </c>
      <c r="J74" s="213"/>
      <c r="K74" s="213"/>
      <c r="L74" s="213">
        <v>29</v>
      </c>
      <c r="M74" s="213">
        <v>25</v>
      </c>
      <c r="N74" s="213">
        <v>4</v>
      </c>
      <c r="O74" s="213">
        <v>3</v>
      </c>
      <c r="P74" s="213">
        <v>1</v>
      </c>
      <c r="Q74" s="213">
        <v>0</v>
      </c>
      <c r="R74" s="219">
        <v>0</v>
      </c>
      <c r="S74" s="220">
        <v>0</v>
      </c>
      <c r="T74" s="128">
        <v>0</v>
      </c>
      <c r="U74" s="128">
        <v>0</v>
      </c>
      <c r="V74" s="216">
        <v>0</v>
      </c>
      <c r="X74" s="175"/>
      <c r="FB74" s="176"/>
      <c r="FD74" s="122"/>
      <c r="FR74" s="180"/>
    </row>
    <row r="75" spans="1:256" s="85" customFormat="1" ht="13.5" customHeight="1">
      <c r="A75" s="106" t="s">
        <v>123</v>
      </c>
      <c r="B75" s="187" t="s">
        <v>88</v>
      </c>
      <c r="C75" s="189">
        <f t="shared" ref="C75:V75" si="12">SUM(C76:C76)</f>
        <v>25</v>
      </c>
      <c r="D75" s="174">
        <f t="shared" si="12"/>
        <v>25</v>
      </c>
      <c r="E75" s="174">
        <f t="shared" si="12"/>
        <v>22</v>
      </c>
      <c r="F75" s="174">
        <f t="shared" si="12"/>
        <v>2</v>
      </c>
      <c r="G75" s="174">
        <f t="shared" si="12"/>
        <v>0</v>
      </c>
      <c r="H75" s="174">
        <f t="shared" si="12"/>
        <v>1</v>
      </c>
      <c r="I75" s="466">
        <f t="shared" si="12"/>
        <v>2141</v>
      </c>
      <c r="J75" s="174">
        <f t="shared" si="12"/>
        <v>85.64</v>
      </c>
      <c r="K75" s="174">
        <f t="shared" si="12"/>
        <v>99.120370370370367</v>
      </c>
      <c r="L75" s="174">
        <f t="shared" si="12"/>
        <v>24</v>
      </c>
      <c r="M75" s="174">
        <f t="shared" si="12"/>
        <v>25</v>
      </c>
      <c r="N75" s="174">
        <f t="shared" si="12"/>
        <v>1</v>
      </c>
      <c r="O75" s="174">
        <f t="shared" si="12"/>
        <v>0</v>
      </c>
      <c r="P75" s="174">
        <f t="shared" si="12"/>
        <v>0</v>
      </c>
      <c r="Q75" s="174">
        <f t="shared" si="12"/>
        <v>1</v>
      </c>
      <c r="R75" s="177">
        <f t="shared" si="12"/>
        <v>4</v>
      </c>
      <c r="S75" s="178">
        <f t="shared" si="12"/>
        <v>1</v>
      </c>
      <c r="T75" s="179">
        <f t="shared" si="12"/>
        <v>0</v>
      </c>
      <c r="U75" s="179">
        <f t="shared" si="12"/>
        <v>1</v>
      </c>
      <c r="V75" s="191">
        <f t="shared" si="12"/>
        <v>2</v>
      </c>
      <c r="W75" s="456"/>
      <c r="X75" s="175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56"/>
      <c r="DS75" s="45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56"/>
      <c r="EU75" s="456"/>
      <c r="EV75" s="456"/>
      <c r="EW75" s="456"/>
      <c r="EX75" s="456"/>
      <c r="EY75" s="456"/>
      <c r="EZ75" s="456"/>
      <c r="FA75" s="456"/>
      <c r="FB75" s="176"/>
      <c r="FC75" s="456"/>
      <c r="FD75" s="122"/>
      <c r="FE75" s="456"/>
      <c r="FF75" s="456"/>
      <c r="FG75" s="456"/>
      <c r="FH75" s="456"/>
      <c r="FI75" s="456"/>
      <c r="FJ75" s="456"/>
      <c r="FK75" s="456"/>
      <c r="FL75" s="456"/>
      <c r="FM75" s="456"/>
      <c r="FN75" s="456"/>
      <c r="FO75" s="456"/>
      <c r="FP75" s="456"/>
      <c r="FQ75" s="456"/>
      <c r="FR75" s="456"/>
      <c r="FS75" s="456"/>
      <c r="FT75" s="456"/>
      <c r="FU75" s="456"/>
      <c r="FV75" s="456"/>
      <c r="FW75" s="456"/>
      <c r="FX75" s="456"/>
      <c r="FY75" s="456"/>
      <c r="FZ75" s="456"/>
      <c r="GA75" s="456"/>
      <c r="GB75" s="456"/>
      <c r="GC75" s="456"/>
      <c r="GD75" s="456"/>
      <c r="GE75" s="456"/>
      <c r="GF75" s="456"/>
      <c r="GG75" s="456"/>
      <c r="GH75" s="456"/>
      <c r="GI75" s="456"/>
      <c r="GJ75" s="456"/>
      <c r="GK75" s="456"/>
      <c r="GL75" s="456"/>
      <c r="GM75" s="456"/>
      <c r="GN75" s="456"/>
      <c r="GO75" s="456"/>
      <c r="GP75" s="456"/>
      <c r="GQ75" s="456"/>
      <c r="GR75" s="456"/>
      <c r="GS75" s="456"/>
      <c r="GT75" s="456"/>
      <c r="GU75" s="456"/>
      <c r="GV75" s="456"/>
      <c r="GW75" s="456"/>
      <c r="GX75" s="456"/>
      <c r="HA75" s="456"/>
      <c r="HB75" s="456"/>
      <c r="HC75" s="456"/>
      <c r="HD75" s="456"/>
      <c r="HE75" s="456"/>
      <c r="HF75" s="456"/>
      <c r="HG75" s="456"/>
      <c r="HH75" s="456"/>
      <c r="HI75" s="456"/>
      <c r="HJ75" s="456"/>
      <c r="HK75" s="456"/>
      <c r="HL75" s="456"/>
      <c r="HM75" s="456"/>
      <c r="HN75" s="456"/>
      <c r="HO75" s="456"/>
      <c r="HP75" s="456"/>
      <c r="HQ75" s="456"/>
      <c r="HR75" s="456"/>
      <c r="HS75" s="456"/>
      <c r="HT75" s="456"/>
      <c r="HU75" s="456"/>
      <c r="HV75" s="456"/>
      <c r="HW75" s="456"/>
      <c r="HX75" s="456"/>
      <c r="HY75" s="456"/>
      <c r="HZ75" s="456"/>
      <c r="IA75" s="456"/>
      <c r="IB75" s="456"/>
      <c r="IC75" s="456"/>
      <c r="ID75" s="456"/>
      <c r="IE75" s="456"/>
      <c r="IF75" s="456"/>
      <c r="IG75" s="456"/>
      <c r="IH75" s="456"/>
      <c r="II75" s="456"/>
      <c r="IJ75" s="456"/>
      <c r="IK75" s="456"/>
      <c r="IL75" s="456"/>
      <c r="IM75" s="456"/>
      <c r="IN75" s="456"/>
      <c r="IO75" s="456"/>
      <c r="IP75" s="456"/>
      <c r="IQ75" s="456"/>
      <c r="IS75" s="456"/>
    </row>
    <row r="76" spans="1:256" s="85" customFormat="1" ht="13.5" customHeight="1">
      <c r="A76" s="94" t="s">
        <v>175</v>
      </c>
      <c r="B76" s="408" t="s">
        <v>160</v>
      </c>
      <c r="C76" s="221">
        <f>'U.E. ALZIRA'!C70</f>
        <v>25</v>
      </c>
      <c r="D76" s="213">
        <f>'U.E. ALZIRA'!D70</f>
        <v>25</v>
      </c>
      <c r="E76" s="213">
        <f>'U.E. ALZIRA'!E70</f>
        <v>22</v>
      </c>
      <c r="F76" s="213">
        <f>'U.E. ALZIRA'!F70</f>
        <v>2</v>
      </c>
      <c r="G76" s="213">
        <f>'U.E. ALZIRA'!G70</f>
        <v>0</v>
      </c>
      <c r="H76" s="213">
        <f>'U.E. ALZIRA'!H70</f>
        <v>1</v>
      </c>
      <c r="I76" s="467">
        <f>'U.E. ALZIRA'!I70</f>
        <v>2141</v>
      </c>
      <c r="J76" s="213">
        <f>'U.E. ALZIRA'!J70</f>
        <v>85.64</v>
      </c>
      <c r="K76" s="213">
        <f>'U.E. ALZIRA'!K70</f>
        <v>99.120370370370367</v>
      </c>
      <c r="L76" s="213">
        <f>'U.E. ALZIRA'!L70</f>
        <v>24</v>
      </c>
      <c r="M76" s="213">
        <f>'U.E. ALZIRA'!M70</f>
        <v>25</v>
      </c>
      <c r="N76" s="213">
        <f>'U.E. ALZIRA'!N70</f>
        <v>1</v>
      </c>
      <c r="O76" s="213">
        <f>'U.E. ALZIRA'!O70</f>
        <v>0</v>
      </c>
      <c r="P76" s="213">
        <f>'U.E. ALZIRA'!P70</f>
        <v>0</v>
      </c>
      <c r="Q76" s="213">
        <f>'U.E. ALZIRA'!Q70</f>
        <v>1</v>
      </c>
      <c r="R76" s="219">
        <f>'U.E. ALZIRA'!R70</f>
        <v>4</v>
      </c>
      <c r="S76" s="220">
        <f>'U.E. ALZIRA'!S70</f>
        <v>1</v>
      </c>
      <c r="T76" s="128">
        <f>'U.E. ALZIRA'!T70</f>
        <v>0</v>
      </c>
      <c r="U76" s="128">
        <f>'U.E. ALZIRA'!U70</f>
        <v>1</v>
      </c>
      <c r="V76" s="216">
        <f>'U.E. ALZIRA'!V70</f>
        <v>2</v>
      </c>
      <c r="W76" s="456"/>
      <c r="X76" s="175"/>
      <c r="Y76" s="456"/>
      <c r="Z76" s="456"/>
      <c r="AA76" s="456"/>
      <c r="AB76" s="456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  <c r="BN76" s="456"/>
      <c r="BO76" s="456"/>
      <c r="BP76" s="456"/>
      <c r="BQ76" s="456"/>
      <c r="BR76" s="456"/>
      <c r="BS76" s="456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6"/>
      <c r="CQ76" s="45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6"/>
      <c r="DQ76" s="456"/>
      <c r="DR76" s="456"/>
      <c r="DS76" s="45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6"/>
      <c r="EG76" s="456"/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56"/>
      <c r="EU76" s="456"/>
      <c r="EV76" s="456"/>
      <c r="EW76" s="456"/>
      <c r="EX76" s="456"/>
      <c r="EY76" s="456"/>
      <c r="EZ76" s="456"/>
      <c r="FA76" s="456"/>
      <c r="FB76" s="176"/>
      <c r="FC76" s="456"/>
      <c r="FD76" s="122"/>
      <c r="FE76" s="456"/>
      <c r="FF76" s="456"/>
      <c r="FG76" s="456"/>
      <c r="FH76" s="456"/>
      <c r="FI76" s="456"/>
      <c r="FJ76" s="456"/>
      <c r="FK76" s="456"/>
      <c r="FL76" s="456"/>
      <c r="FM76" s="456"/>
      <c r="FN76" s="456"/>
      <c r="FO76" s="456"/>
      <c r="FP76" s="456"/>
      <c r="FQ76" s="456"/>
      <c r="FR76" s="456"/>
      <c r="FS76" s="456"/>
      <c r="FT76" s="456"/>
      <c r="FU76" s="456"/>
      <c r="FV76" s="456"/>
      <c r="FW76" s="456"/>
      <c r="FX76" s="456"/>
      <c r="FY76" s="456"/>
      <c r="FZ76" s="456"/>
      <c r="GA76" s="456"/>
      <c r="GB76" s="456"/>
      <c r="GC76" s="456"/>
      <c r="GD76" s="456"/>
      <c r="GE76" s="456"/>
      <c r="GF76" s="456"/>
      <c r="GG76" s="456"/>
      <c r="GH76" s="456"/>
      <c r="GI76" s="456"/>
      <c r="GJ76" s="456"/>
      <c r="GK76" s="456"/>
      <c r="GL76" s="456"/>
      <c r="GM76" s="456"/>
      <c r="GN76" s="456"/>
      <c r="GO76" s="456"/>
      <c r="GP76" s="456"/>
      <c r="GQ76" s="456"/>
      <c r="GR76" s="456"/>
      <c r="GS76" s="456"/>
      <c r="GT76" s="456"/>
      <c r="GU76" s="456"/>
      <c r="GV76" s="456"/>
      <c r="GW76" s="456"/>
      <c r="GX76" s="456"/>
      <c r="HA76" s="456"/>
      <c r="HB76" s="456"/>
      <c r="HC76" s="456"/>
      <c r="HD76" s="456"/>
      <c r="HE76" s="456"/>
      <c r="HF76" s="456"/>
      <c r="HG76" s="456"/>
      <c r="HH76" s="456"/>
      <c r="HI76" s="456"/>
      <c r="HJ76" s="456"/>
      <c r="HK76" s="456"/>
      <c r="HL76" s="456"/>
      <c r="HM76" s="456"/>
      <c r="HN76" s="456"/>
      <c r="HO76" s="456"/>
      <c r="HP76" s="456"/>
      <c r="HQ76" s="456"/>
      <c r="HR76" s="456"/>
      <c r="HS76" s="456"/>
      <c r="HT76" s="456"/>
      <c r="HU76" s="456"/>
      <c r="HV76" s="456"/>
      <c r="HW76" s="456"/>
      <c r="HX76" s="456"/>
      <c r="HY76" s="456"/>
      <c r="HZ76" s="456"/>
      <c r="IA76" s="456"/>
      <c r="IB76" s="456"/>
      <c r="IC76" s="456"/>
      <c r="ID76" s="456"/>
      <c r="IE76" s="456"/>
      <c r="IF76" s="456"/>
      <c r="IG76" s="456"/>
      <c r="IH76" s="456"/>
      <c r="II76" s="456"/>
      <c r="IJ76" s="456"/>
      <c r="IK76" s="456"/>
      <c r="IL76" s="456"/>
      <c r="IM76" s="456"/>
      <c r="IN76" s="456"/>
      <c r="IO76" s="456"/>
      <c r="IP76" s="456"/>
      <c r="IQ76" s="456"/>
      <c r="IS76" s="456"/>
    </row>
    <row r="77" spans="1:256" s="218" customFormat="1" ht="13.5" hidden="1" customHeight="1">
      <c r="A77" s="354"/>
      <c r="B77" s="403"/>
      <c r="C77" s="221"/>
      <c r="D77" s="213"/>
      <c r="E77" s="213"/>
      <c r="F77" s="213"/>
      <c r="G77" s="213"/>
      <c r="H77" s="213"/>
      <c r="I77" s="467"/>
      <c r="J77" s="213"/>
      <c r="K77" s="213"/>
      <c r="L77" s="213"/>
      <c r="M77" s="213"/>
      <c r="N77" s="213"/>
      <c r="O77" s="213"/>
      <c r="P77" s="213"/>
      <c r="Q77" s="213"/>
      <c r="R77" s="219"/>
      <c r="S77" s="220"/>
      <c r="T77" s="128"/>
      <c r="U77" s="128"/>
      <c r="V77" s="216"/>
      <c r="W77" s="107"/>
      <c r="X77" s="134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217"/>
      <c r="FC77" s="107"/>
      <c r="FD77" s="119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S77" s="107"/>
    </row>
    <row r="78" spans="1:256" s="218" customFormat="1" ht="13.5" hidden="1" customHeight="1">
      <c r="A78" s="354"/>
      <c r="B78" s="403"/>
      <c r="C78" s="221"/>
      <c r="D78" s="213"/>
      <c r="E78" s="213"/>
      <c r="F78" s="213"/>
      <c r="G78" s="213"/>
      <c r="H78" s="213"/>
      <c r="I78" s="467"/>
      <c r="J78" s="213"/>
      <c r="K78" s="213"/>
      <c r="L78" s="213"/>
      <c r="M78" s="213"/>
      <c r="N78" s="213"/>
      <c r="O78" s="213"/>
      <c r="P78" s="213"/>
      <c r="Q78" s="213"/>
      <c r="R78" s="219"/>
      <c r="S78" s="220"/>
      <c r="T78" s="128"/>
      <c r="U78" s="128"/>
      <c r="V78" s="216"/>
      <c r="W78" s="107"/>
      <c r="X78" s="134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217"/>
      <c r="FC78" s="107"/>
      <c r="FD78" s="119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S78" s="107"/>
    </row>
    <row r="79" spans="1:256" s="218" customFormat="1" ht="13.5" hidden="1" customHeight="1">
      <c r="A79" s="354"/>
      <c r="B79" s="408"/>
      <c r="C79" s="221"/>
      <c r="D79" s="213"/>
      <c r="E79" s="213"/>
      <c r="F79" s="213"/>
      <c r="G79" s="213"/>
      <c r="H79" s="213"/>
      <c r="I79" s="467"/>
      <c r="J79" s="213"/>
      <c r="K79" s="213"/>
      <c r="L79" s="213"/>
      <c r="M79" s="213"/>
      <c r="N79" s="213"/>
      <c r="O79" s="213"/>
      <c r="P79" s="213"/>
      <c r="Q79" s="213"/>
      <c r="R79" s="219"/>
      <c r="S79" s="220"/>
      <c r="T79" s="128"/>
      <c r="U79" s="128"/>
      <c r="V79" s="216"/>
      <c r="W79" s="107"/>
      <c r="X79" s="134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217"/>
      <c r="FC79" s="107"/>
      <c r="FD79" s="119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S79" s="107"/>
    </row>
    <row r="80" spans="1:256" s="218" customFormat="1" ht="13.5" hidden="1" customHeight="1">
      <c r="A80" s="354"/>
      <c r="B80" s="403"/>
      <c r="C80" s="221"/>
      <c r="D80" s="213"/>
      <c r="E80" s="213"/>
      <c r="F80" s="213"/>
      <c r="G80" s="213"/>
      <c r="H80" s="213"/>
      <c r="I80" s="467"/>
      <c r="J80" s="213"/>
      <c r="K80" s="213"/>
      <c r="L80" s="213"/>
      <c r="M80" s="213"/>
      <c r="N80" s="213"/>
      <c r="O80" s="213"/>
      <c r="P80" s="213"/>
      <c r="Q80" s="213"/>
      <c r="R80" s="219"/>
      <c r="S80" s="220"/>
      <c r="T80" s="128"/>
      <c r="U80" s="128"/>
      <c r="V80" s="216"/>
      <c r="W80" s="107"/>
      <c r="X80" s="134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217"/>
      <c r="FC80" s="107"/>
      <c r="FD80" s="119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S80" s="107"/>
    </row>
    <row r="81" spans="1:256" s="218" customFormat="1" ht="13.5" hidden="1" customHeight="1">
      <c r="A81" s="354"/>
      <c r="B81" s="403"/>
      <c r="C81" s="221"/>
      <c r="D81" s="213"/>
      <c r="E81" s="213"/>
      <c r="F81" s="213"/>
      <c r="G81" s="213"/>
      <c r="H81" s="213"/>
      <c r="I81" s="467"/>
      <c r="J81" s="213"/>
      <c r="K81" s="213"/>
      <c r="L81" s="213"/>
      <c r="M81" s="213"/>
      <c r="N81" s="213"/>
      <c r="O81" s="213"/>
      <c r="P81" s="213"/>
      <c r="Q81" s="213"/>
      <c r="R81" s="219"/>
      <c r="S81" s="220"/>
      <c r="T81" s="128"/>
      <c r="U81" s="128"/>
      <c r="V81" s="216"/>
      <c r="W81" s="107"/>
      <c r="X81" s="134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217"/>
      <c r="FC81" s="107"/>
      <c r="FD81" s="119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S81" s="107"/>
    </row>
    <row r="82" spans="1:256" s="218" customFormat="1" ht="13.5" hidden="1" customHeight="1">
      <c r="A82" s="354"/>
      <c r="B82" s="403"/>
      <c r="C82" s="221"/>
      <c r="D82" s="213"/>
      <c r="E82" s="213"/>
      <c r="F82" s="213"/>
      <c r="G82" s="213"/>
      <c r="H82" s="213"/>
      <c r="I82" s="467"/>
      <c r="J82" s="213"/>
      <c r="K82" s="213"/>
      <c r="L82" s="213"/>
      <c r="M82" s="213"/>
      <c r="N82" s="213"/>
      <c r="O82" s="213"/>
      <c r="P82" s="213"/>
      <c r="Q82" s="213"/>
      <c r="R82" s="219"/>
      <c r="S82" s="220"/>
      <c r="T82" s="128"/>
      <c r="U82" s="128"/>
      <c r="V82" s="216"/>
      <c r="W82" s="107"/>
      <c r="X82" s="134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217"/>
      <c r="FC82" s="107"/>
      <c r="FD82" s="119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S82" s="107"/>
    </row>
    <row r="83" spans="1:256" s="218" customFormat="1" ht="13.5" hidden="1" customHeight="1">
      <c r="A83" s="94"/>
      <c r="B83" s="83"/>
      <c r="C83" s="221"/>
      <c r="D83" s="213"/>
      <c r="E83" s="213"/>
      <c r="F83" s="213"/>
      <c r="G83" s="213"/>
      <c r="H83" s="213"/>
      <c r="I83" s="467"/>
      <c r="J83" s="213"/>
      <c r="K83" s="213"/>
      <c r="L83" s="213"/>
      <c r="M83" s="213"/>
      <c r="N83" s="213"/>
      <c r="O83" s="213"/>
      <c r="P83" s="213"/>
      <c r="Q83" s="213"/>
      <c r="R83" s="219"/>
      <c r="S83" s="220"/>
      <c r="T83" s="128"/>
      <c r="U83" s="128"/>
      <c r="V83" s="216"/>
      <c r="W83" s="107"/>
      <c r="X83" s="134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217"/>
      <c r="FC83" s="107"/>
      <c r="FD83" s="119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S83" s="107"/>
    </row>
    <row r="84" spans="1:256" s="218" customFormat="1" ht="13.5" hidden="1" customHeight="1">
      <c r="A84" s="94"/>
      <c r="B84" s="403"/>
      <c r="C84" s="221"/>
      <c r="D84" s="213"/>
      <c r="E84" s="213"/>
      <c r="F84" s="213"/>
      <c r="G84" s="213"/>
      <c r="H84" s="213"/>
      <c r="I84" s="467"/>
      <c r="J84" s="213"/>
      <c r="K84" s="213"/>
      <c r="L84" s="213"/>
      <c r="M84" s="213"/>
      <c r="N84" s="213"/>
      <c r="O84" s="213"/>
      <c r="P84" s="213"/>
      <c r="Q84" s="213"/>
      <c r="R84" s="219"/>
      <c r="S84" s="220"/>
      <c r="T84" s="128"/>
      <c r="U84" s="128"/>
      <c r="V84" s="216"/>
      <c r="W84" s="107"/>
      <c r="X84" s="134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217"/>
      <c r="FC84" s="107"/>
      <c r="FD84" s="119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S84" s="107"/>
    </row>
    <row r="85" spans="1:256" s="218" customFormat="1" ht="13.5" hidden="1" customHeight="1">
      <c r="A85" s="94"/>
      <c r="B85" s="408"/>
      <c r="C85" s="221"/>
      <c r="D85" s="213"/>
      <c r="E85" s="213"/>
      <c r="F85" s="213"/>
      <c r="G85" s="213"/>
      <c r="H85" s="213"/>
      <c r="I85" s="467"/>
      <c r="J85" s="213"/>
      <c r="K85" s="213"/>
      <c r="L85" s="213"/>
      <c r="M85" s="213"/>
      <c r="N85" s="213"/>
      <c r="O85" s="213"/>
      <c r="P85" s="213"/>
      <c r="Q85" s="213"/>
      <c r="R85" s="219"/>
      <c r="S85" s="220"/>
      <c r="T85" s="128"/>
      <c r="U85" s="128"/>
      <c r="V85" s="216"/>
      <c r="W85" s="107"/>
      <c r="X85" s="134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217"/>
      <c r="FC85" s="107"/>
      <c r="FD85" s="119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S85" s="107"/>
    </row>
    <row r="86" spans="1:256" s="85" customFormat="1" ht="13.5" hidden="1" customHeight="1">
      <c r="A86" s="106"/>
      <c r="B86" s="402"/>
      <c r="C86" s="221"/>
      <c r="D86" s="213"/>
      <c r="E86" s="213"/>
      <c r="F86" s="213"/>
      <c r="G86" s="213"/>
      <c r="H86" s="213"/>
      <c r="I86" s="467"/>
      <c r="J86" s="213"/>
      <c r="K86" s="213"/>
      <c r="L86" s="213"/>
      <c r="M86" s="213"/>
      <c r="N86" s="213"/>
      <c r="O86" s="213"/>
      <c r="P86" s="213"/>
      <c r="Q86" s="213"/>
      <c r="R86" s="219"/>
      <c r="S86" s="220"/>
      <c r="T86" s="128"/>
      <c r="U86" s="128"/>
      <c r="V86" s="216"/>
      <c r="W86" s="456"/>
      <c r="X86" s="175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  <c r="BT86" s="456"/>
      <c r="BU86" s="456"/>
      <c r="BV86" s="456"/>
      <c r="BW86" s="456"/>
      <c r="BX86" s="456"/>
      <c r="BY86" s="456"/>
      <c r="BZ86" s="456"/>
      <c r="CA86" s="456"/>
      <c r="CB86" s="456"/>
      <c r="CC86" s="456"/>
      <c r="CD86" s="456"/>
      <c r="CE86" s="456"/>
      <c r="CF86" s="456"/>
      <c r="CG86" s="456"/>
      <c r="CH86" s="456"/>
      <c r="CI86" s="456"/>
      <c r="CJ86" s="456"/>
      <c r="CK86" s="456"/>
      <c r="CL86" s="456"/>
      <c r="CM86" s="456"/>
      <c r="CN86" s="456"/>
      <c r="CO86" s="456"/>
      <c r="CP86" s="456"/>
      <c r="CQ86" s="45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56"/>
      <c r="DS86" s="456"/>
      <c r="DT86" s="456"/>
      <c r="DU86" s="456"/>
      <c r="DV86" s="456"/>
      <c r="DW86" s="456"/>
      <c r="DX86" s="456"/>
      <c r="DY86" s="456"/>
      <c r="DZ86" s="456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456"/>
      <c r="EU86" s="456"/>
      <c r="EV86" s="456"/>
      <c r="EW86" s="456"/>
      <c r="EX86" s="456"/>
      <c r="EY86" s="456"/>
      <c r="EZ86" s="456"/>
      <c r="FA86" s="456"/>
      <c r="FB86" s="176"/>
      <c r="FC86" s="456"/>
      <c r="FD86" s="122"/>
      <c r="FE86" s="456"/>
      <c r="FF86" s="456"/>
      <c r="FG86" s="456"/>
      <c r="FH86" s="456"/>
      <c r="FI86" s="456"/>
      <c r="FJ86" s="456"/>
      <c r="FK86" s="456"/>
      <c r="FL86" s="456"/>
      <c r="FM86" s="456"/>
      <c r="FN86" s="456"/>
      <c r="FO86" s="456"/>
      <c r="FP86" s="456"/>
      <c r="FQ86" s="456"/>
      <c r="FR86" s="456"/>
      <c r="FS86" s="456"/>
      <c r="FT86" s="456"/>
      <c r="FU86" s="456"/>
      <c r="FV86" s="456"/>
      <c r="FW86" s="456"/>
      <c r="FX86" s="456"/>
      <c r="FY86" s="456"/>
      <c r="FZ86" s="456"/>
      <c r="GA86" s="456"/>
      <c r="GB86" s="456"/>
      <c r="GC86" s="456"/>
      <c r="GD86" s="456"/>
      <c r="GE86" s="456"/>
      <c r="GF86" s="456"/>
      <c r="GG86" s="456"/>
      <c r="GH86" s="456"/>
      <c r="GI86" s="456"/>
      <c r="GJ86" s="456"/>
      <c r="GK86" s="456"/>
      <c r="GL86" s="456"/>
      <c r="GM86" s="456"/>
      <c r="GN86" s="456"/>
      <c r="GO86" s="456"/>
      <c r="GP86" s="456"/>
      <c r="GQ86" s="456"/>
      <c r="GR86" s="456"/>
      <c r="GS86" s="456"/>
      <c r="GT86" s="456"/>
      <c r="GU86" s="456"/>
      <c r="GV86" s="456"/>
      <c r="GW86" s="456"/>
      <c r="GX86" s="456"/>
      <c r="HA86" s="456"/>
      <c r="HB86" s="456"/>
      <c r="HC86" s="456"/>
      <c r="HD86" s="456"/>
      <c r="HE86" s="456"/>
      <c r="HF86" s="456"/>
      <c r="HG86" s="456"/>
      <c r="HH86" s="456"/>
      <c r="HI86" s="456"/>
      <c r="HJ86" s="456"/>
      <c r="HK86" s="456"/>
      <c r="HL86" s="456"/>
      <c r="HM86" s="456"/>
      <c r="HN86" s="456"/>
      <c r="HO86" s="456"/>
      <c r="HP86" s="456"/>
      <c r="HQ86" s="456"/>
      <c r="HR86" s="456"/>
      <c r="HS86" s="456"/>
      <c r="HT86" s="456"/>
      <c r="HU86" s="456"/>
      <c r="HV86" s="456"/>
      <c r="HW86" s="456"/>
      <c r="HX86" s="456"/>
      <c r="HY86" s="456"/>
      <c r="HZ86" s="456"/>
      <c r="IA86" s="456"/>
      <c r="IB86" s="456"/>
      <c r="IC86" s="456"/>
      <c r="ID86" s="456"/>
      <c r="IE86" s="456"/>
      <c r="IF86" s="456"/>
      <c r="IG86" s="456"/>
      <c r="IH86" s="456"/>
      <c r="II86" s="456"/>
      <c r="IJ86" s="456"/>
      <c r="IK86" s="456"/>
      <c r="IL86" s="456"/>
      <c r="IM86" s="456"/>
      <c r="IN86" s="456"/>
      <c r="IO86" s="456"/>
      <c r="IP86" s="456"/>
      <c r="IQ86" s="456"/>
      <c r="IS86" s="456"/>
    </row>
    <row r="87" spans="1:256" s="85" customFormat="1" ht="13.5" hidden="1" customHeight="1">
      <c r="A87" s="94"/>
      <c r="B87" s="403"/>
      <c r="C87" s="221"/>
      <c r="D87" s="213"/>
      <c r="E87" s="213"/>
      <c r="F87" s="213"/>
      <c r="G87" s="213"/>
      <c r="H87" s="213"/>
      <c r="I87" s="467"/>
      <c r="J87" s="213"/>
      <c r="K87" s="213"/>
      <c r="L87" s="213"/>
      <c r="M87" s="213"/>
      <c r="N87" s="213"/>
      <c r="O87" s="213"/>
      <c r="P87" s="213"/>
      <c r="Q87" s="213"/>
      <c r="R87" s="219"/>
      <c r="S87" s="220"/>
      <c r="T87" s="128"/>
      <c r="U87" s="128"/>
      <c r="V87" s="216"/>
      <c r="W87" s="456"/>
      <c r="X87" s="175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6"/>
      <c r="CB87" s="456"/>
      <c r="CC87" s="456"/>
      <c r="CD87" s="456"/>
      <c r="CE87" s="456"/>
      <c r="CF87" s="456"/>
      <c r="CG87" s="456"/>
      <c r="CH87" s="456"/>
      <c r="CI87" s="456"/>
      <c r="CJ87" s="456"/>
      <c r="CK87" s="456"/>
      <c r="CL87" s="456"/>
      <c r="CM87" s="456"/>
      <c r="CN87" s="456"/>
      <c r="CO87" s="456"/>
      <c r="CP87" s="456"/>
      <c r="CQ87" s="45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6"/>
      <c r="DF87" s="456"/>
      <c r="DG87" s="456"/>
      <c r="DH87" s="456"/>
      <c r="DI87" s="456"/>
      <c r="DJ87" s="456"/>
      <c r="DK87" s="456"/>
      <c r="DL87" s="456"/>
      <c r="DM87" s="456"/>
      <c r="DN87" s="456"/>
      <c r="DO87" s="456"/>
      <c r="DP87" s="456"/>
      <c r="DQ87" s="456"/>
      <c r="DR87" s="456"/>
      <c r="DS87" s="456"/>
      <c r="DT87" s="456"/>
      <c r="DU87" s="456"/>
      <c r="DV87" s="456"/>
      <c r="DW87" s="456"/>
      <c r="DX87" s="456"/>
      <c r="DY87" s="456"/>
      <c r="DZ87" s="456"/>
      <c r="EA87" s="456"/>
      <c r="EB87" s="456"/>
      <c r="EC87" s="456"/>
      <c r="ED87" s="456"/>
      <c r="EE87" s="456"/>
      <c r="EF87" s="456"/>
      <c r="EG87" s="456"/>
      <c r="EH87" s="456"/>
      <c r="EI87" s="456"/>
      <c r="EJ87" s="456"/>
      <c r="EK87" s="456"/>
      <c r="EL87" s="456"/>
      <c r="EM87" s="456"/>
      <c r="EN87" s="456"/>
      <c r="EO87" s="456"/>
      <c r="EP87" s="456"/>
      <c r="EQ87" s="456"/>
      <c r="ER87" s="456"/>
      <c r="ES87" s="456"/>
      <c r="ET87" s="456"/>
      <c r="EU87" s="456"/>
      <c r="EV87" s="456"/>
      <c r="EW87" s="456"/>
      <c r="EX87" s="456"/>
      <c r="EY87" s="456"/>
      <c r="EZ87" s="456"/>
      <c r="FA87" s="456"/>
      <c r="FB87" s="176"/>
      <c r="FC87" s="456"/>
      <c r="FD87" s="122"/>
      <c r="FE87" s="456"/>
      <c r="FF87" s="456"/>
      <c r="FG87" s="456"/>
      <c r="FH87" s="456"/>
      <c r="FI87" s="456"/>
      <c r="FJ87" s="456"/>
      <c r="FK87" s="456"/>
      <c r="FL87" s="456"/>
      <c r="FM87" s="456"/>
      <c r="FN87" s="456"/>
      <c r="FO87" s="456"/>
      <c r="FP87" s="456"/>
      <c r="FQ87" s="456"/>
      <c r="FR87" s="456"/>
      <c r="FS87" s="456"/>
      <c r="FT87" s="456"/>
      <c r="FU87" s="456"/>
      <c r="FV87" s="456"/>
      <c r="FW87" s="456"/>
      <c r="FX87" s="456"/>
      <c r="FY87" s="456"/>
      <c r="FZ87" s="456"/>
      <c r="GA87" s="456"/>
      <c r="GB87" s="456"/>
      <c r="GC87" s="456"/>
      <c r="GD87" s="456"/>
      <c r="GE87" s="456"/>
      <c r="GF87" s="456"/>
      <c r="GG87" s="456"/>
      <c r="GH87" s="456"/>
      <c r="GI87" s="456"/>
      <c r="GJ87" s="456"/>
      <c r="GK87" s="456"/>
      <c r="GL87" s="456"/>
      <c r="GM87" s="456"/>
      <c r="GN87" s="456"/>
      <c r="GO87" s="456"/>
      <c r="GP87" s="456"/>
      <c r="GQ87" s="456"/>
      <c r="GR87" s="456"/>
      <c r="GS87" s="456"/>
      <c r="GT87" s="456"/>
      <c r="GU87" s="456"/>
      <c r="GV87" s="456"/>
      <c r="GW87" s="456"/>
      <c r="GX87" s="456"/>
      <c r="HA87" s="456"/>
      <c r="HB87" s="456"/>
      <c r="HC87" s="456"/>
      <c r="HD87" s="456"/>
      <c r="HE87" s="456"/>
      <c r="HF87" s="456"/>
      <c r="HG87" s="456"/>
      <c r="HH87" s="456"/>
      <c r="HI87" s="456"/>
      <c r="HJ87" s="456"/>
      <c r="HK87" s="456"/>
      <c r="HL87" s="456"/>
      <c r="HM87" s="456"/>
      <c r="HN87" s="456"/>
      <c r="HO87" s="456"/>
      <c r="HP87" s="456"/>
      <c r="HQ87" s="456"/>
      <c r="HR87" s="456"/>
      <c r="HS87" s="456"/>
      <c r="HT87" s="456"/>
      <c r="HU87" s="456"/>
      <c r="HV87" s="456"/>
      <c r="HW87" s="456"/>
      <c r="HX87" s="456"/>
      <c r="HY87" s="456"/>
      <c r="HZ87" s="456"/>
      <c r="IA87" s="456"/>
      <c r="IB87" s="456"/>
      <c r="IC87" s="456"/>
      <c r="ID87" s="456"/>
      <c r="IE87" s="456"/>
      <c r="IF87" s="456"/>
      <c r="IG87" s="456"/>
      <c r="IH87" s="456"/>
      <c r="II87" s="456"/>
      <c r="IJ87" s="456"/>
      <c r="IK87" s="456"/>
      <c r="IL87" s="456"/>
      <c r="IM87" s="456"/>
      <c r="IN87" s="456"/>
      <c r="IO87" s="456"/>
      <c r="IP87" s="456"/>
      <c r="IQ87" s="456"/>
      <c r="IS87" s="456"/>
    </row>
    <row r="88" spans="1:256" s="85" customFormat="1" ht="13.5" hidden="1" customHeight="1">
      <c r="A88" s="94"/>
      <c r="B88" s="408"/>
      <c r="C88" s="221"/>
      <c r="D88" s="213"/>
      <c r="E88" s="213"/>
      <c r="F88" s="213"/>
      <c r="G88" s="213"/>
      <c r="H88" s="213"/>
      <c r="I88" s="467"/>
      <c r="J88" s="213"/>
      <c r="K88" s="213"/>
      <c r="L88" s="213"/>
      <c r="M88" s="213"/>
      <c r="N88" s="213"/>
      <c r="O88" s="213"/>
      <c r="P88" s="213"/>
      <c r="Q88" s="213"/>
      <c r="R88" s="219"/>
      <c r="S88" s="220"/>
      <c r="T88" s="128"/>
      <c r="U88" s="128"/>
      <c r="V88" s="216"/>
      <c r="W88" s="456"/>
      <c r="X88" s="175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56"/>
      <c r="DS88" s="456"/>
      <c r="DT88" s="456"/>
      <c r="DU88" s="456"/>
      <c r="DV88" s="456"/>
      <c r="DW88" s="456"/>
      <c r="DX88" s="456"/>
      <c r="DY88" s="456"/>
      <c r="DZ88" s="456"/>
      <c r="EA88" s="456"/>
      <c r="EB88" s="456"/>
      <c r="EC88" s="456"/>
      <c r="ED88" s="456"/>
      <c r="EE88" s="456"/>
      <c r="EF88" s="456"/>
      <c r="EG88" s="456"/>
      <c r="EH88" s="456"/>
      <c r="EI88" s="456"/>
      <c r="EJ88" s="456"/>
      <c r="EK88" s="456"/>
      <c r="EL88" s="456"/>
      <c r="EM88" s="456"/>
      <c r="EN88" s="456"/>
      <c r="EO88" s="456"/>
      <c r="EP88" s="456"/>
      <c r="EQ88" s="456"/>
      <c r="ER88" s="456"/>
      <c r="ES88" s="456"/>
      <c r="ET88" s="456"/>
      <c r="EU88" s="456"/>
      <c r="EV88" s="456"/>
      <c r="EW88" s="456"/>
      <c r="EX88" s="456"/>
      <c r="EY88" s="456"/>
      <c r="EZ88" s="456"/>
      <c r="FA88" s="456"/>
      <c r="FB88" s="176"/>
      <c r="FC88" s="456"/>
      <c r="FD88" s="122"/>
      <c r="FE88" s="456"/>
      <c r="FF88" s="456"/>
      <c r="FG88" s="456"/>
      <c r="FH88" s="456"/>
      <c r="FI88" s="456"/>
      <c r="FJ88" s="456"/>
      <c r="FK88" s="456"/>
      <c r="FL88" s="456"/>
      <c r="FM88" s="456"/>
      <c r="FN88" s="456"/>
      <c r="FO88" s="456"/>
      <c r="FP88" s="456"/>
      <c r="FQ88" s="456"/>
      <c r="FR88" s="456"/>
      <c r="FS88" s="456"/>
      <c r="FT88" s="456"/>
      <c r="FU88" s="456"/>
      <c r="FV88" s="456"/>
      <c r="FW88" s="456"/>
      <c r="FX88" s="456"/>
      <c r="FY88" s="456"/>
      <c r="FZ88" s="456"/>
      <c r="GA88" s="456"/>
      <c r="GB88" s="456"/>
      <c r="GC88" s="456"/>
      <c r="GD88" s="456"/>
      <c r="GE88" s="456"/>
      <c r="GF88" s="456"/>
      <c r="GG88" s="456"/>
      <c r="GH88" s="456"/>
      <c r="GI88" s="456"/>
      <c r="GJ88" s="456"/>
      <c r="GK88" s="456"/>
      <c r="GL88" s="456"/>
      <c r="GM88" s="456"/>
      <c r="GN88" s="456"/>
      <c r="GO88" s="456"/>
      <c r="GP88" s="456"/>
      <c r="GQ88" s="456"/>
      <c r="GR88" s="456"/>
      <c r="GS88" s="456"/>
      <c r="GT88" s="456"/>
      <c r="GU88" s="456"/>
      <c r="GV88" s="456"/>
      <c r="GW88" s="456"/>
      <c r="GX88" s="456"/>
      <c r="HA88" s="456"/>
      <c r="HB88" s="456"/>
      <c r="HC88" s="456"/>
      <c r="HD88" s="456"/>
      <c r="HE88" s="456"/>
      <c r="HF88" s="456"/>
      <c r="HG88" s="456"/>
      <c r="HH88" s="456"/>
      <c r="HI88" s="456"/>
      <c r="HJ88" s="456"/>
      <c r="HK88" s="456"/>
      <c r="HL88" s="456"/>
      <c r="HM88" s="456"/>
      <c r="HN88" s="456"/>
      <c r="HO88" s="456"/>
      <c r="HP88" s="456"/>
      <c r="HQ88" s="456"/>
      <c r="HR88" s="456"/>
      <c r="HS88" s="456"/>
      <c r="HT88" s="456"/>
      <c r="HU88" s="456"/>
      <c r="HV88" s="456"/>
      <c r="HW88" s="456"/>
      <c r="HX88" s="456"/>
      <c r="HY88" s="456"/>
      <c r="HZ88" s="456"/>
      <c r="IA88" s="456"/>
      <c r="IB88" s="456"/>
      <c r="IC88" s="456"/>
      <c r="ID88" s="456"/>
      <c r="IE88" s="456"/>
      <c r="IF88" s="456"/>
      <c r="IG88" s="456"/>
      <c r="IH88" s="456"/>
      <c r="II88" s="456"/>
      <c r="IJ88" s="456"/>
      <c r="IK88" s="456"/>
      <c r="IL88" s="456"/>
      <c r="IM88" s="456"/>
      <c r="IN88" s="456"/>
      <c r="IO88" s="456"/>
      <c r="IP88" s="456"/>
      <c r="IQ88" s="456"/>
      <c r="IS88" s="456"/>
    </row>
    <row r="89" spans="1:256" s="85" customFormat="1" ht="13.5" hidden="1" customHeight="1">
      <c r="A89" s="94"/>
      <c r="B89" s="370"/>
      <c r="C89" s="221"/>
      <c r="D89" s="213"/>
      <c r="E89" s="213"/>
      <c r="F89" s="213"/>
      <c r="G89" s="213"/>
      <c r="H89" s="213"/>
      <c r="I89" s="467"/>
      <c r="J89" s="213"/>
      <c r="K89" s="213"/>
      <c r="L89" s="213"/>
      <c r="M89" s="213"/>
      <c r="N89" s="213"/>
      <c r="O89" s="213"/>
      <c r="P89" s="213"/>
      <c r="Q89" s="213"/>
      <c r="R89" s="219"/>
      <c r="S89" s="220"/>
      <c r="T89" s="128"/>
      <c r="U89" s="128"/>
      <c r="V89" s="216"/>
      <c r="W89" s="456"/>
      <c r="X89" s="175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  <c r="BN89" s="456"/>
      <c r="BO89" s="456"/>
      <c r="BP89" s="456"/>
      <c r="BQ89" s="456"/>
      <c r="BR89" s="456"/>
      <c r="BS89" s="456"/>
      <c r="BT89" s="456"/>
      <c r="BU89" s="456"/>
      <c r="BV89" s="456"/>
      <c r="BW89" s="456"/>
      <c r="BX89" s="456"/>
      <c r="BY89" s="456"/>
      <c r="BZ89" s="456"/>
      <c r="CA89" s="456"/>
      <c r="CB89" s="456"/>
      <c r="CC89" s="456"/>
      <c r="CD89" s="456"/>
      <c r="CE89" s="456"/>
      <c r="CF89" s="456"/>
      <c r="CG89" s="456"/>
      <c r="CH89" s="456"/>
      <c r="CI89" s="456"/>
      <c r="CJ89" s="456"/>
      <c r="CK89" s="456"/>
      <c r="CL89" s="456"/>
      <c r="CM89" s="456"/>
      <c r="CN89" s="456"/>
      <c r="CO89" s="456"/>
      <c r="CP89" s="456"/>
      <c r="CQ89" s="456"/>
      <c r="CR89" s="456"/>
      <c r="CS89" s="456"/>
      <c r="CT89" s="456"/>
      <c r="CU89" s="456"/>
      <c r="CV89" s="456"/>
      <c r="CW89" s="456"/>
      <c r="CX89" s="456"/>
      <c r="CY89" s="456"/>
      <c r="CZ89" s="456"/>
      <c r="DA89" s="456"/>
      <c r="DB89" s="456"/>
      <c r="DC89" s="456"/>
      <c r="DD89" s="456"/>
      <c r="DE89" s="456"/>
      <c r="DF89" s="456"/>
      <c r="DG89" s="456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56"/>
      <c r="DS89" s="45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456"/>
      <c r="EU89" s="456"/>
      <c r="EV89" s="456"/>
      <c r="EW89" s="456"/>
      <c r="EX89" s="456"/>
      <c r="EY89" s="456"/>
      <c r="EZ89" s="456"/>
      <c r="FA89" s="456"/>
      <c r="FB89" s="176"/>
      <c r="FC89" s="456"/>
      <c r="FD89" s="122"/>
      <c r="FE89" s="456"/>
      <c r="FF89" s="456"/>
      <c r="FG89" s="456"/>
      <c r="FH89" s="456"/>
      <c r="FI89" s="456"/>
      <c r="FJ89" s="456"/>
      <c r="FK89" s="456"/>
      <c r="FL89" s="456"/>
      <c r="FM89" s="456"/>
      <c r="FN89" s="456"/>
      <c r="FO89" s="456"/>
      <c r="FP89" s="456"/>
      <c r="FQ89" s="456"/>
      <c r="FR89" s="456"/>
      <c r="FS89" s="456"/>
      <c r="FT89" s="456"/>
      <c r="FU89" s="456"/>
      <c r="FV89" s="456"/>
      <c r="FW89" s="456"/>
      <c r="FX89" s="456"/>
      <c r="FY89" s="456"/>
      <c r="FZ89" s="456"/>
      <c r="GA89" s="456"/>
      <c r="GB89" s="456"/>
      <c r="GC89" s="456"/>
      <c r="GD89" s="456"/>
      <c r="GE89" s="456"/>
      <c r="GF89" s="456"/>
      <c r="GG89" s="456"/>
      <c r="GH89" s="456"/>
      <c r="GI89" s="456"/>
      <c r="GJ89" s="456"/>
      <c r="GK89" s="456"/>
      <c r="GL89" s="456"/>
      <c r="GM89" s="456"/>
      <c r="GN89" s="456"/>
      <c r="GO89" s="456"/>
      <c r="GP89" s="456"/>
      <c r="GQ89" s="456"/>
      <c r="GR89" s="456"/>
      <c r="GS89" s="456"/>
      <c r="GT89" s="456"/>
      <c r="GU89" s="456"/>
      <c r="GV89" s="456"/>
      <c r="GW89" s="456"/>
      <c r="GX89" s="456"/>
      <c r="HA89" s="456"/>
      <c r="HB89" s="456"/>
      <c r="HC89" s="456"/>
      <c r="HD89" s="456"/>
      <c r="HE89" s="456"/>
      <c r="HF89" s="456"/>
      <c r="HG89" s="456"/>
      <c r="HH89" s="456"/>
      <c r="HI89" s="456"/>
      <c r="HJ89" s="456"/>
      <c r="HK89" s="456"/>
      <c r="HL89" s="456"/>
      <c r="HM89" s="456"/>
      <c r="HN89" s="456"/>
      <c r="HO89" s="456"/>
      <c r="HP89" s="456"/>
      <c r="HQ89" s="456"/>
      <c r="HR89" s="456"/>
      <c r="HS89" s="456"/>
      <c r="HT89" s="456"/>
      <c r="HU89" s="456"/>
      <c r="HV89" s="456"/>
      <c r="HW89" s="456"/>
      <c r="HX89" s="456"/>
      <c r="HY89" s="456"/>
      <c r="HZ89" s="456"/>
      <c r="IA89" s="456"/>
      <c r="IB89" s="456"/>
      <c r="IC89" s="456"/>
      <c r="ID89" s="456"/>
      <c r="IE89" s="456"/>
      <c r="IF89" s="456"/>
      <c r="IG89" s="456"/>
      <c r="IH89" s="456"/>
      <c r="II89" s="456"/>
      <c r="IJ89" s="456"/>
      <c r="IK89" s="456"/>
      <c r="IL89" s="456"/>
      <c r="IM89" s="456"/>
      <c r="IN89" s="456"/>
      <c r="IO89" s="456"/>
      <c r="IP89" s="456"/>
      <c r="IQ89" s="456"/>
      <c r="IS89" s="456"/>
    </row>
    <row r="90" spans="1:256" s="85" customFormat="1" ht="13.5" hidden="1" customHeight="1">
      <c r="A90" s="106"/>
      <c r="B90" s="371"/>
      <c r="C90" s="221"/>
      <c r="D90" s="213"/>
      <c r="E90" s="213"/>
      <c r="F90" s="213"/>
      <c r="G90" s="213"/>
      <c r="H90" s="213"/>
      <c r="I90" s="467"/>
      <c r="J90" s="213"/>
      <c r="K90" s="213"/>
      <c r="L90" s="213"/>
      <c r="M90" s="213"/>
      <c r="N90" s="213"/>
      <c r="O90" s="213"/>
      <c r="P90" s="213"/>
      <c r="Q90" s="213"/>
      <c r="R90" s="219"/>
      <c r="S90" s="220"/>
      <c r="T90" s="128"/>
      <c r="U90" s="128"/>
      <c r="V90" s="216"/>
      <c r="W90" s="456"/>
      <c r="X90" s="175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56"/>
      <c r="BQ90" s="456"/>
      <c r="BR90" s="456"/>
      <c r="BS90" s="456"/>
      <c r="BT90" s="456"/>
      <c r="BU90" s="456"/>
      <c r="BV90" s="456"/>
      <c r="BW90" s="456"/>
      <c r="BX90" s="456"/>
      <c r="BY90" s="456"/>
      <c r="BZ90" s="456"/>
      <c r="CA90" s="456"/>
      <c r="CB90" s="456"/>
      <c r="CC90" s="456"/>
      <c r="CD90" s="456"/>
      <c r="CE90" s="456"/>
      <c r="CF90" s="456"/>
      <c r="CG90" s="456"/>
      <c r="CH90" s="456"/>
      <c r="CI90" s="456"/>
      <c r="CJ90" s="456"/>
      <c r="CK90" s="456"/>
      <c r="CL90" s="456"/>
      <c r="CM90" s="456"/>
      <c r="CN90" s="456"/>
      <c r="CO90" s="456"/>
      <c r="CP90" s="456"/>
      <c r="CQ90" s="456"/>
      <c r="CR90" s="456"/>
      <c r="CS90" s="456"/>
      <c r="CT90" s="456"/>
      <c r="CU90" s="456"/>
      <c r="CV90" s="456"/>
      <c r="CW90" s="456"/>
      <c r="CX90" s="456"/>
      <c r="CY90" s="456"/>
      <c r="CZ90" s="456"/>
      <c r="DA90" s="456"/>
      <c r="DB90" s="456"/>
      <c r="DC90" s="456"/>
      <c r="DD90" s="456"/>
      <c r="DE90" s="456"/>
      <c r="DF90" s="456"/>
      <c r="DG90" s="456"/>
      <c r="DH90" s="456"/>
      <c r="DI90" s="456"/>
      <c r="DJ90" s="456"/>
      <c r="DK90" s="456"/>
      <c r="DL90" s="456"/>
      <c r="DM90" s="456"/>
      <c r="DN90" s="456"/>
      <c r="DO90" s="456"/>
      <c r="DP90" s="456"/>
      <c r="DQ90" s="456"/>
      <c r="DR90" s="456"/>
      <c r="DS90" s="456"/>
      <c r="DT90" s="456"/>
      <c r="DU90" s="456"/>
      <c r="DV90" s="456"/>
      <c r="DW90" s="456"/>
      <c r="DX90" s="456"/>
      <c r="DY90" s="456"/>
      <c r="DZ90" s="456"/>
      <c r="EA90" s="456"/>
      <c r="EB90" s="456"/>
      <c r="EC90" s="456"/>
      <c r="ED90" s="456"/>
      <c r="EE90" s="456"/>
      <c r="EF90" s="456"/>
      <c r="EG90" s="456"/>
      <c r="EH90" s="456"/>
      <c r="EI90" s="456"/>
      <c r="EJ90" s="456"/>
      <c r="EK90" s="456"/>
      <c r="EL90" s="456"/>
      <c r="EM90" s="456"/>
      <c r="EN90" s="456"/>
      <c r="EO90" s="456"/>
      <c r="EP90" s="456"/>
      <c r="EQ90" s="456"/>
      <c r="ER90" s="456"/>
      <c r="ES90" s="456"/>
      <c r="ET90" s="456"/>
      <c r="EU90" s="456"/>
      <c r="EV90" s="456"/>
      <c r="EW90" s="456"/>
      <c r="EX90" s="456"/>
      <c r="EY90" s="456"/>
      <c r="EZ90" s="456"/>
      <c r="FA90" s="456"/>
      <c r="FB90" s="176"/>
      <c r="FC90" s="456"/>
      <c r="FD90" s="122"/>
      <c r="FE90" s="456"/>
      <c r="FF90" s="456"/>
      <c r="FG90" s="456"/>
      <c r="FH90" s="456"/>
      <c r="FI90" s="456"/>
      <c r="FJ90" s="456"/>
      <c r="FK90" s="456"/>
      <c r="FL90" s="456"/>
      <c r="FM90" s="456"/>
      <c r="FN90" s="456"/>
      <c r="FO90" s="456"/>
      <c r="FP90" s="456"/>
      <c r="FQ90" s="456"/>
      <c r="FR90" s="456"/>
      <c r="FS90" s="456"/>
      <c r="FT90" s="456"/>
      <c r="FU90" s="456"/>
      <c r="FV90" s="456"/>
      <c r="FW90" s="456"/>
      <c r="FX90" s="456"/>
      <c r="FY90" s="456"/>
      <c r="FZ90" s="456"/>
      <c r="GA90" s="456"/>
      <c r="GB90" s="456"/>
      <c r="GC90" s="456"/>
      <c r="GD90" s="456"/>
      <c r="GE90" s="456"/>
      <c r="GF90" s="456"/>
      <c r="GG90" s="456"/>
      <c r="GH90" s="456"/>
      <c r="GI90" s="456"/>
      <c r="GJ90" s="456"/>
      <c r="GK90" s="456"/>
      <c r="GL90" s="456"/>
      <c r="GM90" s="456"/>
      <c r="GN90" s="456"/>
      <c r="GO90" s="456"/>
      <c r="GP90" s="456"/>
      <c r="GQ90" s="456"/>
      <c r="GR90" s="456"/>
      <c r="GS90" s="456"/>
      <c r="GT90" s="456"/>
      <c r="GU90" s="456"/>
      <c r="GV90" s="456"/>
      <c r="GW90" s="456"/>
      <c r="GX90" s="456"/>
      <c r="HA90" s="456"/>
      <c r="HB90" s="456"/>
      <c r="HC90" s="456"/>
      <c r="HD90" s="456"/>
      <c r="HE90" s="456"/>
      <c r="HF90" s="456"/>
      <c r="HG90" s="456"/>
      <c r="HH90" s="456"/>
      <c r="HI90" s="456"/>
      <c r="HJ90" s="456"/>
      <c r="HK90" s="456"/>
      <c r="HL90" s="456"/>
      <c r="HM90" s="456"/>
      <c r="HN90" s="456"/>
      <c r="HO90" s="456"/>
      <c r="HP90" s="456"/>
      <c r="HQ90" s="456"/>
      <c r="HR90" s="456"/>
      <c r="HS90" s="456"/>
      <c r="HT90" s="456"/>
      <c r="HU90" s="456"/>
      <c r="HV90" s="456"/>
      <c r="HW90" s="456"/>
      <c r="HX90" s="456"/>
      <c r="HY90" s="456"/>
      <c r="HZ90" s="456"/>
      <c r="IA90" s="456"/>
      <c r="IB90" s="456"/>
      <c r="IC90" s="456"/>
      <c r="ID90" s="456"/>
      <c r="IE90" s="456"/>
      <c r="IF90" s="456"/>
      <c r="IG90" s="456"/>
      <c r="IH90" s="456"/>
      <c r="II90" s="456"/>
      <c r="IJ90" s="456"/>
      <c r="IK90" s="456"/>
      <c r="IL90" s="456"/>
      <c r="IM90" s="456"/>
      <c r="IN90" s="456"/>
      <c r="IO90" s="456"/>
      <c r="IP90" s="456"/>
      <c r="IQ90" s="456"/>
      <c r="IS90" s="456"/>
    </row>
    <row r="91" spans="1:256" s="85" customFormat="1" ht="13.5" hidden="1" customHeight="1">
      <c r="A91" s="94"/>
      <c r="B91" s="147"/>
      <c r="C91" s="221"/>
      <c r="D91" s="213"/>
      <c r="E91" s="213"/>
      <c r="F91" s="213"/>
      <c r="G91" s="213"/>
      <c r="H91" s="213"/>
      <c r="I91" s="467"/>
      <c r="J91" s="213"/>
      <c r="K91" s="213"/>
      <c r="L91" s="213"/>
      <c r="M91" s="213"/>
      <c r="N91" s="213"/>
      <c r="O91" s="213"/>
      <c r="P91" s="213"/>
      <c r="Q91" s="213"/>
      <c r="R91" s="219"/>
      <c r="S91" s="220"/>
      <c r="T91" s="128"/>
      <c r="U91" s="128"/>
      <c r="V91" s="216"/>
      <c r="W91" s="107"/>
      <c r="X91" s="175"/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  <c r="BJ91" s="456"/>
      <c r="BK91" s="456"/>
      <c r="BL91" s="456"/>
      <c r="BM91" s="456"/>
      <c r="BN91" s="456"/>
      <c r="BO91" s="456"/>
      <c r="BP91" s="456"/>
      <c r="BQ91" s="456"/>
      <c r="BR91" s="456"/>
      <c r="BS91" s="456"/>
      <c r="BT91" s="456"/>
      <c r="BU91" s="456"/>
      <c r="BV91" s="456"/>
      <c r="BW91" s="456"/>
      <c r="BX91" s="456"/>
      <c r="BY91" s="456"/>
      <c r="BZ91" s="456"/>
      <c r="CA91" s="456"/>
      <c r="CB91" s="456"/>
      <c r="CC91" s="456"/>
      <c r="CD91" s="456"/>
      <c r="CE91" s="456"/>
      <c r="CF91" s="456"/>
      <c r="CG91" s="456"/>
      <c r="CH91" s="456"/>
      <c r="CI91" s="456"/>
      <c r="CJ91" s="456"/>
      <c r="CK91" s="456"/>
      <c r="CL91" s="456"/>
      <c r="CM91" s="456"/>
      <c r="CN91" s="456"/>
      <c r="CO91" s="456"/>
      <c r="CP91" s="456"/>
      <c r="CQ91" s="456"/>
      <c r="CR91" s="456"/>
      <c r="CS91" s="456"/>
      <c r="CT91" s="456"/>
      <c r="CU91" s="456"/>
      <c r="CV91" s="456"/>
      <c r="CW91" s="456"/>
      <c r="CX91" s="456"/>
      <c r="CY91" s="456"/>
      <c r="CZ91" s="456"/>
      <c r="DA91" s="456"/>
      <c r="DB91" s="456"/>
      <c r="DC91" s="456"/>
      <c r="DD91" s="456"/>
      <c r="DE91" s="456"/>
      <c r="DF91" s="456"/>
      <c r="DG91" s="456"/>
      <c r="DH91" s="456"/>
      <c r="DI91" s="456"/>
      <c r="DJ91" s="456"/>
      <c r="DK91" s="456"/>
      <c r="DL91" s="456"/>
      <c r="DM91" s="456"/>
      <c r="DN91" s="456"/>
      <c r="DO91" s="456"/>
      <c r="DP91" s="456"/>
      <c r="DQ91" s="456"/>
      <c r="DR91" s="456"/>
      <c r="DS91" s="456"/>
      <c r="DT91" s="456"/>
      <c r="DU91" s="456"/>
      <c r="DV91" s="456"/>
      <c r="DW91" s="456"/>
      <c r="DX91" s="456"/>
      <c r="DY91" s="456"/>
      <c r="DZ91" s="456"/>
      <c r="EA91" s="456"/>
      <c r="EB91" s="456"/>
      <c r="EC91" s="456"/>
      <c r="ED91" s="456"/>
      <c r="EE91" s="456"/>
      <c r="EF91" s="456"/>
      <c r="EG91" s="456"/>
      <c r="EH91" s="456"/>
      <c r="EI91" s="456"/>
      <c r="EJ91" s="456"/>
      <c r="EK91" s="456"/>
      <c r="EL91" s="456"/>
      <c r="EM91" s="456"/>
      <c r="EN91" s="456"/>
      <c r="EO91" s="456"/>
      <c r="EP91" s="456"/>
      <c r="EQ91" s="456"/>
      <c r="ER91" s="456"/>
      <c r="ES91" s="456"/>
      <c r="ET91" s="456"/>
      <c r="EU91" s="456"/>
      <c r="EV91" s="456"/>
      <c r="EW91" s="456"/>
      <c r="EX91" s="456"/>
      <c r="EY91" s="456"/>
      <c r="EZ91" s="456"/>
      <c r="FA91" s="456"/>
      <c r="FB91" s="176"/>
      <c r="FC91" s="456"/>
      <c r="FD91" s="122"/>
      <c r="FE91" s="456"/>
      <c r="FF91" s="456"/>
      <c r="FG91" s="456"/>
      <c r="FH91" s="456"/>
      <c r="FI91" s="456"/>
      <c r="FJ91" s="456"/>
      <c r="FK91" s="456"/>
      <c r="FL91" s="456"/>
      <c r="FM91" s="456"/>
      <c r="FN91" s="456"/>
      <c r="FO91" s="456"/>
      <c r="FP91" s="456"/>
      <c r="FQ91" s="456"/>
      <c r="FR91" s="456"/>
      <c r="FS91" s="456"/>
      <c r="FT91" s="456"/>
      <c r="FU91" s="456"/>
      <c r="FV91" s="456"/>
      <c r="FW91" s="456"/>
      <c r="FX91" s="456"/>
      <c r="FY91" s="456"/>
      <c r="FZ91" s="456"/>
      <c r="GA91" s="456"/>
      <c r="GB91" s="456"/>
      <c r="GC91" s="456"/>
      <c r="GD91" s="456"/>
      <c r="GE91" s="456"/>
      <c r="GF91" s="456"/>
      <c r="GG91" s="456"/>
      <c r="GH91" s="456"/>
      <c r="GI91" s="456"/>
      <c r="GJ91" s="456"/>
      <c r="GK91" s="456"/>
      <c r="GL91" s="456"/>
      <c r="GM91" s="456"/>
      <c r="GN91" s="456"/>
      <c r="GO91" s="456"/>
      <c r="GP91" s="456"/>
      <c r="GQ91" s="456"/>
      <c r="GR91" s="456"/>
      <c r="GS91" s="456"/>
      <c r="GT91" s="456"/>
      <c r="GU91" s="456"/>
      <c r="GV91" s="456"/>
      <c r="GW91" s="456"/>
      <c r="GX91" s="456"/>
      <c r="HA91" s="456"/>
      <c r="HB91" s="456"/>
      <c r="HC91" s="456"/>
      <c r="HD91" s="456"/>
      <c r="HE91" s="456"/>
      <c r="HF91" s="456"/>
      <c r="HG91" s="456"/>
      <c r="HH91" s="456"/>
      <c r="HI91" s="456"/>
      <c r="HJ91" s="456"/>
      <c r="HK91" s="456"/>
      <c r="HL91" s="456"/>
      <c r="HM91" s="456"/>
      <c r="HN91" s="456"/>
      <c r="HO91" s="456"/>
      <c r="HP91" s="456"/>
      <c r="HQ91" s="456"/>
      <c r="HR91" s="456"/>
      <c r="HS91" s="456"/>
      <c r="HT91" s="456"/>
      <c r="HU91" s="456"/>
      <c r="HV91" s="456"/>
      <c r="HW91" s="456"/>
      <c r="HX91" s="456"/>
      <c r="HY91" s="456"/>
      <c r="HZ91" s="456"/>
      <c r="IA91" s="456"/>
      <c r="IB91" s="456"/>
      <c r="IC91" s="456"/>
      <c r="ID91" s="456"/>
      <c r="IE91" s="456"/>
      <c r="IF91" s="456"/>
      <c r="IG91" s="456"/>
      <c r="IH91" s="456"/>
      <c r="II91" s="456"/>
      <c r="IJ91" s="456"/>
      <c r="IK91" s="456"/>
      <c r="IL91" s="456"/>
      <c r="IM91" s="456"/>
      <c r="IN91" s="456"/>
      <c r="IO91" s="456"/>
      <c r="IP91" s="456"/>
      <c r="IQ91" s="456"/>
      <c r="IS91" s="456"/>
    </row>
    <row r="92" spans="1:256" s="85" customFormat="1" ht="13.5" hidden="1" customHeight="1">
      <c r="A92" s="94"/>
      <c r="B92" s="147"/>
      <c r="C92" s="221"/>
      <c r="D92" s="213"/>
      <c r="E92" s="213"/>
      <c r="F92" s="213"/>
      <c r="G92" s="213"/>
      <c r="H92" s="213"/>
      <c r="I92" s="467"/>
      <c r="J92" s="213"/>
      <c r="K92" s="213"/>
      <c r="L92" s="213"/>
      <c r="M92" s="213"/>
      <c r="N92" s="213"/>
      <c r="O92" s="213"/>
      <c r="P92" s="213"/>
      <c r="Q92" s="213"/>
      <c r="R92" s="219"/>
      <c r="S92" s="220"/>
      <c r="T92" s="128"/>
      <c r="U92" s="128"/>
      <c r="V92" s="216"/>
      <c r="W92" s="107"/>
      <c r="X92" s="175"/>
      <c r="Y92" s="45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  <c r="BN92" s="456"/>
      <c r="BO92" s="456"/>
      <c r="BP92" s="456"/>
      <c r="BQ92" s="456"/>
      <c r="BR92" s="456"/>
      <c r="BS92" s="456"/>
      <c r="BT92" s="456"/>
      <c r="BU92" s="456"/>
      <c r="BV92" s="456"/>
      <c r="BW92" s="456"/>
      <c r="BX92" s="456"/>
      <c r="BY92" s="456"/>
      <c r="BZ92" s="456"/>
      <c r="CA92" s="456"/>
      <c r="CB92" s="456"/>
      <c r="CC92" s="456"/>
      <c r="CD92" s="456"/>
      <c r="CE92" s="456"/>
      <c r="CF92" s="456"/>
      <c r="CG92" s="456"/>
      <c r="CH92" s="456"/>
      <c r="CI92" s="456"/>
      <c r="CJ92" s="456"/>
      <c r="CK92" s="456"/>
      <c r="CL92" s="456"/>
      <c r="CM92" s="456"/>
      <c r="CN92" s="456"/>
      <c r="CO92" s="456"/>
      <c r="CP92" s="456"/>
      <c r="CQ92" s="456"/>
      <c r="CR92" s="456"/>
      <c r="CS92" s="456"/>
      <c r="CT92" s="456"/>
      <c r="CU92" s="456"/>
      <c r="CV92" s="456"/>
      <c r="CW92" s="456"/>
      <c r="CX92" s="456"/>
      <c r="CY92" s="456"/>
      <c r="CZ92" s="456"/>
      <c r="DA92" s="456"/>
      <c r="DB92" s="456"/>
      <c r="DC92" s="456"/>
      <c r="DD92" s="456"/>
      <c r="DE92" s="456"/>
      <c r="DF92" s="456"/>
      <c r="DG92" s="456"/>
      <c r="DH92" s="456"/>
      <c r="DI92" s="456"/>
      <c r="DJ92" s="456"/>
      <c r="DK92" s="456"/>
      <c r="DL92" s="456"/>
      <c r="DM92" s="456"/>
      <c r="DN92" s="456"/>
      <c r="DO92" s="456"/>
      <c r="DP92" s="456"/>
      <c r="DQ92" s="456"/>
      <c r="DR92" s="456"/>
      <c r="DS92" s="456"/>
      <c r="DT92" s="456"/>
      <c r="DU92" s="456"/>
      <c r="DV92" s="456"/>
      <c r="DW92" s="456"/>
      <c r="DX92" s="456"/>
      <c r="DY92" s="456"/>
      <c r="DZ92" s="456"/>
      <c r="EA92" s="456"/>
      <c r="EB92" s="456"/>
      <c r="EC92" s="456"/>
      <c r="ED92" s="456"/>
      <c r="EE92" s="456"/>
      <c r="EF92" s="456"/>
      <c r="EG92" s="456"/>
      <c r="EH92" s="456"/>
      <c r="EI92" s="456"/>
      <c r="EJ92" s="456"/>
      <c r="EK92" s="456"/>
      <c r="EL92" s="456"/>
      <c r="EM92" s="456"/>
      <c r="EN92" s="456"/>
      <c r="EO92" s="456"/>
      <c r="EP92" s="456"/>
      <c r="EQ92" s="456"/>
      <c r="ER92" s="456"/>
      <c r="ES92" s="456"/>
      <c r="ET92" s="456"/>
      <c r="EU92" s="456"/>
      <c r="EV92" s="456"/>
      <c r="EW92" s="456"/>
      <c r="EX92" s="456"/>
      <c r="EY92" s="456"/>
      <c r="EZ92" s="456"/>
      <c r="FA92" s="456"/>
      <c r="FB92" s="176"/>
      <c r="FC92" s="456"/>
      <c r="FD92" s="122"/>
      <c r="FE92" s="456"/>
      <c r="FF92" s="456"/>
      <c r="FG92" s="456"/>
      <c r="FH92" s="456"/>
      <c r="FI92" s="456"/>
      <c r="FJ92" s="456"/>
      <c r="FK92" s="456"/>
      <c r="FL92" s="456"/>
      <c r="FM92" s="456"/>
      <c r="FN92" s="456"/>
      <c r="FO92" s="456"/>
      <c r="FP92" s="456"/>
      <c r="FQ92" s="456"/>
      <c r="FR92" s="456"/>
      <c r="FS92" s="456"/>
      <c r="FT92" s="456"/>
      <c r="FU92" s="456"/>
      <c r="FV92" s="456"/>
      <c r="FW92" s="456"/>
      <c r="FX92" s="456"/>
      <c r="FY92" s="456"/>
      <c r="FZ92" s="456"/>
      <c r="GA92" s="456"/>
      <c r="GB92" s="456"/>
      <c r="GC92" s="456"/>
      <c r="GD92" s="456"/>
      <c r="GE92" s="456"/>
      <c r="GF92" s="456"/>
      <c r="GG92" s="456"/>
      <c r="GH92" s="456"/>
      <c r="GI92" s="456"/>
      <c r="GJ92" s="456"/>
      <c r="GK92" s="456"/>
      <c r="GL92" s="456"/>
      <c r="GM92" s="456"/>
      <c r="GN92" s="456"/>
      <c r="GO92" s="456"/>
      <c r="GP92" s="456"/>
      <c r="GQ92" s="456"/>
      <c r="GR92" s="456"/>
      <c r="GS92" s="456"/>
      <c r="GT92" s="456"/>
      <c r="GU92" s="456"/>
      <c r="GV92" s="456"/>
      <c r="GW92" s="456"/>
      <c r="GX92" s="456"/>
      <c r="HA92" s="456"/>
      <c r="HB92" s="456"/>
      <c r="HC92" s="456"/>
      <c r="HD92" s="456"/>
      <c r="HE92" s="456"/>
      <c r="HF92" s="456"/>
      <c r="HG92" s="456"/>
      <c r="HH92" s="456"/>
      <c r="HI92" s="456"/>
      <c r="HJ92" s="456"/>
      <c r="HK92" s="456"/>
      <c r="HL92" s="456"/>
      <c r="HM92" s="456"/>
      <c r="HN92" s="456"/>
      <c r="HO92" s="456"/>
      <c r="HP92" s="456"/>
      <c r="HQ92" s="456"/>
      <c r="HR92" s="456"/>
      <c r="HS92" s="456"/>
      <c r="HT92" s="456"/>
      <c r="HU92" s="456"/>
      <c r="HV92" s="456"/>
      <c r="HW92" s="456"/>
      <c r="HX92" s="456"/>
      <c r="HY92" s="456"/>
      <c r="HZ92" s="456"/>
      <c r="IA92" s="456"/>
      <c r="IB92" s="456"/>
      <c r="IC92" s="456"/>
      <c r="ID92" s="456"/>
      <c r="IE92" s="456"/>
      <c r="IF92" s="456"/>
      <c r="IG92" s="456"/>
      <c r="IH92" s="456"/>
      <c r="II92" s="456"/>
      <c r="IJ92" s="456"/>
      <c r="IK92" s="456"/>
      <c r="IL92" s="456"/>
      <c r="IM92" s="456"/>
      <c r="IN92" s="456"/>
      <c r="IO92" s="456"/>
      <c r="IP92" s="456"/>
      <c r="IQ92" s="456"/>
      <c r="IS92" s="456"/>
    </row>
    <row r="93" spans="1:256" s="85" customFormat="1" ht="13.5" hidden="1" customHeight="1">
      <c r="A93" s="106"/>
      <c r="B93" s="187"/>
      <c r="C93" s="221"/>
      <c r="D93" s="213"/>
      <c r="E93" s="213"/>
      <c r="F93" s="213"/>
      <c r="G93" s="213"/>
      <c r="H93" s="213"/>
      <c r="I93" s="467"/>
      <c r="J93" s="213"/>
      <c r="K93" s="213"/>
      <c r="L93" s="213"/>
      <c r="M93" s="213"/>
      <c r="N93" s="213"/>
      <c r="O93" s="213"/>
      <c r="P93" s="213"/>
      <c r="Q93" s="213"/>
      <c r="R93" s="219"/>
      <c r="S93" s="220"/>
      <c r="T93" s="128"/>
      <c r="U93" s="128"/>
      <c r="V93" s="216"/>
      <c r="W93" s="107"/>
      <c r="X93" s="134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217"/>
      <c r="FC93" s="107"/>
      <c r="FD93" s="119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218"/>
      <c r="GZ93" s="218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218"/>
      <c r="IS93" s="107"/>
      <c r="IT93" s="218"/>
      <c r="IU93" s="218"/>
      <c r="IV93" s="218"/>
    </row>
    <row r="94" spans="1:256" s="85" customFormat="1" ht="13.5" hidden="1" customHeight="1">
      <c r="A94" s="106"/>
      <c r="B94" s="187"/>
      <c r="C94" s="221"/>
      <c r="D94" s="213"/>
      <c r="E94" s="213"/>
      <c r="F94" s="213"/>
      <c r="G94" s="213"/>
      <c r="H94" s="213"/>
      <c r="I94" s="467"/>
      <c r="J94" s="213"/>
      <c r="K94" s="213"/>
      <c r="L94" s="213"/>
      <c r="M94" s="213"/>
      <c r="N94" s="213"/>
      <c r="O94" s="213"/>
      <c r="P94" s="213"/>
      <c r="Q94" s="213"/>
      <c r="R94" s="219"/>
      <c r="S94" s="220"/>
      <c r="T94" s="128"/>
      <c r="U94" s="128"/>
      <c r="V94" s="216"/>
      <c r="W94" s="456"/>
      <c r="X94" s="175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217"/>
      <c r="FC94" s="107"/>
      <c r="FD94" s="119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218"/>
      <c r="GZ94" s="218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218"/>
      <c r="IS94" s="107"/>
      <c r="IT94" s="218"/>
      <c r="IU94" s="218"/>
      <c r="IV94" s="218"/>
    </row>
    <row r="95" spans="1:256" s="85" customFormat="1" ht="13.5" hidden="1" customHeight="1">
      <c r="A95" s="94"/>
      <c r="B95" s="147"/>
      <c r="C95" s="221"/>
      <c r="D95" s="213"/>
      <c r="E95" s="213"/>
      <c r="F95" s="213"/>
      <c r="G95" s="213"/>
      <c r="H95" s="213"/>
      <c r="I95" s="467"/>
      <c r="J95" s="213"/>
      <c r="K95" s="213"/>
      <c r="L95" s="213"/>
      <c r="M95" s="213"/>
      <c r="N95" s="213"/>
      <c r="O95" s="213"/>
      <c r="P95" s="213"/>
      <c r="Q95" s="213"/>
      <c r="R95" s="219"/>
      <c r="S95" s="220"/>
      <c r="T95" s="128"/>
      <c r="U95" s="128"/>
      <c r="V95" s="216"/>
      <c r="W95" s="107"/>
      <c r="X95" s="175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217"/>
      <c r="FC95" s="107"/>
      <c r="FD95" s="119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218"/>
      <c r="GZ95" s="218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218"/>
      <c r="IS95" s="107"/>
      <c r="IT95" s="218"/>
      <c r="IU95" s="218"/>
      <c r="IV95" s="218"/>
    </row>
    <row r="96" spans="1:256" s="85" customFormat="1" ht="13.5" hidden="1" customHeight="1">
      <c r="A96" s="94"/>
      <c r="B96" s="147"/>
      <c r="C96" s="221"/>
      <c r="D96" s="213"/>
      <c r="E96" s="213"/>
      <c r="F96" s="213"/>
      <c r="G96" s="213"/>
      <c r="H96" s="213"/>
      <c r="I96" s="467"/>
      <c r="J96" s="213"/>
      <c r="K96" s="213"/>
      <c r="L96" s="213"/>
      <c r="M96" s="213"/>
      <c r="N96" s="213"/>
      <c r="O96" s="213"/>
      <c r="P96" s="213"/>
      <c r="Q96" s="213"/>
      <c r="R96" s="219"/>
      <c r="S96" s="220"/>
      <c r="T96" s="128"/>
      <c r="U96" s="128"/>
      <c r="V96" s="216"/>
      <c r="W96" s="107"/>
      <c r="X96" s="175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217"/>
      <c r="FC96" s="107"/>
      <c r="FD96" s="119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218"/>
      <c r="GZ96" s="218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218"/>
      <c r="IS96" s="107"/>
      <c r="IT96" s="218"/>
      <c r="IU96" s="218"/>
      <c r="IV96" s="218"/>
    </row>
    <row r="97" spans="1:256" s="85" customFormat="1" hidden="1">
      <c r="A97" s="94"/>
      <c r="B97" s="147"/>
      <c r="C97" s="221"/>
      <c r="D97" s="213"/>
      <c r="E97" s="213"/>
      <c r="F97" s="213"/>
      <c r="G97" s="213"/>
      <c r="H97" s="213"/>
      <c r="I97" s="467"/>
      <c r="J97" s="213"/>
      <c r="K97" s="213"/>
      <c r="L97" s="213"/>
      <c r="M97" s="213"/>
      <c r="N97" s="213"/>
      <c r="O97" s="213"/>
      <c r="P97" s="213"/>
      <c r="Q97" s="213"/>
      <c r="R97" s="219"/>
      <c r="S97" s="220"/>
      <c r="T97" s="128"/>
      <c r="U97" s="128"/>
      <c r="V97" s="216"/>
      <c r="W97" s="456"/>
      <c r="X97" s="175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180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176"/>
      <c r="FC97" s="456"/>
      <c r="FD97" s="122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S97" s="456"/>
    </row>
    <row r="98" spans="1:256" s="85" customFormat="1" hidden="1">
      <c r="A98" s="94"/>
      <c r="B98" s="147"/>
      <c r="C98" s="221"/>
      <c r="D98" s="213"/>
      <c r="E98" s="213"/>
      <c r="F98" s="213"/>
      <c r="G98" s="213"/>
      <c r="H98" s="213"/>
      <c r="I98" s="467"/>
      <c r="J98" s="213"/>
      <c r="K98" s="213"/>
      <c r="L98" s="213"/>
      <c r="M98" s="213"/>
      <c r="N98" s="213"/>
      <c r="O98" s="213"/>
      <c r="P98" s="213"/>
      <c r="Q98" s="213"/>
      <c r="R98" s="219"/>
      <c r="S98" s="220"/>
      <c r="T98" s="128"/>
      <c r="U98" s="128"/>
      <c r="V98" s="216"/>
      <c r="X98" s="175"/>
      <c r="Y98" s="456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456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180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6"/>
      <c r="DQ98" s="456"/>
      <c r="DR98" s="456"/>
      <c r="DS98" s="456"/>
      <c r="DT98" s="456"/>
      <c r="DU98" s="456"/>
      <c r="DV98" s="456"/>
      <c r="DW98" s="456"/>
      <c r="DX98" s="456"/>
      <c r="DY98" s="456"/>
      <c r="DZ98" s="456"/>
      <c r="EA98" s="456"/>
      <c r="EB98" s="456"/>
      <c r="EC98" s="456"/>
      <c r="ED98" s="456"/>
      <c r="EE98" s="456"/>
      <c r="EF98" s="456"/>
      <c r="EG98" s="456"/>
      <c r="EH98" s="456"/>
      <c r="EI98" s="456"/>
      <c r="EJ98" s="456"/>
      <c r="EK98" s="456"/>
      <c r="EL98" s="456"/>
      <c r="EM98" s="456"/>
      <c r="EN98" s="456"/>
      <c r="EO98" s="456"/>
      <c r="EP98" s="456"/>
      <c r="EQ98" s="456"/>
      <c r="ER98" s="456"/>
      <c r="ES98" s="456"/>
      <c r="ET98" s="456"/>
      <c r="EU98" s="456"/>
      <c r="EV98" s="456"/>
      <c r="EW98" s="456"/>
      <c r="EX98" s="456"/>
      <c r="EY98" s="456"/>
      <c r="EZ98" s="456"/>
      <c r="FA98" s="456"/>
      <c r="FB98" s="176"/>
      <c r="FC98" s="456"/>
      <c r="FD98" s="122"/>
      <c r="FE98" s="456"/>
      <c r="FF98" s="456"/>
      <c r="FG98" s="456"/>
      <c r="FH98" s="456"/>
      <c r="FI98" s="456"/>
      <c r="FJ98" s="456"/>
      <c r="FK98" s="456"/>
      <c r="FL98" s="456"/>
      <c r="FM98" s="456"/>
      <c r="FN98" s="456"/>
      <c r="FO98" s="456"/>
      <c r="FP98" s="456"/>
      <c r="FQ98" s="456"/>
      <c r="FR98" s="456"/>
      <c r="FS98" s="456"/>
      <c r="FT98" s="456"/>
      <c r="FU98" s="456"/>
      <c r="FV98" s="456"/>
      <c r="FW98" s="456"/>
      <c r="FX98" s="456"/>
      <c r="FY98" s="456"/>
      <c r="FZ98" s="456"/>
      <c r="GA98" s="456"/>
      <c r="GB98" s="456"/>
      <c r="GC98" s="456"/>
      <c r="GD98" s="456"/>
      <c r="GE98" s="456"/>
      <c r="GF98" s="456"/>
      <c r="GG98" s="456"/>
      <c r="GH98" s="456"/>
      <c r="GI98" s="456"/>
      <c r="GJ98" s="456"/>
      <c r="GK98" s="456"/>
      <c r="GL98" s="456"/>
      <c r="GM98" s="456"/>
      <c r="GN98" s="456"/>
      <c r="GO98" s="456"/>
      <c r="GP98" s="456"/>
      <c r="GQ98" s="456"/>
      <c r="GR98" s="456"/>
      <c r="GS98" s="456"/>
      <c r="GT98" s="456"/>
      <c r="GU98" s="456"/>
      <c r="GV98" s="456"/>
      <c r="GW98" s="456"/>
      <c r="GX98" s="456"/>
      <c r="HA98" s="456"/>
      <c r="HB98" s="456"/>
      <c r="HC98" s="456"/>
      <c r="HD98" s="456"/>
      <c r="HE98" s="456"/>
      <c r="HF98" s="456"/>
      <c r="HG98" s="456"/>
      <c r="HH98" s="456"/>
      <c r="HI98" s="456"/>
      <c r="HJ98" s="456"/>
      <c r="HK98" s="456"/>
      <c r="HL98" s="456"/>
      <c r="HM98" s="456"/>
      <c r="HN98" s="456"/>
      <c r="HO98" s="456"/>
      <c r="HP98" s="456"/>
      <c r="HQ98" s="456"/>
      <c r="HR98" s="456"/>
      <c r="HS98" s="456"/>
      <c r="HT98" s="456"/>
      <c r="HU98" s="456"/>
      <c r="HV98" s="456"/>
      <c r="HW98" s="456"/>
      <c r="HX98" s="456"/>
      <c r="HY98" s="456"/>
      <c r="HZ98" s="456"/>
      <c r="IA98" s="456"/>
      <c r="IB98" s="456"/>
      <c r="IC98" s="456"/>
      <c r="ID98" s="456"/>
      <c r="IE98" s="456"/>
      <c r="IF98" s="456"/>
      <c r="IG98" s="456"/>
      <c r="IH98" s="456"/>
      <c r="II98" s="456"/>
      <c r="IJ98" s="456"/>
      <c r="IK98" s="456"/>
      <c r="IL98" s="456"/>
      <c r="IM98" s="456"/>
      <c r="IN98" s="456"/>
      <c r="IO98" s="456"/>
      <c r="IP98" s="456"/>
      <c r="IQ98" s="456"/>
      <c r="IS98" s="456"/>
    </row>
    <row r="99" spans="1:256" hidden="1">
      <c r="A99" s="106"/>
      <c r="B99" s="187"/>
      <c r="C99" s="221"/>
      <c r="D99" s="213"/>
      <c r="E99" s="213"/>
      <c r="F99" s="213"/>
      <c r="G99" s="213"/>
      <c r="H99" s="213"/>
      <c r="I99" s="467"/>
      <c r="J99" s="213"/>
      <c r="K99" s="213"/>
      <c r="L99" s="213"/>
      <c r="M99" s="213"/>
      <c r="N99" s="213"/>
      <c r="O99" s="213"/>
      <c r="P99" s="213"/>
      <c r="Q99" s="213"/>
      <c r="R99" s="219"/>
      <c r="S99" s="220"/>
      <c r="T99" s="128"/>
      <c r="U99" s="128"/>
      <c r="V99" s="216"/>
      <c r="W99" s="107"/>
      <c r="X99" s="175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20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217"/>
      <c r="FC99" s="107"/>
      <c r="FD99" s="119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218"/>
      <c r="GZ99" s="218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218"/>
      <c r="IS99" s="107"/>
      <c r="IT99" s="218"/>
      <c r="IU99" s="218"/>
      <c r="IV99" s="218"/>
    </row>
    <row r="100" spans="1:256" hidden="1">
      <c r="A100" s="106"/>
      <c r="B100" s="187"/>
      <c r="C100" s="221"/>
      <c r="D100" s="213"/>
      <c r="E100" s="213"/>
      <c r="F100" s="213"/>
      <c r="G100" s="213"/>
      <c r="H100" s="213"/>
      <c r="I100" s="467"/>
      <c r="J100" s="213"/>
      <c r="K100" s="213"/>
      <c r="L100" s="213"/>
      <c r="M100" s="213"/>
      <c r="N100" s="213"/>
      <c r="O100" s="213"/>
      <c r="P100" s="213"/>
      <c r="Q100" s="213"/>
      <c r="R100" s="219"/>
      <c r="S100" s="220"/>
      <c r="T100" s="128"/>
      <c r="U100" s="128"/>
      <c r="V100" s="216"/>
      <c r="W100" s="456"/>
      <c r="X100" s="175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456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217"/>
      <c r="FC100" s="107"/>
      <c r="FD100" s="119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218"/>
      <c r="GZ100" s="218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218"/>
      <c r="IS100" s="107"/>
      <c r="IT100" s="218"/>
      <c r="IU100" s="218"/>
      <c r="IV100" s="218"/>
    </row>
    <row r="101" spans="1:256" ht="14.4" hidden="1">
      <c r="A101" s="94"/>
      <c r="B101" s="147"/>
      <c r="C101" s="221"/>
      <c r="D101" s="213"/>
      <c r="E101" s="213"/>
      <c r="F101" s="213"/>
      <c r="G101" s="213"/>
      <c r="H101" s="213"/>
      <c r="I101" s="467"/>
      <c r="J101" s="213"/>
      <c r="K101" s="213"/>
      <c r="L101" s="213"/>
      <c r="M101" s="213"/>
      <c r="N101" s="213"/>
      <c r="O101" s="213"/>
      <c r="P101" s="213"/>
      <c r="Q101" s="213"/>
      <c r="R101" s="219"/>
      <c r="S101" s="220"/>
      <c r="T101" s="128"/>
      <c r="U101" s="128"/>
      <c r="V101" s="216"/>
      <c r="W101" s="107"/>
      <c r="X101" s="175"/>
      <c r="Y101" s="107"/>
      <c r="Z101" s="10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5"/>
      <c r="BW101" s="195"/>
      <c r="BX101" s="195"/>
      <c r="BY101" s="195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456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217"/>
      <c r="FC101" s="107"/>
      <c r="FD101" s="119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218"/>
      <c r="GZ101" s="218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218"/>
      <c r="IS101" s="107"/>
      <c r="IT101" s="218"/>
      <c r="IU101" s="218"/>
      <c r="IV101" s="218"/>
    </row>
    <row r="102" spans="1:256" ht="14.4" hidden="1">
      <c r="A102" s="94"/>
      <c r="B102" s="147"/>
      <c r="C102" s="221"/>
      <c r="D102" s="213"/>
      <c r="E102" s="213"/>
      <c r="F102" s="213"/>
      <c r="G102" s="213"/>
      <c r="H102" s="213"/>
      <c r="I102" s="467"/>
      <c r="J102" s="213"/>
      <c r="K102" s="213"/>
      <c r="L102" s="213"/>
      <c r="M102" s="213"/>
      <c r="N102" s="213"/>
      <c r="O102" s="213"/>
      <c r="P102" s="213"/>
      <c r="Q102" s="213"/>
      <c r="R102" s="219"/>
      <c r="S102" s="220"/>
      <c r="T102" s="128"/>
      <c r="U102" s="128"/>
      <c r="V102" s="216"/>
      <c r="W102" s="107"/>
      <c r="X102" s="175"/>
      <c r="Y102" s="107"/>
      <c r="Z102" s="10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5"/>
      <c r="BW102" s="195"/>
      <c r="BX102" s="195"/>
      <c r="BY102" s="195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456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217"/>
      <c r="FC102" s="107"/>
      <c r="FD102" s="119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218"/>
      <c r="GZ102" s="218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218"/>
      <c r="IS102" s="107"/>
      <c r="IT102" s="218"/>
      <c r="IU102" s="218"/>
      <c r="IV102" s="218"/>
    </row>
    <row r="103" spans="1:256" s="76" customFormat="1" ht="15" hidden="1" customHeight="1">
      <c r="A103" s="106"/>
      <c r="B103" s="187"/>
      <c r="C103" s="221"/>
      <c r="D103" s="213"/>
      <c r="E103" s="213"/>
      <c r="F103" s="213"/>
      <c r="G103" s="213"/>
      <c r="H103" s="213"/>
      <c r="I103" s="467"/>
      <c r="J103" s="213"/>
      <c r="K103" s="213"/>
      <c r="L103" s="213"/>
      <c r="M103" s="213"/>
      <c r="N103" s="213"/>
      <c r="O103" s="213"/>
      <c r="P103" s="213"/>
      <c r="Q103" s="213"/>
      <c r="R103" s="219"/>
      <c r="S103" s="220"/>
      <c r="T103" s="128"/>
      <c r="U103" s="128"/>
      <c r="V103" s="216"/>
      <c r="W103" s="107"/>
      <c r="X103" s="175"/>
      <c r="Y103" s="107"/>
      <c r="Z103" s="107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9"/>
      <c r="AX103" s="200"/>
      <c r="AY103" s="199"/>
      <c r="AZ103" s="203"/>
      <c r="BA103" s="203"/>
      <c r="BB103" s="199"/>
      <c r="BC103" s="199"/>
      <c r="BD103" s="199"/>
      <c r="BE103" s="199"/>
      <c r="BF103" s="199"/>
      <c r="BG103" s="199"/>
      <c r="BH103" s="199"/>
      <c r="BI103" s="198"/>
      <c r="BJ103" s="198"/>
      <c r="BK103" s="202"/>
      <c r="BL103" s="202"/>
      <c r="BM103" s="202"/>
      <c r="BN103" s="200"/>
      <c r="BO103" s="198"/>
      <c r="BP103" s="198"/>
      <c r="BQ103" s="198"/>
      <c r="BR103" s="198"/>
      <c r="BS103" s="198"/>
      <c r="BT103" s="201"/>
      <c r="BU103" s="199"/>
      <c r="BV103" s="195"/>
      <c r="BW103" s="195"/>
      <c r="BX103" s="195"/>
      <c r="BY103" s="195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217"/>
      <c r="FC103" s="107"/>
      <c r="FD103" s="119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s="76" customFormat="1" ht="15" hidden="1" customHeight="1">
      <c r="A104" s="106"/>
      <c r="B104" s="187"/>
      <c r="C104" s="221"/>
      <c r="D104" s="213"/>
      <c r="E104" s="213"/>
      <c r="F104" s="213"/>
      <c r="G104" s="213"/>
      <c r="H104" s="213"/>
      <c r="I104" s="467"/>
      <c r="J104" s="213"/>
      <c r="K104" s="213"/>
      <c r="L104" s="213"/>
      <c r="M104" s="213"/>
      <c r="N104" s="213"/>
      <c r="O104" s="213"/>
      <c r="P104" s="213"/>
      <c r="Q104" s="213"/>
      <c r="R104" s="219"/>
      <c r="S104" s="220"/>
      <c r="T104" s="128"/>
      <c r="U104" s="128"/>
      <c r="V104" s="216"/>
      <c r="W104" s="456"/>
      <c r="X104" s="175"/>
      <c r="Y104" s="107"/>
      <c r="Z104" s="107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9"/>
      <c r="AX104" s="200"/>
      <c r="AY104" s="199"/>
      <c r="AZ104" s="203"/>
      <c r="BA104" s="201"/>
      <c r="BB104" s="199"/>
      <c r="BC104" s="199"/>
      <c r="BD104" s="199"/>
      <c r="BE104" s="199"/>
      <c r="BF104" s="199"/>
      <c r="BG104" s="199"/>
      <c r="BH104" s="199"/>
      <c r="BI104" s="198"/>
      <c r="BJ104" s="198"/>
      <c r="BK104" s="202"/>
      <c r="BL104" s="202"/>
      <c r="BM104" s="202"/>
      <c r="BN104" s="200"/>
      <c r="BO104" s="198"/>
      <c r="BP104" s="198"/>
      <c r="BQ104" s="198"/>
      <c r="BR104" s="198"/>
      <c r="BS104" s="198"/>
      <c r="BT104" s="201"/>
      <c r="BU104" s="199"/>
      <c r="BV104" s="195"/>
      <c r="BW104" s="195"/>
      <c r="BX104" s="195"/>
      <c r="BY104" s="195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217"/>
      <c r="FC104" s="107"/>
      <c r="FD104" s="119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s="76" customFormat="1" ht="15" hidden="1" customHeight="1">
      <c r="A105" s="94"/>
      <c r="B105" s="147"/>
      <c r="C105" s="221"/>
      <c r="D105" s="213"/>
      <c r="E105" s="213"/>
      <c r="F105" s="213"/>
      <c r="G105" s="213"/>
      <c r="H105" s="213"/>
      <c r="I105" s="467"/>
      <c r="J105" s="213"/>
      <c r="K105" s="213"/>
      <c r="L105" s="213"/>
      <c r="M105" s="213"/>
      <c r="N105" s="213"/>
      <c r="O105" s="213"/>
      <c r="P105" s="213"/>
      <c r="Q105" s="213"/>
      <c r="R105" s="219"/>
      <c r="S105" s="220"/>
      <c r="T105" s="128"/>
      <c r="U105" s="128"/>
      <c r="V105" s="216"/>
      <c r="W105" s="107"/>
      <c r="X105" s="134"/>
      <c r="Y105" s="107"/>
      <c r="Z105" s="107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9"/>
      <c r="AX105" s="200"/>
      <c r="AY105" s="199"/>
      <c r="AZ105" s="203"/>
      <c r="BA105" s="203"/>
      <c r="BB105" s="199"/>
      <c r="BC105" s="199"/>
      <c r="BD105" s="199"/>
      <c r="BE105" s="199"/>
      <c r="BF105" s="199"/>
      <c r="BG105" s="199"/>
      <c r="BH105" s="199"/>
      <c r="BI105" s="198"/>
      <c r="BJ105" s="198"/>
      <c r="BK105" s="202"/>
      <c r="BL105" s="202"/>
      <c r="BM105" s="202"/>
      <c r="BN105" s="200"/>
      <c r="BO105" s="198"/>
      <c r="BP105" s="198"/>
      <c r="BQ105" s="198"/>
      <c r="BR105" s="198"/>
      <c r="BS105" s="198"/>
      <c r="BT105" s="201"/>
      <c r="BU105" s="199"/>
      <c r="BV105" s="195"/>
      <c r="BW105" s="195"/>
      <c r="BX105" s="195"/>
      <c r="BY105" s="195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217"/>
      <c r="FC105" s="107"/>
      <c r="FD105" s="119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s="76" customFormat="1" ht="15" hidden="1" customHeight="1">
      <c r="A106" s="94"/>
      <c r="B106" s="147"/>
      <c r="C106" s="221"/>
      <c r="D106" s="213"/>
      <c r="E106" s="213"/>
      <c r="F106" s="213"/>
      <c r="G106" s="213"/>
      <c r="H106" s="213"/>
      <c r="I106" s="467"/>
      <c r="J106" s="213"/>
      <c r="K106" s="213"/>
      <c r="L106" s="213"/>
      <c r="M106" s="213"/>
      <c r="N106" s="213"/>
      <c r="O106" s="213"/>
      <c r="P106" s="213"/>
      <c r="Q106" s="213"/>
      <c r="R106" s="219"/>
      <c r="S106" s="220"/>
      <c r="T106" s="128"/>
      <c r="U106" s="128"/>
      <c r="V106" s="216"/>
      <c r="W106" s="107"/>
      <c r="X106" s="134"/>
      <c r="Y106" s="107"/>
      <c r="Z106" s="107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9"/>
      <c r="AX106" s="200"/>
      <c r="AY106" s="199"/>
      <c r="AZ106" s="203"/>
      <c r="BA106" s="203"/>
      <c r="BB106" s="199"/>
      <c r="BC106" s="199"/>
      <c r="BD106" s="199"/>
      <c r="BE106" s="199"/>
      <c r="BF106" s="199"/>
      <c r="BG106" s="199"/>
      <c r="BH106" s="199"/>
      <c r="BI106" s="198"/>
      <c r="BJ106" s="198"/>
      <c r="BK106" s="202"/>
      <c r="BL106" s="202"/>
      <c r="BM106" s="202"/>
      <c r="BN106" s="200"/>
      <c r="BO106" s="198"/>
      <c r="BP106" s="198"/>
      <c r="BQ106" s="198"/>
      <c r="BR106" s="198"/>
      <c r="BS106" s="198"/>
      <c r="BT106" s="201"/>
      <c r="BU106" s="199"/>
      <c r="BV106" s="195"/>
      <c r="BW106" s="195"/>
      <c r="BX106" s="195"/>
      <c r="BY106" s="195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217"/>
      <c r="FC106" s="107"/>
      <c r="FD106" s="119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s="456" customFormat="1" ht="15" hidden="1" customHeight="1">
      <c r="A107" s="94"/>
      <c r="B107" s="147"/>
      <c r="C107" s="221"/>
      <c r="D107" s="213"/>
      <c r="E107" s="213"/>
      <c r="F107" s="213"/>
      <c r="G107" s="213"/>
      <c r="H107" s="213"/>
      <c r="I107" s="467"/>
      <c r="J107" s="213"/>
      <c r="K107" s="213"/>
      <c r="L107" s="213"/>
      <c r="M107" s="213"/>
      <c r="N107" s="213"/>
      <c r="O107" s="213"/>
      <c r="P107" s="213"/>
      <c r="Q107" s="213"/>
      <c r="R107" s="219"/>
      <c r="S107" s="220"/>
      <c r="T107" s="128"/>
      <c r="U107" s="128"/>
      <c r="V107" s="216"/>
      <c r="X107" s="175"/>
      <c r="AA107" s="347"/>
      <c r="AB107" s="347"/>
      <c r="AC107" s="347"/>
      <c r="AD107" s="347"/>
      <c r="AE107" s="347"/>
      <c r="AF107" s="347"/>
      <c r="AG107" s="347"/>
      <c r="AH107" s="347"/>
      <c r="AI107" s="347"/>
      <c r="AJ107" s="347"/>
      <c r="AK107" s="347"/>
      <c r="AL107" s="347"/>
      <c r="AM107" s="347"/>
      <c r="AN107" s="347"/>
      <c r="AO107" s="347"/>
      <c r="AP107" s="347"/>
      <c r="AQ107" s="347"/>
      <c r="AR107" s="347"/>
      <c r="AS107" s="347"/>
      <c r="AT107" s="347"/>
      <c r="AU107" s="347"/>
      <c r="AV107" s="347"/>
      <c r="AW107" s="348"/>
      <c r="AX107" s="349"/>
      <c r="AY107" s="348"/>
      <c r="AZ107" s="350"/>
      <c r="BA107" s="350"/>
      <c r="BB107" s="348"/>
      <c r="BC107" s="348"/>
      <c r="BD107" s="348"/>
      <c r="BE107" s="348"/>
      <c r="BF107" s="348"/>
      <c r="BG107" s="348"/>
      <c r="BH107" s="348"/>
      <c r="BI107" s="347"/>
      <c r="BJ107" s="347"/>
      <c r="BK107" s="351"/>
      <c r="BL107" s="351"/>
      <c r="BM107" s="351"/>
      <c r="BN107" s="349"/>
      <c r="BO107" s="347"/>
      <c r="BP107" s="347"/>
      <c r="BQ107" s="347"/>
      <c r="BR107" s="347"/>
      <c r="BS107" s="347"/>
      <c r="BT107" s="352"/>
      <c r="BU107" s="348"/>
      <c r="BV107" s="196"/>
      <c r="BW107" s="196"/>
      <c r="BX107" s="196"/>
      <c r="BY107" s="196"/>
      <c r="FB107" s="176"/>
      <c r="FD107" s="122"/>
    </row>
    <row r="108" spans="1:256" s="76" customFormat="1" ht="15" hidden="1" customHeight="1">
      <c r="A108" s="106"/>
      <c r="B108" s="187"/>
      <c r="C108" s="221"/>
      <c r="D108" s="213"/>
      <c r="E108" s="213"/>
      <c r="F108" s="213"/>
      <c r="G108" s="213"/>
      <c r="H108" s="213"/>
      <c r="I108" s="467"/>
      <c r="J108" s="213"/>
      <c r="K108" s="213"/>
      <c r="L108" s="213"/>
      <c r="M108" s="213"/>
      <c r="N108" s="213"/>
      <c r="O108" s="213"/>
      <c r="P108" s="213"/>
      <c r="Q108" s="213"/>
      <c r="R108" s="219"/>
      <c r="S108" s="220"/>
      <c r="T108" s="128"/>
      <c r="U108" s="128"/>
      <c r="V108" s="216"/>
      <c r="W108" s="107"/>
      <c r="X108" s="134"/>
      <c r="Y108" s="107"/>
      <c r="Z108" s="107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9"/>
      <c r="AX108" s="200"/>
      <c r="AY108" s="199"/>
      <c r="AZ108" s="203"/>
      <c r="BA108" s="203"/>
      <c r="BB108" s="199"/>
      <c r="BC108" s="199"/>
      <c r="BD108" s="199"/>
      <c r="BE108" s="199"/>
      <c r="BF108" s="199"/>
      <c r="BG108" s="199"/>
      <c r="BH108" s="199"/>
      <c r="BI108" s="198"/>
      <c r="BJ108" s="198"/>
      <c r="BK108" s="202"/>
      <c r="BL108" s="202"/>
      <c r="BM108" s="202"/>
      <c r="BN108" s="200"/>
      <c r="BO108" s="198"/>
      <c r="BP108" s="198"/>
      <c r="BQ108" s="198"/>
      <c r="BR108" s="198"/>
      <c r="BS108" s="198"/>
      <c r="BT108" s="201"/>
      <c r="BU108" s="199"/>
      <c r="BV108" s="195"/>
      <c r="BW108" s="195"/>
      <c r="BX108" s="195"/>
      <c r="BY108" s="195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217"/>
      <c r="FC108" s="107"/>
      <c r="FD108" s="119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s="76" customFormat="1">
      <c r="A109" s="479" t="s">
        <v>128</v>
      </c>
      <c r="B109" s="480" t="s">
        <v>27</v>
      </c>
      <c r="C109" s="471">
        <f t="shared" ref="C109:V109" si="13">SUM(C110:C110)</f>
        <v>25</v>
      </c>
      <c r="D109" s="472">
        <f t="shared" si="13"/>
        <v>20</v>
      </c>
      <c r="E109" s="472">
        <f t="shared" si="13"/>
        <v>1</v>
      </c>
      <c r="F109" s="472">
        <f t="shared" si="13"/>
        <v>19</v>
      </c>
      <c r="G109" s="472">
        <f t="shared" si="13"/>
        <v>5</v>
      </c>
      <c r="H109" s="472">
        <f t="shared" si="13"/>
        <v>0</v>
      </c>
      <c r="I109" s="473">
        <f t="shared" si="13"/>
        <v>1537</v>
      </c>
      <c r="J109" s="472">
        <f t="shared" si="13"/>
        <v>61.48</v>
      </c>
      <c r="K109" s="472">
        <f t="shared" si="13"/>
        <v>71.157407407407405</v>
      </c>
      <c r="L109" s="472">
        <f t="shared" si="13"/>
        <v>24</v>
      </c>
      <c r="M109" s="472">
        <f t="shared" si="13"/>
        <v>26</v>
      </c>
      <c r="N109" s="472">
        <f t="shared" si="13"/>
        <v>0</v>
      </c>
      <c r="O109" s="472">
        <f t="shared" si="13"/>
        <v>0</v>
      </c>
      <c r="P109" s="472">
        <f t="shared" si="13"/>
        <v>0</v>
      </c>
      <c r="Q109" s="472">
        <f t="shared" si="13"/>
        <v>0</v>
      </c>
      <c r="R109" s="177">
        <f t="shared" si="13"/>
        <v>2</v>
      </c>
      <c r="S109" s="178">
        <f t="shared" si="13"/>
        <v>0</v>
      </c>
      <c r="T109" s="179">
        <f t="shared" si="13"/>
        <v>0</v>
      </c>
      <c r="U109" s="179">
        <f t="shared" si="13"/>
        <v>0</v>
      </c>
      <c r="V109" s="477">
        <f t="shared" si="13"/>
        <v>4</v>
      </c>
      <c r="W109" s="107"/>
      <c r="X109" s="134"/>
      <c r="Y109" s="107"/>
      <c r="Z109" s="107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217"/>
      <c r="FC109" s="107"/>
      <c r="FD109" s="119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s="76" customFormat="1">
      <c r="A110" s="481" t="s">
        <v>176</v>
      </c>
      <c r="B110" s="482" t="s">
        <v>160</v>
      </c>
      <c r="C110" s="474">
        <f>'U.E. ALZIRA'!C96</f>
        <v>25</v>
      </c>
      <c r="D110" s="475">
        <f>'U.E. ALZIRA'!D96</f>
        <v>20</v>
      </c>
      <c r="E110" s="475">
        <f>'U.E. ALZIRA'!E96</f>
        <v>1</v>
      </c>
      <c r="F110" s="475">
        <f>'U.E. ALZIRA'!F96</f>
        <v>19</v>
      </c>
      <c r="G110" s="475">
        <f>'U.E. ALZIRA'!G96</f>
        <v>5</v>
      </c>
      <c r="H110" s="475">
        <f>'U.E. ALZIRA'!H96</f>
        <v>0</v>
      </c>
      <c r="I110" s="476">
        <f>'U.E. ALZIRA'!I96</f>
        <v>1537</v>
      </c>
      <c r="J110" s="475">
        <f>'U.E. ALZIRA'!J96</f>
        <v>61.48</v>
      </c>
      <c r="K110" s="475">
        <f>'U.E. ALZIRA'!K96</f>
        <v>71.157407407407405</v>
      </c>
      <c r="L110" s="475">
        <f>'U.E. ALZIRA'!L96</f>
        <v>24</v>
      </c>
      <c r="M110" s="475">
        <f>'U.E. ALZIRA'!M96</f>
        <v>26</v>
      </c>
      <c r="N110" s="475">
        <f>'U.E. ALZIRA'!N96</f>
        <v>0</v>
      </c>
      <c r="O110" s="475">
        <f>'U.E. ALZIRA'!O96</f>
        <v>0</v>
      </c>
      <c r="P110" s="475">
        <f>'U.E. ALZIRA'!P96</f>
        <v>0</v>
      </c>
      <c r="Q110" s="475">
        <f>'U.E. ALZIRA'!Q96</f>
        <v>0</v>
      </c>
      <c r="R110" s="219">
        <f>'U.E. ALZIRA'!R96</f>
        <v>2</v>
      </c>
      <c r="S110" s="220">
        <f>'U.E. ALZIRA'!S96</f>
        <v>0</v>
      </c>
      <c r="T110" s="128">
        <f>'U.E. ALZIRA'!T96</f>
        <v>0</v>
      </c>
      <c r="U110" s="128">
        <f>'U.E. ALZIRA'!U96</f>
        <v>0</v>
      </c>
      <c r="V110" s="478">
        <f>'U.E. ALZIRA'!V96</f>
        <v>4</v>
      </c>
      <c r="W110" s="107"/>
      <c r="X110" s="134"/>
      <c r="Y110" s="107"/>
      <c r="Z110" s="107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217"/>
      <c r="FC110" s="107"/>
      <c r="FD110" s="119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s="76" customFormat="1" ht="15" customHeight="1">
      <c r="A111" s="479" t="s">
        <v>129</v>
      </c>
      <c r="B111" s="480" t="s">
        <v>27</v>
      </c>
      <c r="C111" s="471">
        <f>'U.E. ALZIRA'!C97</f>
        <v>7</v>
      </c>
      <c r="D111" s="472">
        <f>'U.E. ALZIRA'!D97</f>
        <v>5</v>
      </c>
      <c r="E111" s="472">
        <f>'U.E. ALZIRA'!E97</f>
        <v>1</v>
      </c>
      <c r="F111" s="472">
        <f>'U.E. ALZIRA'!F97</f>
        <v>4</v>
      </c>
      <c r="G111" s="472">
        <f>'U.E. ALZIRA'!G97</f>
        <v>2</v>
      </c>
      <c r="H111" s="472">
        <f>'U.E. ALZIRA'!H97</f>
        <v>0</v>
      </c>
      <c r="I111" s="473">
        <f>'U.E. ALZIRA'!I97</f>
        <v>405</v>
      </c>
      <c r="J111" s="472">
        <f>'U.E. ALZIRA'!J97</f>
        <v>57.857142857142854</v>
      </c>
      <c r="K111" s="472">
        <f>'U.E. ALZIRA'!K97</f>
        <v>18.75</v>
      </c>
      <c r="L111" s="472">
        <f>'U.E. ALZIRA'!L97</f>
        <v>24</v>
      </c>
      <c r="M111" s="472">
        <f>'U.E. ALZIRA'!M97</f>
        <v>9</v>
      </c>
      <c r="N111" s="472">
        <f>'U.E. ALZIRA'!N97</f>
        <v>1</v>
      </c>
      <c r="O111" s="472">
        <f>'U.E. ALZIRA'!O97</f>
        <v>0</v>
      </c>
      <c r="P111" s="472">
        <f>'U.E. ALZIRA'!P97</f>
        <v>1</v>
      </c>
      <c r="Q111" s="472">
        <f>'U.E. ALZIRA'!Q97</f>
        <v>0</v>
      </c>
      <c r="R111" s="177">
        <f>'U.E. ALZIRA'!R97</f>
        <v>1</v>
      </c>
      <c r="S111" s="178">
        <f>'U.E. ALZIRA'!S97</f>
        <v>0</v>
      </c>
      <c r="T111" s="179">
        <f>'U.E. ALZIRA'!T97</f>
        <v>0</v>
      </c>
      <c r="U111" s="179">
        <f>'U.E. ALZIRA'!U97</f>
        <v>0</v>
      </c>
      <c r="V111" s="477">
        <f>'U.E. ALZIRA'!V97</f>
        <v>2</v>
      </c>
      <c r="W111" s="134"/>
      <c r="X111" s="134"/>
      <c r="Y111" s="107"/>
      <c r="Z111" s="107"/>
      <c r="AA111" s="198"/>
      <c r="AB111" s="198"/>
      <c r="AC111" s="198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198"/>
      <c r="AO111" s="198"/>
      <c r="AP111" s="198"/>
      <c r="AQ111" s="201"/>
      <c r="AR111" s="201"/>
      <c r="AS111" s="201"/>
      <c r="AT111" s="198"/>
      <c r="AU111" s="201"/>
      <c r="AV111" s="198"/>
      <c r="AW111" s="199"/>
      <c r="AX111" s="200"/>
      <c r="AY111" s="199"/>
      <c r="AZ111" s="201"/>
      <c r="BA111" s="201"/>
      <c r="BB111" s="199"/>
      <c r="BC111" s="199"/>
      <c r="BD111" s="199"/>
      <c r="BE111" s="199"/>
      <c r="BF111" s="199"/>
      <c r="BG111" s="199"/>
      <c r="BH111" s="199"/>
      <c r="BI111" s="198"/>
      <c r="BJ111" s="198"/>
      <c r="BK111" s="202"/>
      <c r="BL111" s="202"/>
      <c r="BM111" s="202"/>
      <c r="BN111" s="200"/>
      <c r="BO111" s="198"/>
      <c r="BP111" s="198"/>
      <c r="BQ111" s="198"/>
      <c r="BR111" s="198"/>
      <c r="BS111" s="198"/>
      <c r="BT111" s="201"/>
      <c r="BU111" s="199"/>
      <c r="BV111" s="195"/>
      <c r="BW111" s="195"/>
      <c r="BX111" s="195"/>
      <c r="BY111" s="195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217"/>
      <c r="FC111" s="107"/>
      <c r="FD111" s="119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s="76" customFormat="1" ht="15" hidden="1" customHeight="1">
      <c r="A112" s="481"/>
      <c r="B112" s="480"/>
      <c r="C112" s="471"/>
      <c r="D112" s="472"/>
      <c r="E112" s="472"/>
      <c r="F112" s="472"/>
      <c r="G112" s="472"/>
      <c r="H112" s="472"/>
      <c r="I112" s="473"/>
      <c r="J112" s="472"/>
      <c r="K112" s="472"/>
      <c r="L112" s="472"/>
      <c r="M112" s="472"/>
      <c r="N112" s="472"/>
      <c r="O112" s="472"/>
      <c r="P112" s="472"/>
      <c r="Q112" s="472"/>
      <c r="R112" s="177"/>
      <c r="S112" s="178"/>
      <c r="T112" s="179"/>
      <c r="U112" s="179"/>
      <c r="V112" s="477"/>
      <c r="W112" s="107"/>
      <c r="X112" s="134"/>
      <c r="Y112" s="107"/>
      <c r="Z112" s="107"/>
      <c r="AA112" s="198"/>
      <c r="AB112" s="198"/>
      <c r="AC112" s="198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198"/>
      <c r="AO112" s="198"/>
      <c r="AP112" s="198"/>
      <c r="AQ112" s="201"/>
      <c r="AR112" s="201"/>
      <c r="AS112" s="201"/>
      <c r="AT112" s="198"/>
      <c r="AU112" s="201"/>
      <c r="AV112" s="198"/>
      <c r="AW112" s="199"/>
      <c r="AX112" s="200"/>
      <c r="AY112" s="199"/>
      <c r="AZ112" s="201"/>
      <c r="BA112" s="201"/>
      <c r="BB112" s="199"/>
      <c r="BC112" s="199"/>
      <c r="BD112" s="199"/>
      <c r="BE112" s="199"/>
      <c r="BF112" s="199"/>
      <c r="BG112" s="199"/>
      <c r="BH112" s="199"/>
      <c r="BI112" s="198"/>
      <c r="BJ112" s="198"/>
      <c r="BK112" s="202"/>
      <c r="BL112" s="202"/>
      <c r="BM112" s="202"/>
      <c r="BN112" s="200"/>
      <c r="BO112" s="198"/>
      <c r="BP112" s="198"/>
      <c r="BQ112" s="198"/>
      <c r="BR112" s="198"/>
      <c r="BS112" s="198"/>
      <c r="BT112" s="201"/>
      <c r="BU112" s="199"/>
      <c r="BV112" s="195"/>
      <c r="BW112" s="195"/>
      <c r="BX112" s="195"/>
      <c r="BY112" s="195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217"/>
      <c r="FC112" s="107"/>
      <c r="FD112" s="119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s="76" customFormat="1" ht="15" customHeight="1">
      <c r="A113" s="479" t="s">
        <v>130</v>
      </c>
      <c r="B113" s="480" t="s">
        <v>27</v>
      </c>
      <c r="C113" s="471">
        <f>'U.E. ALZIRA'!C98</f>
        <v>15</v>
      </c>
      <c r="D113" s="472">
        <f>'U.E. ALZIRA'!D98</f>
        <v>7</v>
      </c>
      <c r="E113" s="472">
        <f>'U.E. ALZIRA'!E98</f>
        <v>2</v>
      </c>
      <c r="F113" s="472">
        <f>'U.E. ALZIRA'!F98</f>
        <v>5</v>
      </c>
      <c r="G113" s="472">
        <f>'U.E. ALZIRA'!G98</f>
        <v>8</v>
      </c>
      <c r="H113" s="472">
        <f>'U.E. ALZIRA'!H98</f>
        <v>0</v>
      </c>
      <c r="I113" s="473">
        <f>'U.E. ALZIRA'!I98</f>
        <v>607</v>
      </c>
      <c r="J113" s="472">
        <f>'U.E. ALZIRA'!J98</f>
        <v>40.466666666666669</v>
      </c>
      <c r="K113" s="472">
        <f>'U.E. ALZIRA'!K98</f>
        <v>28.101851851851851</v>
      </c>
      <c r="L113" s="472">
        <f>'U.E. ALZIRA'!L98</f>
        <v>24</v>
      </c>
      <c r="M113" s="472">
        <f>'U.E. ALZIRA'!M98</f>
        <v>25</v>
      </c>
      <c r="N113" s="472">
        <f>'U.E. ALZIRA'!N98</f>
        <v>1</v>
      </c>
      <c r="O113" s="472">
        <f>'U.E. ALZIRA'!O98</f>
        <v>0</v>
      </c>
      <c r="P113" s="472">
        <f>'U.E. ALZIRA'!P98</f>
        <v>1</v>
      </c>
      <c r="Q113" s="472">
        <f>'U.E. ALZIRA'!Q98</f>
        <v>0</v>
      </c>
      <c r="R113" s="177">
        <f>'U.E. ALZIRA'!R98</f>
        <v>2</v>
      </c>
      <c r="S113" s="178">
        <f>'U.E. ALZIRA'!S98</f>
        <v>0</v>
      </c>
      <c r="T113" s="179">
        <f>'U.E. ALZIRA'!T98</f>
        <v>0</v>
      </c>
      <c r="U113" s="179">
        <f>'U.E. ALZIRA'!U98</f>
        <v>0</v>
      </c>
      <c r="V113" s="477">
        <f>'U.E. ALZIRA'!V98</f>
        <v>3</v>
      </c>
      <c r="W113" s="107"/>
      <c r="X113" s="134"/>
      <c r="Y113" s="107"/>
      <c r="Z113" s="107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9"/>
      <c r="AX113" s="200"/>
      <c r="AY113" s="199"/>
      <c r="AZ113" s="203"/>
      <c r="BA113" s="201"/>
      <c r="BB113" s="199"/>
      <c r="BC113" s="199"/>
      <c r="BD113" s="199"/>
      <c r="BE113" s="199"/>
      <c r="BF113" s="199"/>
      <c r="BG113" s="199"/>
      <c r="BH113" s="199"/>
      <c r="BI113" s="198"/>
      <c r="BJ113" s="198"/>
      <c r="BK113" s="202"/>
      <c r="BL113" s="202"/>
      <c r="BM113" s="202"/>
      <c r="BN113" s="200"/>
      <c r="BO113" s="198"/>
      <c r="BP113" s="198"/>
      <c r="BQ113" s="198"/>
      <c r="BR113" s="198"/>
      <c r="BS113" s="198"/>
      <c r="BT113" s="201"/>
      <c r="BU113" s="199"/>
      <c r="BV113" s="195"/>
      <c r="BW113" s="195"/>
      <c r="BX113" s="195"/>
      <c r="BY113" s="195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217"/>
      <c r="FC113" s="107"/>
      <c r="FD113" s="119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s="76" customFormat="1" ht="15" customHeight="1">
      <c r="A114" s="479" t="s">
        <v>131</v>
      </c>
      <c r="B114" s="480" t="s">
        <v>27</v>
      </c>
      <c r="C114" s="474">
        <f>'U.E. ALZIRA'!C99</f>
        <v>15</v>
      </c>
      <c r="D114" s="475">
        <f>'U.E. ALZIRA'!D99</f>
        <v>1</v>
      </c>
      <c r="E114" s="475">
        <f>'U.E. ALZIRA'!E99</f>
        <v>0</v>
      </c>
      <c r="F114" s="475">
        <f>'U.E. ALZIRA'!F99</f>
        <v>1</v>
      </c>
      <c r="G114" s="475">
        <f>'U.E. ALZIRA'!G99</f>
        <v>14</v>
      </c>
      <c r="H114" s="475">
        <f>'U.E. ALZIRA'!H99</f>
        <v>0</v>
      </c>
      <c r="I114" s="476">
        <f>'U.E. ALZIRA'!I99</f>
        <v>271</v>
      </c>
      <c r="J114" s="475">
        <f>'U.E. ALZIRA'!J99</f>
        <v>18.066666666666666</v>
      </c>
      <c r="K114" s="475">
        <f>'U.E. ALZIRA'!K99</f>
        <v>12.546296296296296</v>
      </c>
      <c r="L114" s="475">
        <f>'U.E. ALZIRA'!L99</f>
        <v>24</v>
      </c>
      <c r="M114" s="475">
        <f>'U.E. ALZIRA'!M99</f>
        <v>22</v>
      </c>
      <c r="N114" s="475">
        <f>'U.E. ALZIRA'!N99</f>
        <v>4</v>
      </c>
      <c r="O114" s="475">
        <f>'U.E. ALZIRA'!O99</f>
        <v>4</v>
      </c>
      <c r="P114" s="475">
        <f>'U.E. ALZIRA'!P99</f>
        <v>0</v>
      </c>
      <c r="Q114" s="475">
        <f>'U.E. ALZIRA'!Q99</f>
        <v>0</v>
      </c>
      <c r="R114" s="219">
        <f>'U.E. ALZIRA'!R99</f>
        <v>0</v>
      </c>
      <c r="S114" s="220">
        <f>'U.E. ALZIRA'!S99</f>
        <v>0</v>
      </c>
      <c r="T114" s="128">
        <f>'U.E. ALZIRA'!T99</f>
        <v>0</v>
      </c>
      <c r="U114" s="128">
        <f>'U.E. ALZIRA'!U99</f>
        <v>0</v>
      </c>
      <c r="V114" s="478">
        <f>'U.E. ALZIRA'!V99</f>
        <v>0</v>
      </c>
      <c r="W114" s="134"/>
      <c r="X114" s="134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217"/>
      <c r="FC114" s="107"/>
      <c r="FD114" s="119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>
      <c r="A115" s="479" t="s">
        <v>96</v>
      </c>
      <c r="B115" s="480" t="s">
        <v>26</v>
      </c>
      <c r="C115" s="471">
        <f t="shared" ref="C115:V115" si="14">SUM(C116:C119)</f>
        <v>120</v>
      </c>
      <c r="D115" s="472">
        <f t="shared" si="14"/>
        <v>99</v>
      </c>
      <c r="E115" s="472">
        <f t="shared" si="14"/>
        <v>56</v>
      </c>
      <c r="F115" s="472">
        <f t="shared" si="14"/>
        <v>43</v>
      </c>
      <c r="G115" s="472">
        <f t="shared" si="14"/>
        <v>21</v>
      </c>
      <c r="H115" s="472">
        <f t="shared" si="14"/>
        <v>1</v>
      </c>
      <c r="I115" s="473">
        <f t="shared" si="14"/>
        <v>8710</v>
      </c>
      <c r="J115" s="472">
        <f t="shared" si="14"/>
        <v>79.983333333333334</v>
      </c>
      <c r="K115" s="472">
        <f t="shared" si="14"/>
        <v>81.342592592592581</v>
      </c>
      <c r="L115" s="472">
        <f t="shared" si="14"/>
        <v>133</v>
      </c>
      <c r="M115" s="472">
        <f t="shared" si="14"/>
        <v>122</v>
      </c>
      <c r="N115" s="472">
        <f t="shared" si="14"/>
        <v>13</v>
      </c>
      <c r="O115" s="472">
        <f t="shared" si="14"/>
        <v>4</v>
      </c>
      <c r="P115" s="472">
        <f t="shared" si="14"/>
        <v>7</v>
      </c>
      <c r="Q115" s="472">
        <f t="shared" si="14"/>
        <v>2</v>
      </c>
      <c r="R115" s="177">
        <f t="shared" si="14"/>
        <v>20</v>
      </c>
      <c r="S115" s="178">
        <f t="shared" si="14"/>
        <v>0</v>
      </c>
      <c r="T115" s="179">
        <f t="shared" si="14"/>
        <v>0</v>
      </c>
      <c r="U115" s="179">
        <f t="shared" si="14"/>
        <v>0</v>
      </c>
      <c r="V115" s="477">
        <f t="shared" si="14"/>
        <v>35</v>
      </c>
      <c r="W115" s="456" t="s">
        <v>177</v>
      </c>
      <c r="X115" s="134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217"/>
      <c r="FC115" s="107"/>
      <c r="FD115" s="119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218"/>
      <c r="GZ115" s="218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218"/>
      <c r="IS115" s="107"/>
      <c r="IT115" s="218"/>
      <c r="IU115" s="218"/>
      <c r="IV115" s="218"/>
    </row>
    <row r="116" spans="1:256">
      <c r="A116" s="481" t="s">
        <v>103</v>
      </c>
      <c r="B116" s="482" t="s">
        <v>160</v>
      </c>
      <c r="C116" s="474">
        <f>'U.E. ALZIRA'!C100</f>
        <v>24</v>
      </c>
      <c r="D116" s="475">
        <f>'U.E. ALZIRA'!D100</f>
        <v>17</v>
      </c>
      <c r="E116" s="475">
        <f>'U.E. ALZIRA'!E100</f>
        <v>3</v>
      </c>
      <c r="F116" s="475">
        <f>'U.E. ALZIRA'!F100</f>
        <v>14</v>
      </c>
      <c r="G116" s="475">
        <f>'U.E. ALZIRA'!G100</f>
        <v>7</v>
      </c>
      <c r="H116" s="475">
        <f>'U.E. ALZIRA'!H100</f>
        <v>0</v>
      </c>
      <c r="I116" s="476">
        <f>'U.E. ALZIRA'!I100</f>
        <v>1486</v>
      </c>
      <c r="J116" s="475">
        <f>'U.E. ALZIRA'!J100</f>
        <v>61.916666666666664</v>
      </c>
      <c r="K116" s="475">
        <f>'U.E. ALZIRA'!K100</f>
        <v>68.796296296296291</v>
      </c>
      <c r="L116" s="475">
        <f>'U.E. ALZIRA'!L100</f>
        <v>24</v>
      </c>
      <c r="M116" s="475">
        <f>'U.E. ALZIRA'!M100</f>
        <v>24</v>
      </c>
      <c r="N116" s="475">
        <f>'U.E. ALZIRA'!N100</f>
        <v>2</v>
      </c>
      <c r="O116" s="475">
        <f>'U.E. ALZIRA'!O100</f>
        <v>0</v>
      </c>
      <c r="P116" s="475">
        <f>'U.E. ALZIRA'!P100</f>
        <v>2</v>
      </c>
      <c r="Q116" s="475">
        <f>'U.E. ALZIRA'!Q100</f>
        <v>0</v>
      </c>
      <c r="R116" s="219">
        <f>'U.E. ALZIRA'!R100</f>
        <v>3</v>
      </c>
      <c r="S116" s="220">
        <f>'U.E. ALZIRA'!S100</f>
        <v>0</v>
      </c>
      <c r="T116" s="128">
        <f>'U.E. ALZIRA'!T100</f>
        <v>0</v>
      </c>
      <c r="U116" s="128">
        <f>'U.E. ALZIRA'!U100</f>
        <v>0</v>
      </c>
      <c r="V116" s="478">
        <f>'U.E. ALZIRA'!V100</f>
        <v>3</v>
      </c>
      <c r="W116" s="107"/>
      <c r="X116" s="134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217"/>
      <c r="FC116" s="107"/>
      <c r="FD116" s="119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218"/>
      <c r="GZ116" s="218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218"/>
      <c r="IS116" s="107"/>
      <c r="IT116" s="218"/>
      <c r="IU116" s="218"/>
      <c r="IV116" s="218"/>
    </row>
    <row r="117" spans="1:256">
      <c r="A117" s="481" t="s">
        <v>103</v>
      </c>
      <c r="B117" s="482" t="s">
        <v>90</v>
      </c>
      <c r="C117" s="474">
        <v>27</v>
      </c>
      <c r="D117" s="475">
        <v>24</v>
      </c>
      <c r="E117" s="475">
        <v>22</v>
      </c>
      <c r="F117" s="475">
        <v>2</v>
      </c>
      <c r="G117" s="475">
        <v>3</v>
      </c>
      <c r="H117" s="475">
        <v>1</v>
      </c>
      <c r="I117" s="476">
        <v>2219</v>
      </c>
      <c r="J117" s="475">
        <f>'U.E. ALZIRA'!J99</f>
        <v>18.066666666666666</v>
      </c>
      <c r="K117" s="475">
        <f>'U.E. ALZIRA'!K99</f>
        <v>12.546296296296296</v>
      </c>
      <c r="L117" s="475">
        <v>29</v>
      </c>
      <c r="M117" s="475">
        <v>28</v>
      </c>
      <c r="N117" s="475">
        <v>1</v>
      </c>
      <c r="O117" s="475">
        <v>0</v>
      </c>
      <c r="P117" s="475">
        <v>0</v>
      </c>
      <c r="Q117" s="475">
        <v>1</v>
      </c>
      <c r="R117" s="219">
        <v>8</v>
      </c>
      <c r="S117" s="220">
        <v>0</v>
      </c>
      <c r="T117" s="128">
        <v>0</v>
      </c>
      <c r="U117" s="128">
        <f>'U.E. ALZIRA'!U99</f>
        <v>0</v>
      </c>
      <c r="V117" s="478">
        <v>10</v>
      </c>
      <c r="W117" s="107"/>
      <c r="X117" s="134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217"/>
      <c r="FC117" s="107"/>
      <c r="FD117" s="119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218"/>
      <c r="GZ117" s="218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218"/>
      <c r="IS117" s="107"/>
      <c r="IT117" s="218"/>
      <c r="IU117" s="218"/>
      <c r="IV117" s="218"/>
    </row>
    <row r="118" spans="1:256" s="76" customFormat="1">
      <c r="A118" s="481" t="s">
        <v>103</v>
      </c>
      <c r="B118" s="482" t="s">
        <v>22</v>
      </c>
      <c r="C118" s="474">
        <v>34</v>
      </c>
      <c r="D118" s="475">
        <v>28</v>
      </c>
      <c r="E118" s="475">
        <v>17</v>
      </c>
      <c r="F118" s="475">
        <v>11</v>
      </c>
      <c r="G118" s="475">
        <v>6</v>
      </c>
      <c r="H118" s="475">
        <v>0</v>
      </c>
      <c r="I118" s="476">
        <v>2543</v>
      </c>
      <c r="J118" s="475"/>
      <c r="K118" s="475"/>
      <c r="L118" s="475">
        <v>42</v>
      </c>
      <c r="M118" s="475">
        <v>34</v>
      </c>
      <c r="N118" s="475">
        <v>8</v>
      </c>
      <c r="O118" s="475">
        <v>2</v>
      </c>
      <c r="P118" s="475">
        <v>5</v>
      </c>
      <c r="Q118" s="475">
        <v>1</v>
      </c>
      <c r="R118" s="219">
        <v>5</v>
      </c>
      <c r="S118" s="220">
        <v>0</v>
      </c>
      <c r="T118" s="128">
        <v>0</v>
      </c>
      <c r="U118" s="128">
        <v>0</v>
      </c>
      <c r="V118" s="478">
        <v>11</v>
      </c>
      <c r="W118" s="107"/>
      <c r="X118" s="134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217"/>
      <c r="FC118" s="107"/>
      <c r="FD118" s="119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s="76" customFormat="1">
      <c r="A119" s="481" t="s">
        <v>103</v>
      </c>
      <c r="B119" s="482" t="s">
        <v>83</v>
      </c>
      <c r="C119" s="474">
        <v>35</v>
      </c>
      <c r="D119" s="475">
        <v>30</v>
      </c>
      <c r="E119" s="475">
        <v>14</v>
      </c>
      <c r="F119" s="475">
        <v>16</v>
      </c>
      <c r="G119" s="475">
        <v>5</v>
      </c>
      <c r="H119" s="475">
        <v>0</v>
      </c>
      <c r="I119" s="476">
        <v>2462</v>
      </c>
      <c r="J119" s="475"/>
      <c r="K119" s="475"/>
      <c r="L119" s="475">
        <v>38</v>
      </c>
      <c r="M119" s="475">
        <v>36</v>
      </c>
      <c r="N119" s="475">
        <v>2</v>
      </c>
      <c r="O119" s="475">
        <v>2</v>
      </c>
      <c r="P119" s="475">
        <v>0</v>
      </c>
      <c r="Q119" s="475">
        <v>0</v>
      </c>
      <c r="R119" s="219">
        <v>4</v>
      </c>
      <c r="S119" s="220">
        <v>0</v>
      </c>
      <c r="T119" s="128">
        <v>0</v>
      </c>
      <c r="U119" s="128">
        <v>0</v>
      </c>
      <c r="V119" s="478">
        <v>11</v>
      </c>
      <c r="W119" s="107"/>
      <c r="X119" s="134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217"/>
      <c r="FC119" s="107"/>
      <c r="FD119" s="119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hidden="1">
      <c r="A120" s="481"/>
      <c r="B120" s="482"/>
      <c r="C120" s="474"/>
      <c r="D120" s="475"/>
      <c r="E120" s="475"/>
      <c r="F120" s="475"/>
      <c r="G120" s="475"/>
      <c r="H120" s="475"/>
      <c r="I120" s="476"/>
      <c r="J120" s="475"/>
      <c r="K120" s="475"/>
      <c r="L120" s="475"/>
      <c r="M120" s="475"/>
      <c r="N120" s="475"/>
      <c r="O120" s="475"/>
      <c r="P120" s="475"/>
      <c r="Q120" s="475"/>
      <c r="R120" s="219"/>
      <c r="S120" s="220"/>
      <c r="T120" s="128"/>
      <c r="U120" s="128"/>
      <c r="V120" s="478"/>
      <c r="W120" s="107"/>
      <c r="X120" s="134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217"/>
      <c r="FC120" s="107"/>
      <c r="FD120" s="119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218"/>
      <c r="GZ120" s="218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218"/>
      <c r="IS120" s="218"/>
      <c r="IT120" s="218"/>
      <c r="IU120" s="218"/>
      <c r="IV120" s="218"/>
    </row>
    <row r="121" spans="1:256" ht="13.8" thickBot="1">
      <c r="A121" s="483" t="s">
        <v>132</v>
      </c>
      <c r="B121" s="484" t="s">
        <v>169</v>
      </c>
      <c r="C121" s="485">
        <f>'U.E. ALZIRA'!C101</f>
        <v>17</v>
      </c>
      <c r="D121" s="486">
        <f>'U.E. ALZIRA'!D101</f>
        <v>5</v>
      </c>
      <c r="E121" s="486">
        <f>'U.E. ALZIRA'!E101</f>
        <v>0</v>
      </c>
      <c r="F121" s="486">
        <f>'U.E. ALZIRA'!F101</f>
        <v>5</v>
      </c>
      <c r="G121" s="486">
        <f>'U.E. ALZIRA'!G101</f>
        <v>12</v>
      </c>
      <c r="H121" s="486">
        <f>'U.E. ALZIRA'!H101</f>
        <v>0</v>
      </c>
      <c r="I121" s="487">
        <f>'U.E. ALZIRA'!I101</f>
        <v>648</v>
      </c>
      <c r="J121" s="486">
        <f>'U.E. ALZIRA'!J101</f>
        <v>38.117647058823529</v>
      </c>
      <c r="K121" s="486">
        <f>'U.E. ALZIRA'!K101</f>
        <v>30</v>
      </c>
      <c r="L121" s="486">
        <f>'U.E. ALZIRA'!L101</f>
        <v>24</v>
      </c>
      <c r="M121" s="486">
        <f>'U.E. ALZIRA'!M101</f>
        <v>22</v>
      </c>
      <c r="N121" s="486">
        <f>'U.E. ALZIRA'!N101</f>
        <v>4</v>
      </c>
      <c r="O121" s="486">
        <f>'U.E. ALZIRA'!O101</f>
        <v>2</v>
      </c>
      <c r="P121" s="486">
        <f>'U.E. ALZIRA'!P101</f>
        <v>2</v>
      </c>
      <c r="Q121" s="486">
        <f>'U.E. ALZIRA'!Q101</f>
        <v>0</v>
      </c>
      <c r="R121" s="463">
        <f>'U.E. ALZIRA'!R101</f>
        <v>0</v>
      </c>
      <c r="S121" s="464">
        <f>'U.E. ALZIRA'!S101</f>
        <v>0</v>
      </c>
      <c r="T121" s="465">
        <f>'U.E. ALZIRA'!T101</f>
        <v>0</v>
      </c>
      <c r="U121" s="465">
        <f>'U.E. ALZIRA'!U101</f>
        <v>0</v>
      </c>
      <c r="V121" s="477">
        <f>'U.E. ALZIRA'!V101</f>
        <v>1</v>
      </c>
      <c r="W121" s="107"/>
      <c r="X121" s="134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217"/>
      <c r="FC121" s="107"/>
      <c r="FD121" s="119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218"/>
      <c r="GZ121" s="218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218"/>
      <c r="IS121" s="218"/>
      <c r="IT121" s="218"/>
      <c r="IU121" s="218"/>
      <c r="IV121" s="218"/>
    </row>
    <row r="122" spans="1:256" ht="14.4" hidden="1" thickTop="1" thickBot="1">
      <c r="A122" s="410"/>
      <c r="B122" s="462"/>
      <c r="C122" s="194"/>
      <c r="D122" s="223"/>
      <c r="E122" s="223"/>
      <c r="F122" s="223"/>
      <c r="G122" s="223"/>
      <c r="H122" s="223"/>
      <c r="I122" s="411"/>
      <c r="J122" s="412"/>
      <c r="K122" s="412"/>
      <c r="L122" s="411"/>
      <c r="M122" s="411"/>
      <c r="N122" s="411"/>
      <c r="O122" s="411"/>
      <c r="P122" s="411"/>
      <c r="Q122" s="411"/>
      <c r="R122" s="413"/>
      <c r="S122" s="414"/>
      <c r="T122" s="415"/>
      <c r="U122" s="415"/>
      <c r="V122" s="149"/>
      <c r="W122" s="107"/>
      <c r="X122" s="134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217"/>
      <c r="FC122" s="107"/>
      <c r="FD122" s="119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218"/>
      <c r="GZ122" s="218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218"/>
      <c r="IS122" s="218"/>
      <c r="IT122" s="218"/>
      <c r="IU122" s="218"/>
      <c r="IV122" s="218"/>
    </row>
    <row r="123" spans="1:256" ht="14.4" hidden="1" thickTop="1" thickBot="1">
      <c r="A123" s="295"/>
      <c r="B123" s="416"/>
      <c r="C123" s="368"/>
      <c r="D123" s="286"/>
      <c r="E123" s="286"/>
      <c r="F123" s="286"/>
      <c r="G123" s="286"/>
      <c r="H123" s="286"/>
      <c r="I123" s="417"/>
      <c r="J123" s="418"/>
      <c r="K123" s="418"/>
      <c r="L123" s="417"/>
      <c r="M123" s="417"/>
      <c r="N123" s="417"/>
      <c r="O123" s="417"/>
      <c r="P123" s="417"/>
      <c r="Q123" s="417"/>
      <c r="R123" s="419"/>
      <c r="S123" s="420"/>
      <c r="T123" s="421"/>
      <c r="U123" s="421"/>
      <c r="V123" s="296"/>
      <c r="W123" s="107"/>
      <c r="X123" s="134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217"/>
      <c r="FC123" s="107"/>
      <c r="FD123" s="119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218"/>
      <c r="GZ123" s="218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218"/>
      <c r="IS123" s="218"/>
      <c r="IT123" s="218"/>
      <c r="IU123" s="218"/>
      <c r="IV123" s="218"/>
    </row>
    <row r="124" spans="1:256" ht="14.4" hidden="1" thickTop="1" thickBot="1">
      <c r="A124" s="410"/>
      <c r="B124" s="409"/>
      <c r="C124" s="194">
        <f>COUNT(BQ121:DH121)</f>
        <v>0</v>
      </c>
      <c r="D124" s="223">
        <f>COUNTIF(X121:BO121,"T")</f>
        <v>0</v>
      </c>
      <c r="E124" s="223">
        <f>COUNTIF(BQ121:DH121,90)</f>
        <v>0</v>
      </c>
      <c r="F124" s="223">
        <f>COUNTIF(DJ121:FA121,"I")</f>
        <v>0</v>
      </c>
      <c r="G124" s="223">
        <f>COUNTIF(DJ121:FA121,"E")</f>
        <v>0</v>
      </c>
      <c r="H124" s="223">
        <f>COUNTIF(BQ121:DH121,"S")</f>
        <v>0</v>
      </c>
      <c r="I124" s="411">
        <f>SUM(BQ121:DH121)</f>
        <v>0</v>
      </c>
      <c r="J124" s="412"/>
      <c r="K124" s="412"/>
      <c r="L124" s="411">
        <f>K1</f>
        <v>0</v>
      </c>
      <c r="M124" s="411">
        <f>COUNTIF(X121:BO121,"C")+COUNTIF(X121:BO121,"T")</f>
        <v>0</v>
      </c>
      <c r="N124" s="411">
        <f>SUM(O124:Q124)</f>
        <v>0</v>
      </c>
      <c r="O124" s="411">
        <f>COUNTIF(X121:BM121,"DT")</f>
        <v>0</v>
      </c>
      <c r="P124" s="411">
        <f>COUNTIF(X121:BM121,"L")</f>
        <v>0</v>
      </c>
      <c r="Q124" s="411">
        <f>COUNTIF(X121:BM121,"S")</f>
        <v>0</v>
      </c>
      <c r="R124" s="413">
        <f>COUNTIF(FE121:GY121,1)</f>
        <v>0</v>
      </c>
      <c r="S124" s="414">
        <f>COUNTIF(FE121:GY121,2)</f>
        <v>0</v>
      </c>
      <c r="T124" s="415">
        <f>COUNTIF(FE121:GY121,"R")</f>
        <v>0</v>
      </c>
      <c r="U124" s="415">
        <f t="shared" ref="U124:U140" si="15">S124+T124</f>
        <v>0</v>
      </c>
      <c r="V124" s="222">
        <f t="shared" ref="V124:V139" si="16">HA124</f>
        <v>0</v>
      </c>
      <c r="W124" s="107"/>
      <c r="X124" s="134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217"/>
      <c r="FC124" s="107"/>
      <c r="FD124" s="119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218"/>
      <c r="GZ124" s="218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218"/>
      <c r="IS124" s="218"/>
      <c r="IT124" s="218"/>
      <c r="IU124" s="218"/>
      <c r="IV124" s="218"/>
    </row>
    <row r="125" spans="1:256" ht="12.75" hidden="1" customHeight="1">
      <c r="A125" s="103"/>
      <c r="B125" s="228"/>
      <c r="C125" s="194">
        <f t="shared" ref="C125:C134" si="17">COUNT(BQ123:DH123)</f>
        <v>0</v>
      </c>
      <c r="D125" s="223">
        <f t="shared" ref="D125:D136" si="18">COUNTIF(X123:BO123,"T")</f>
        <v>0</v>
      </c>
      <c r="E125" s="101">
        <f t="shared" ref="E125:E134" si="19">COUNTIF(BQ123:DH123,90)</f>
        <v>0</v>
      </c>
      <c r="F125" s="223">
        <f t="shared" ref="F125:F134" si="20">COUNTIF(DJ123:FA123,"I")</f>
        <v>0</v>
      </c>
      <c r="G125" s="223">
        <f t="shared" ref="G125:G134" si="21">COUNTIF(DJ123:FA123,"E")</f>
        <v>0</v>
      </c>
      <c r="H125" s="101">
        <f t="shared" ref="H125:H136" si="22">COUNTIF(BQ123:DH123,"S")</f>
        <v>0</v>
      </c>
      <c r="I125" s="224">
        <f t="shared" ref="I125:I134" si="23">SUM(BQ123:DH123)</f>
        <v>0</v>
      </c>
      <c r="J125" s="225"/>
      <c r="K125" s="225"/>
      <c r="L125" s="224">
        <f>K1</f>
        <v>0</v>
      </c>
      <c r="M125" s="224">
        <f t="shared" ref="M125:M134" si="24">COUNTIF(X123:BO123,"C")+COUNTIF(X123:BO123,"T")</f>
        <v>0</v>
      </c>
      <c r="N125" s="224">
        <f t="shared" ref="N125:N130" si="25">SUM(O125:Q125)</f>
        <v>0</v>
      </c>
      <c r="O125" s="224">
        <f t="shared" ref="O125:O134" si="26">COUNTIF(X123:BM123,"DT")</f>
        <v>0</v>
      </c>
      <c r="P125" s="224">
        <f t="shared" ref="P125:P134" si="27">COUNTIF(X123:BM123,"L")</f>
        <v>0</v>
      </c>
      <c r="Q125" s="224">
        <f t="shared" ref="Q125:Q134" si="28">COUNTIF(X123:BM123,"S")</f>
        <v>0</v>
      </c>
      <c r="R125" s="226">
        <f t="shared" ref="R125:R140" si="29">COUNTIF(FE123:GY123,1)</f>
        <v>0</v>
      </c>
      <c r="S125" s="227">
        <f t="shared" ref="S125:S140" si="30">COUNTIF(FE123:GY123,2)</f>
        <v>0</v>
      </c>
      <c r="T125" s="129">
        <f t="shared" ref="T125:T140" si="31">COUNTIF(FE123:GY123,"R")</f>
        <v>0</v>
      </c>
      <c r="U125" s="129">
        <f t="shared" si="15"/>
        <v>0</v>
      </c>
      <c r="V125" s="149">
        <f t="shared" si="16"/>
        <v>0</v>
      </c>
      <c r="W125" s="107"/>
      <c r="X125" s="134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217"/>
      <c r="FC125" s="107"/>
      <c r="FD125" s="119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218"/>
      <c r="GZ125" s="218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218"/>
      <c r="IS125" s="218"/>
      <c r="IT125" s="218"/>
      <c r="IU125" s="218"/>
      <c r="IV125" s="218"/>
    </row>
    <row r="126" spans="1:256" ht="14.4" hidden="1" thickTop="1" thickBot="1">
      <c r="A126" s="103"/>
      <c r="B126" s="228"/>
      <c r="C126" s="194">
        <f t="shared" si="17"/>
        <v>0</v>
      </c>
      <c r="D126" s="223">
        <f t="shared" si="18"/>
        <v>0</v>
      </c>
      <c r="E126" s="101">
        <f t="shared" si="19"/>
        <v>0</v>
      </c>
      <c r="F126" s="223">
        <f t="shared" si="20"/>
        <v>0</v>
      </c>
      <c r="G126" s="223">
        <f t="shared" si="21"/>
        <v>0</v>
      </c>
      <c r="H126" s="101">
        <f t="shared" si="22"/>
        <v>0</v>
      </c>
      <c r="I126" s="224">
        <f t="shared" si="23"/>
        <v>0</v>
      </c>
      <c r="J126" s="225"/>
      <c r="K126" s="225"/>
      <c r="L126" s="224">
        <f>K1</f>
        <v>0</v>
      </c>
      <c r="M126" s="224">
        <f t="shared" si="24"/>
        <v>0</v>
      </c>
      <c r="N126" s="224">
        <f t="shared" si="25"/>
        <v>0</v>
      </c>
      <c r="O126" s="224">
        <f t="shared" si="26"/>
        <v>0</v>
      </c>
      <c r="P126" s="224">
        <f t="shared" si="27"/>
        <v>0</v>
      </c>
      <c r="Q126" s="224">
        <f t="shared" si="28"/>
        <v>0</v>
      </c>
      <c r="R126" s="226">
        <f t="shared" si="29"/>
        <v>0</v>
      </c>
      <c r="S126" s="227">
        <f t="shared" si="30"/>
        <v>0</v>
      </c>
      <c r="T126" s="129">
        <f t="shared" si="31"/>
        <v>0</v>
      </c>
      <c r="U126" s="129">
        <f t="shared" si="15"/>
        <v>0</v>
      </c>
      <c r="V126" s="149">
        <f t="shared" si="16"/>
        <v>0</v>
      </c>
      <c r="W126" s="107"/>
      <c r="X126" s="134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217"/>
      <c r="FC126" s="107"/>
      <c r="FD126" s="119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218"/>
      <c r="GZ126" s="218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218"/>
      <c r="IS126" s="218"/>
      <c r="IT126" s="218"/>
      <c r="IU126" s="218"/>
      <c r="IV126" s="218"/>
    </row>
    <row r="127" spans="1:256" ht="14.4" hidden="1" thickTop="1" thickBot="1">
      <c r="A127" s="103"/>
      <c r="B127" s="228"/>
      <c r="C127" s="194">
        <f t="shared" si="17"/>
        <v>0</v>
      </c>
      <c r="D127" s="223">
        <f t="shared" si="18"/>
        <v>0</v>
      </c>
      <c r="E127" s="101">
        <f t="shared" si="19"/>
        <v>0</v>
      </c>
      <c r="F127" s="223">
        <f t="shared" si="20"/>
        <v>0</v>
      </c>
      <c r="G127" s="223">
        <f t="shared" si="21"/>
        <v>0</v>
      </c>
      <c r="H127" s="101">
        <f t="shared" si="22"/>
        <v>0</v>
      </c>
      <c r="I127" s="224">
        <f t="shared" si="23"/>
        <v>0</v>
      </c>
      <c r="J127" s="225"/>
      <c r="K127" s="225"/>
      <c r="L127" s="224">
        <f>K1</f>
        <v>0</v>
      </c>
      <c r="M127" s="224">
        <f t="shared" si="24"/>
        <v>0</v>
      </c>
      <c r="N127" s="224">
        <f t="shared" si="25"/>
        <v>0</v>
      </c>
      <c r="O127" s="224">
        <f t="shared" si="26"/>
        <v>0</v>
      </c>
      <c r="P127" s="224">
        <f t="shared" si="27"/>
        <v>0</v>
      </c>
      <c r="Q127" s="224">
        <f t="shared" si="28"/>
        <v>0</v>
      </c>
      <c r="R127" s="226">
        <f t="shared" si="29"/>
        <v>0</v>
      </c>
      <c r="S127" s="227">
        <f t="shared" si="30"/>
        <v>0</v>
      </c>
      <c r="T127" s="129">
        <f t="shared" si="31"/>
        <v>0</v>
      </c>
      <c r="U127" s="129">
        <f t="shared" si="15"/>
        <v>0</v>
      </c>
      <c r="V127" s="149">
        <f t="shared" si="16"/>
        <v>0</v>
      </c>
      <c r="W127" s="107"/>
      <c r="X127" s="134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217"/>
      <c r="FC127" s="107"/>
      <c r="FD127" s="119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218"/>
      <c r="GZ127" s="218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218"/>
      <c r="IS127" s="218"/>
      <c r="IT127" s="218"/>
      <c r="IU127" s="218"/>
      <c r="IV127" s="218"/>
    </row>
    <row r="128" spans="1:256" ht="14.4" hidden="1" thickTop="1" thickBot="1">
      <c r="A128" s="103"/>
      <c r="B128" s="228"/>
      <c r="C128" s="194">
        <f t="shared" si="17"/>
        <v>0</v>
      </c>
      <c r="D128" s="223">
        <f t="shared" si="18"/>
        <v>0</v>
      </c>
      <c r="E128" s="101">
        <f t="shared" si="19"/>
        <v>0</v>
      </c>
      <c r="F128" s="223">
        <f t="shared" si="20"/>
        <v>0</v>
      </c>
      <c r="G128" s="223">
        <f t="shared" si="21"/>
        <v>0</v>
      </c>
      <c r="H128" s="101">
        <f t="shared" si="22"/>
        <v>0</v>
      </c>
      <c r="I128" s="224">
        <f t="shared" si="23"/>
        <v>0</v>
      </c>
      <c r="J128" s="225"/>
      <c r="K128" s="225"/>
      <c r="L128" s="224">
        <f>K1</f>
        <v>0</v>
      </c>
      <c r="M128" s="224">
        <f t="shared" si="24"/>
        <v>0</v>
      </c>
      <c r="N128" s="224">
        <f t="shared" si="25"/>
        <v>0</v>
      </c>
      <c r="O128" s="224">
        <f t="shared" si="26"/>
        <v>0</v>
      </c>
      <c r="P128" s="224">
        <f t="shared" si="27"/>
        <v>0</v>
      </c>
      <c r="Q128" s="224">
        <f t="shared" si="28"/>
        <v>0</v>
      </c>
      <c r="R128" s="226">
        <f t="shared" si="29"/>
        <v>0</v>
      </c>
      <c r="S128" s="227">
        <f t="shared" si="30"/>
        <v>0</v>
      </c>
      <c r="T128" s="129">
        <f t="shared" si="31"/>
        <v>0</v>
      </c>
      <c r="U128" s="129">
        <f t="shared" si="15"/>
        <v>0</v>
      </c>
      <c r="V128" s="149">
        <f t="shared" si="16"/>
        <v>0</v>
      </c>
      <c r="W128" s="107"/>
      <c r="X128" s="134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217"/>
      <c r="FC128" s="107"/>
      <c r="FD128" s="119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218"/>
      <c r="GZ128" s="218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218"/>
      <c r="IS128" s="218"/>
      <c r="IT128" s="218"/>
      <c r="IU128" s="218"/>
      <c r="IV128" s="218"/>
    </row>
    <row r="129" spans="1:256" ht="14.4" hidden="1" thickTop="1" thickBot="1">
      <c r="A129" s="103"/>
      <c r="B129" s="228"/>
      <c r="C129" s="194">
        <f t="shared" si="17"/>
        <v>0</v>
      </c>
      <c r="D129" s="223">
        <f t="shared" si="18"/>
        <v>0</v>
      </c>
      <c r="E129" s="101">
        <f t="shared" si="19"/>
        <v>0</v>
      </c>
      <c r="F129" s="223">
        <f t="shared" si="20"/>
        <v>0</v>
      </c>
      <c r="G129" s="223">
        <f t="shared" si="21"/>
        <v>0</v>
      </c>
      <c r="H129" s="101">
        <f t="shared" si="22"/>
        <v>0</v>
      </c>
      <c r="I129" s="224">
        <f t="shared" si="23"/>
        <v>0</v>
      </c>
      <c r="J129" s="225"/>
      <c r="K129" s="225"/>
      <c r="L129" s="224">
        <f>K1</f>
        <v>0</v>
      </c>
      <c r="M129" s="224">
        <f t="shared" si="24"/>
        <v>0</v>
      </c>
      <c r="N129" s="224">
        <f t="shared" si="25"/>
        <v>0</v>
      </c>
      <c r="O129" s="224">
        <f t="shared" si="26"/>
        <v>0</v>
      </c>
      <c r="P129" s="224">
        <f t="shared" si="27"/>
        <v>0</v>
      </c>
      <c r="Q129" s="224">
        <f t="shared" si="28"/>
        <v>0</v>
      </c>
      <c r="R129" s="226">
        <f t="shared" si="29"/>
        <v>0</v>
      </c>
      <c r="S129" s="227">
        <f t="shared" si="30"/>
        <v>0</v>
      </c>
      <c r="T129" s="129">
        <f t="shared" si="31"/>
        <v>0</v>
      </c>
      <c r="U129" s="129">
        <f t="shared" si="15"/>
        <v>0</v>
      </c>
      <c r="V129" s="149">
        <f t="shared" si="16"/>
        <v>0</v>
      </c>
      <c r="W129" s="107"/>
      <c r="X129" s="134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217"/>
      <c r="FC129" s="107"/>
      <c r="FD129" s="119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218"/>
      <c r="GZ129" s="218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218"/>
      <c r="IS129" s="218"/>
      <c r="IT129" s="218"/>
      <c r="IU129" s="218"/>
      <c r="IV129" s="218"/>
    </row>
    <row r="130" spans="1:256" ht="14.4" hidden="1" thickTop="1" thickBot="1">
      <c r="A130" s="103"/>
      <c r="B130" s="228"/>
      <c r="C130" s="194">
        <f t="shared" si="17"/>
        <v>0</v>
      </c>
      <c r="D130" s="223">
        <f t="shared" si="18"/>
        <v>0</v>
      </c>
      <c r="E130" s="101">
        <f t="shared" si="19"/>
        <v>0</v>
      </c>
      <c r="F130" s="223">
        <f t="shared" si="20"/>
        <v>0</v>
      </c>
      <c r="G130" s="223">
        <f t="shared" si="21"/>
        <v>0</v>
      </c>
      <c r="H130" s="101">
        <f t="shared" si="22"/>
        <v>0</v>
      </c>
      <c r="I130" s="224">
        <f t="shared" si="23"/>
        <v>0</v>
      </c>
      <c r="J130" s="225"/>
      <c r="K130" s="225"/>
      <c r="L130" s="224">
        <f>K1</f>
        <v>0</v>
      </c>
      <c r="M130" s="224">
        <f t="shared" si="24"/>
        <v>0</v>
      </c>
      <c r="N130" s="224">
        <f t="shared" si="25"/>
        <v>0</v>
      </c>
      <c r="O130" s="224">
        <f t="shared" si="26"/>
        <v>0</v>
      </c>
      <c r="P130" s="224">
        <f t="shared" si="27"/>
        <v>0</v>
      </c>
      <c r="Q130" s="224">
        <f t="shared" si="28"/>
        <v>0</v>
      </c>
      <c r="R130" s="226">
        <f t="shared" si="29"/>
        <v>0</v>
      </c>
      <c r="S130" s="227">
        <f t="shared" si="30"/>
        <v>0</v>
      </c>
      <c r="T130" s="129">
        <f t="shared" si="31"/>
        <v>0</v>
      </c>
      <c r="U130" s="129">
        <f t="shared" si="15"/>
        <v>0</v>
      </c>
      <c r="V130" s="149">
        <f t="shared" si="16"/>
        <v>0</v>
      </c>
      <c r="W130" s="107"/>
      <c r="X130" s="134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217"/>
      <c r="FC130" s="107"/>
      <c r="FD130" s="119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218"/>
      <c r="GZ130" s="218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218"/>
      <c r="IS130" s="218"/>
      <c r="IT130" s="218"/>
      <c r="IU130" s="218"/>
      <c r="IV130" s="218"/>
    </row>
    <row r="131" spans="1:256" ht="14.4" hidden="1" thickTop="1" thickBot="1">
      <c r="A131" s="103"/>
      <c r="B131" s="228"/>
      <c r="C131" s="194">
        <f t="shared" si="17"/>
        <v>0</v>
      </c>
      <c r="D131" s="223">
        <f t="shared" si="18"/>
        <v>0</v>
      </c>
      <c r="E131" s="101">
        <f t="shared" si="19"/>
        <v>0</v>
      </c>
      <c r="F131" s="223">
        <f t="shared" si="20"/>
        <v>0</v>
      </c>
      <c r="G131" s="223">
        <f t="shared" si="21"/>
        <v>0</v>
      </c>
      <c r="H131" s="101">
        <f t="shared" si="22"/>
        <v>0</v>
      </c>
      <c r="I131" s="224">
        <f t="shared" si="23"/>
        <v>0</v>
      </c>
      <c r="J131" s="225"/>
      <c r="K131" s="225"/>
      <c r="L131" s="224">
        <f>K1</f>
        <v>0</v>
      </c>
      <c r="M131" s="224">
        <f t="shared" si="24"/>
        <v>0</v>
      </c>
      <c r="N131" s="224">
        <f>SUM(O131:Q131)</f>
        <v>0</v>
      </c>
      <c r="O131" s="224">
        <f t="shared" si="26"/>
        <v>0</v>
      </c>
      <c r="P131" s="224">
        <f t="shared" si="27"/>
        <v>0</v>
      </c>
      <c r="Q131" s="224">
        <f t="shared" si="28"/>
        <v>0</v>
      </c>
      <c r="R131" s="226">
        <f t="shared" si="29"/>
        <v>0</v>
      </c>
      <c r="S131" s="227">
        <f t="shared" si="30"/>
        <v>0</v>
      </c>
      <c r="T131" s="129">
        <f t="shared" si="31"/>
        <v>0</v>
      </c>
      <c r="U131" s="129">
        <f t="shared" si="15"/>
        <v>0</v>
      </c>
      <c r="V131" s="149">
        <f t="shared" si="16"/>
        <v>0</v>
      </c>
      <c r="W131" s="107"/>
      <c r="X131" s="134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217"/>
      <c r="FC131" s="107"/>
      <c r="FD131" s="119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218"/>
      <c r="GZ131" s="218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218"/>
      <c r="IS131" s="218"/>
      <c r="IT131" s="218"/>
      <c r="IU131" s="218"/>
      <c r="IV131" s="218"/>
    </row>
    <row r="132" spans="1:256" ht="14.4" hidden="1" thickTop="1" thickBot="1">
      <c r="A132" s="103"/>
      <c r="B132" s="228"/>
      <c r="C132" s="194">
        <f t="shared" si="17"/>
        <v>0</v>
      </c>
      <c r="D132" s="223">
        <f t="shared" si="18"/>
        <v>0</v>
      </c>
      <c r="E132" s="101">
        <f t="shared" si="19"/>
        <v>0</v>
      </c>
      <c r="F132" s="223">
        <f t="shared" si="20"/>
        <v>0</v>
      </c>
      <c r="G132" s="223">
        <f t="shared" si="21"/>
        <v>0</v>
      </c>
      <c r="H132" s="101">
        <f t="shared" si="22"/>
        <v>0</v>
      </c>
      <c r="I132" s="224">
        <f t="shared" si="23"/>
        <v>0</v>
      </c>
      <c r="J132" s="225"/>
      <c r="K132" s="225"/>
      <c r="L132" s="224">
        <f>K1</f>
        <v>0</v>
      </c>
      <c r="M132" s="224">
        <f t="shared" si="24"/>
        <v>0</v>
      </c>
      <c r="N132" s="224">
        <f>SUM(O132:Q132)</f>
        <v>0</v>
      </c>
      <c r="O132" s="224">
        <f t="shared" si="26"/>
        <v>0</v>
      </c>
      <c r="P132" s="224">
        <f t="shared" si="27"/>
        <v>0</v>
      </c>
      <c r="Q132" s="224">
        <f t="shared" si="28"/>
        <v>0</v>
      </c>
      <c r="R132" s="226">
        <f t="shared" si="29"/>
        <v>0</v>
      </c>
      <c r="S132" s="227">
        <f t="shared" si="30"/>
        <v>0</v>
      </c>
      <c r="T132" s="129">
        <f t="shared" si="31"/>
        <v>0</v>
      </c>
      <c r="U132" s="129">
        <f t="shared" si="15"/>
        <v>0</v>
      </c>
      <c r="V132" s="149">
        <f t="shared" si="16"/>
        <v>0</v>
      </c>
      <c r="W132" s="107"/>
      <c r="X132" s="134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217"/>
      <c r="FC132" s="107"/>
      <c r="FD132" s="119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218"/>
      <c r="GZ132" s="218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107"/>
      <c r="IM132" s="107"/>
      <c r="IN132" s="107"/>
      <c r="IO132" s="107"/>
      <c r="IP132" s="107"/>
      <c r="IQ132" s="107"/>
      <c r="IR132" s="218"/>
      <c r="IS132" s="218"/>
      <c r="IT132" s="218"/>
      <c r="IU132" s="218"/>
      <c r="IV132" s="218"/>
    </row>
    <row r="133" spans="1:256" ht="14.4" hidden="1" thickTop="1" thickBot="1">
      <c r="A133" s="103"/>
      <c r="B133" s="228"/>
      <c r="C133" s="194">
        <f t="shared" si="17"/>
        <v>0</v>
      </c>
      <c r="D133" s="223">
        <f t="shared" si="18"/>
        <v>0</v>
      </c>
      <c r="E133" s="101">
        <f t="shared" si="19"/>
        <v>0</v>
      </c>
      <c r="F133" s="223">
        <f t="shared" si="20"/>
        <v>0</v>
      </c>
      <c r="G133" s="223">
        <f t="shared" si="21"/>
        <v>0</v>
      </c>
      <c r="H133" s="101">
        <f t="shared" si="22"/>
        <v>0</v>
      </c>
      <c r="I133" s="224">
        <f t="shared" si="23"/>
        <v>0</v>
      </c>
      <c r="J133" s="225"/>
      <c r="K133" s="225"/>
      <c r="L133" s="224">
        <f>K1</f>
        <v>0</v>
      </c>
      <c r="M133" s="224">
        <f t="shared" si="24"/>
        <v>0</v>
      </c>
      <c r="N133" s="224">
        <f>SUM(O133:Q133)</f>
        <v>0</v>
      </c>
      <c r="O133" s="224">
        <f t="shared" si="26"/>
        <v>0</v>
      </c>
      <c r="P133" s="224">
        <f t="shared" si="27"/>
        <v>0</v>
      </c>
      <c r="Q133" s="224">
        <f t="shared" si="28"/>
        <v>0</v>
      </c>
      <c r="R133" s="226">
        <f t="shared" si="29"/>
        <v>0</v>
      </c>
      <c r="S133" s="227">
        <f t="shared" si="30"/>
        <v>0</v>
      </c>
      <c r="T133" s="129">
        <f t="shared" si="31"/>
        <v>0</v>
      </c>
      <c r="U133" s="129">
        <f t="shared" si="15"/>
        <v>0</v>
      </c>
      <c r="V133" s="149">
        <f t="shared" si="16"/>
        <v>0</v>
      </c>
      <c r="W133" s="107"/>
      <c r="X133" s="134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217"/>
      <c r="FC133" s="107"/>
      <c r="FD133" s="119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218"/>
      <c r="GZ133" s="218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7"/>
      <c r="ID133" s="107"/>
      <c r="IE133" s="107"/>
      <c r="IF133" s="107"/>
      <c r="IG133" s="107"/>
      <c r="IH133" s="107"/>
      <c r="II133" s="107"/>
      <c r="IJ133" s="107"/>
      <c r="IK133" s="107"/>
      <c r="IL133" s="107"/>
      <c r="IM133" s="107"/>
      <c r="IN133" s="107"/>
      <c r="IO133" s="107"/>
      <c r="IP133" s="107"/>
      <c r="IQ133" s="107"/>
      <c r="IR133" s="218"/>
      <c r="IS133" s="218"/>
      <c r="IT133" s="218"/>
      <c r="IU133" s="218"/>
      <c r="IV133" s="218"/>
    </row>
    <row r="134" spans="1:256" ht="14.4" hidden="1" thickTop="1" thickBot="1">
      <c r="A134" s="103"/>
      <c r="B134" s="228"/>
      <c r="C134" s="194">
        <f t="shared" si="17"/>
        <v>0</v>
      </c>
      <c r="D134" s="223">
        <f t="shared" si="18"/>
        <v>0</v>
      </c>
      <c r="E134" s="101">
        <f t="shared" si="19"/>
        <v>0</v>
      </c>
      <c r="F134" s="223">
        <f t="shared" si="20"/>
        <v>0</v>
      </c>
      <c r="G134" s="223">
        <f t="shared" si="21"/>
        <v>0</v>
      </c>
      <c r="H134" s="101">
        <f t="shared" si="22"/>
        <v>0</v>
      </c>
      <c r="I134" s="224">
        <f t="shared" si="23"/>
        <v>0</v>
      </c>
      <c r="J134" s="225"/>
      <c r="K134" s="225"/>
      <c r="L134" s="224">
        <f>K1</f>
        <v>0</v>
      </c>
      <c r="M134" s="224">
        <f t="shared" si="24"/>
        <v>0</v>
      </c>
      <c r="N134" s="224">
        <f>SUM(O134:Q134)</f>
        <v>0</v>
      </c>
      <c r="O134" s="224">
        <f t="shared" si="26"/>
        <v>0</v>
      </c>
      <c r="P134" s="224">
        <f t="shared" si="27"/>
        <v>0</v>
      </c>
      <c r="Q134" s="224">
        <f t="shared" si="28"/>
        <v>0</v>
      </c>
      <c r="R134" s="226">
        <f t="shared" si="29"/>
        <v>0</v>
      </c>
      <c r="S134" s="227">
        <f t="shared" si="30"/>
        <v>0</v>
      </c>
      <c r="T134" s="129">
        <f t="shared" si="31"/>
        <v>0</v>
      </c>
      <c r="U134" s="129">
        <f t="shared" si="15"/>
        <v>0</v>
      </c>
      <c r="V134" s="149">
        <f t="shared" si="16"/>
        <v>0</v>
      </c>
      <c r="W134" s="107"/>
      <c r="X134" s="134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217"/>
      <c r="FC134" s="107"/>
      <c r="FD134" s="119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218"/>
      <c r="GZ134" s="218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218"/>
      <c r="IS134" s="218"/>
      <c r="IT134" s="218"/>
      <c r="IU134" s="218"/>
      <c r="IV134" s="218"/>
    </row>
    <row r="135" spans="1:256" ht="14.4" hidden="1" thickTop="1" thickBot="1">
      <c r="A135" s="103"/>
      <c r="B135" s="88"/>
      <c r="C135" s="194"/>
      <c r="D135" s="223">
        <f t="shared" si="18"/>
        <v>0</v>
      </c>
      <c r="E135" s="101"/>
      <c r="F135" s="223"/>
      <c r="G135" s="223"/>
      <c r="H135" s="101">
        <f t="shared" si="22"/>
        <v>0</v>
      </c>
      <c r="I135" s="224"/>
      <c r="J135" s="225"/>
      <c r="K135" s="225"/>
      <c r="L135" s="224"/>
      <c r="M135" s="224"/>
      <c r="N135" s="224"/>
      <c r="O135" s="224"/>
      <c r="P135" s="224"/>
      <c r="Q135" s="224"/>
      <c r="R135" s="226">
        <f t="shared" si="29"/>
        <v>0</v>
      </c>
      <c r="S135" s="227">
        <f t="shared" si="30"/>
        <v>0</v>
      </c>
      <c r="T135" s="129">
        <f t="shared" si="31"/>
        <v>0</v>
      </c>
      <c r="U135" s="129">
        <f t="shared" si="15"/>
        <v>0</v>
      </c>
      <c r="V135" s="149">
        <f t="shared" si="16"/>
        <v>0</v>
      </c>
      <c r="W135" s="107"/>
      <c r="X135" s="134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217"/>
      <c r="FC135" s="107"/>
      <c r="FD135" s="119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218"/>
      <c r="GZ135" s="218"/>
      <c r="HA135" s="107"/>
      <c r="HB135" s="218"/>
      <c r="HC135" s="218"/>
      <c r="HD135" s="218"/>
      <c r="HE135" s="218"/>
      <c r="HF135" s="218"/>
      <c r="HG135" s="218"/>
      <c r="HH135" s="218"/>
      <c r="HI135" s="218"/>
      <c r="HJ135" s="218"/>
      <c r="HK135" s="218"/>
      <c r="HL135" s="218"/>
      <c r="HM135" s="218"/>
      <c r="HN135" s="218"/>
      <c r="HO135" s="218"/>
      <c r="HP135" s="218"/>
      <c r="HQ135" s="218"/>
      <c r="HR135" s="218"/>
      <c r="HS135" s="218"/>
      <c r="HT135" s="218"/>
      <c r="HU135" s="218"/>
      <c r="HV135" s="218"/>
      <c r="HW135" s="218"/>
      <c r="HX135" s="218"/>
      <c r="HY135" s="218"/>
      <c r="HZ135" s="218"/>
      <c r="IA135" s="218"/>
      <c r="IB135" s="218"/>
      <c r="IC135" s="218"/>
      <c r="ID135" s="218"/>
      <c r="IE135" s="218"/>
      <c r="IF135" s="218"/>
      <c r="IG135" s="107"/>
      <c r="IH135" s="107"/>
      <c r="II135" s="107"/>
      <c r="IJ135" s="107"/>
      <c r="IK135" s="218"/>
      <c r="IL135" s="218"/>
      <c r="IM135" s="218"/>
      <c r="IN135" s="218"/>
      <c r="IO135" s="218"/>
      <c r="IP135" s="218"/>
      <c r="IQ135" s="218"/>
      <c r="IR135" s="218"/>
      <c r="IS135" s="218"/>
      <c r="IT135" s="218"/>
      <c r="IU135" s="218"/>
      <c r="IV135" s="218"/>
    </row>
    <row r="136" spans="1:256" ht="14.4" hidden="1" thickTop="1" thickBot="1">
      <c r="A136" s="103"/>
      <c r="B136" s="88"/>
      <c r="C136" s="194"/>
      <c r="D136" s="223">
        <f t="shared" si="18"/>
        <v>0</v>
      </c>
      <c r="E136" s="101"/>
      <c r="F136" s="223"/>
      <c r="G136" s="223"/>
      <c r="H136" s="101">
        <f t="shared" si="22"/>
        <v>0</v>
      </c>
      <c r="I136" s="224"/>
      <c r="J136" s="225"/>
      <c r="K136" s="225"/>
      <c r="L136" s="224"/>
      <c r="M136" s="224"/>
      <c r="N136" s="224"/>
      <c r="O136" s="224"/>
      <c r="P136" s="224"/>
      <c r="Q136" s="224"/>
      <c r="R136" s="226">
        <f t="shared" si="29"/>
        <v>0</v>
      </c>
      <c r="S136" s="227">
        <f t="shared" si="30"/>
        <v>0</v>
      </c>
      <c r="T136" s="129">
        <f t="shared" si="31"/>
        <v>0</v>
      </c>
      <c r="U136" s="129">
        <f t="shared" si="15"/>
        <v>0</v>
      </c>
      <c r="V136" s="149">
        <f t="shared" si="16"/>
        <v>0</v>
      </c>
      <c r="W136" s="107"/>
      <c r="X136" s="134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230"/>
      <c r="EW136" s="230"/>
      <c r="EX136" s="230"/>
      <c r="EY136" s="230"/>
      <c r="EZ136" s="230"/>
      <c r="FA136" s="230"/>
      <c r="FB136" s="217"/>
      <c r="FC136" s="107"/>
      <c r="FD136" s="119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218"/>
      <c r="GZ136" s="218"/>
      <c r="HA136" s="107"/>
      <c r="HB136" s="218"/>
      <c r="HC136" s="218"/>
      <c r="HD136" s="218"/>
      <c r="HE136" s="218"/>
      <c r="HF136" s="218"/>
      <c r="HG136" s="218"/>
      <c r="HH136" s="218"/>
      <c r="HI136" s="218"/>
      <c r="HJ136" s="218"/>
      <c r="HK136" s="218"/>
      <c r="HL136" s="218"/>
      <c r="HM136" s="218"/>
      <c r="HN136" s="218"/>
      <c r="HO136" s="218"/>
      <c r="HP136" s="218"/>
      <c r="HQ136" s="218"/>
      <c r="HR136" s="218"/>
      <c r="HS136" s="218"/>
      <c r="HT136" s="218"/>
      <c r="HU136" s="218"/>
      <c r="HV136" s="218"/>
      <c r="HW136" s="218"/>
      <c r="HX136" s="218"/>
      <c r="HY136" s="218"/>
      <c r="HZ136" s="218"/>
      <c r="IA136" s="218"/>
      <c r="IB136" s="218"/>
      <c r="IC136" s="218"/>
      <c r="ID136" s="218"/>
      <c r="IE136" s="218"/>
      <c r="IF136" s="218"/>
      <c r="IG136" s="107"/>
      <c r="IH136" s="107"/>
      <c r="II136" s="107"/>
      <c r="IJ136" s="107"/>
      <c r="IK136" s="218"/>
      <c r="IL136" s="218"/>
      <c r="IM136" s="218"/>
      <c r="IN136" s="218"/>
      <c r="IO136" s="218"/>
      <c r="IP136" s="218"/>
      <c r="IQ136" s="218"/>
      <c r="IR136" s="218"/>
      <c r="IS136" s="218"/>
      <c r="IT136" s="218"/>
      <c r="IU136" s="218"/>
      <c r="IV136" s="218"/>
    </row>
    <row r="137" spans="1:256" s="76" customFormat="1" ht="14.4" hidden="1" thickTop="1" thickBot="1">
      <c r="A137" s="229"/>
      <c r="B137" s="88"/>
      <c r="C137" s="194"/>
      <c r="D137" s="223"/>
      <c r="E137" s="101"/>
      <c r="F137" s="223"/>
      <c r="G137" s="223"/>
      <c r="H137" s="101"/>
      <c r="I137" s="224"/>
      <c r="J137" s="225"/>
      <c r="K137" s="225"/>
      <c r="L137" s="224"/>
      <c r="M137" s="224"/>
      <c r="N137" s="224"/>
      <c r="O137" s="224"/>
      <c r="P137" s="224"/>
      <c r="Q137" s="224"/>
      <c r="R137" s="226">
        <f t="shared" si="29"/>
        <v>0</v>
      </c>
      <c r="S137" s="227">
        <f t="shared" si="30"/>
        <v>0</v>
      </c>
      <c r="T137" s="129">
        <f t="shared" si="31"/>
        <v>0</v>
      </c>
      <c r="U137" s="129">
        <f t="shared" si="15"/>
        <v>0</v>
      </c>
      <c r="V137" s="149">
        <f t="shared" si="16"/>
        <v>0</v>
      </c>
      <c r="W137" s="107"/>
      <c r="X137" s="134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230"/>
      <c r="EW137" s="230"/>
      <c r="EX137" s="230"/>
      <c r="EY137" s="230"/>
      <c r="EZ137" s="230"/>
      <c r="FA137" s="230"/>
      <c r="FB137" s="217"/>
      <c r="FC137" s="107"/>
      <c r="FD137" s="119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107"/>
      <c r="GZ137" s="107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7"/>
      <c r="ID137" s="107"/>
      <c r="IE137" s="107"/>
      <c r="IF137" s="107"/>
      <c r="IG137" s="107"/>
      <c r="IH137" s="107"/>
      <c r="II137" s="107"/>
      <c r="IJ137" s="107"/>
      <c r="IK137" s="107"/>
      <c r="IL137" s="107"/>
      <c r="IM137" s="107"/>
      <c r="IN137" s="107"/>
      <c r="IO137" s="107"/>
      <c r="IP137" s="107"/>
      <c r="IQ137" s="107"/>
      <c r="IR137" s="107"/>
      <c r="IS137" s="107"/>
      <c r="IT137" s="107"/>
      <c r="IU137" s="107"/>
      <c r="IV137" s="107"/>
    </row>
    <row r="138" spans="1:256" ht="14.4" hidden="1" thickTop="1" thickBot="1">
      <c r="A138" s="229"/>
      <c r="B138" s="228"/>
      <c r="C138" s="194"/>
      <c r="D138" s="223"/>
      <c r="E138" s="101"/>
      <c r="F138" s="223"/>
      <c r="G138" s="223"/>
      <c r="H138" s="101">
        <f>COUNTIF(BQ136:DH136,"S")</f>
        <v>0</v>
      </c>
      <c r="I138" s="224"/>
      <c r="J138" s="225"/>
      <c r="K138" s="225"/>
      <c r="L138" s="225"/>
      <c r="M138" s="224"/>
      <c r="N138" s="224"/>
      <c r="O138" s="224"/>
      <c r="P138" s="224"/>
      <c r="Q138" s="224"/>
      <c r="R138" s="226">
        <f t="shared" si="29"/>
        <v>0</v>
      </c>
      <c r="S138" s="227">
        <f t="shared" si="30"/>
        <v>0</v>
      </c>
      <c r="T138" s="129">
        <f t="shared" si="31"/>
        <v>0</v>
      </c>
      <c r="U138" s="129">
        <f t="shared" si="15"/>
        <v>0</v>
      </c>
      <c r="V138" s="149">
        <f t="shared" si="16"/>
        <v>0</v>
      </c>
      <c r="W138" s="107"/>
      <c r="X138" s="134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218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230"/>
      <c r="EW138" s="230"/>
      <c r="EX138" s="230"/>
      <c r="EY138" s="230"/>
      <c r="EZ138" s="230"/>
      <c r="FA138" s="230"/>
      <c r="FB138" s="217"/>
      <c r="FC138" s="107"/>
      <c r="FD138" s="119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218"/>
      <c r="GZ138" s="218"/>
      <c r="HA138" s="107"/>
      <c r="HB138" s="218"/>
      <c r="HC138" s="218"/>
      <c r="HD138" s="218"/>
      <c r="HE138" s="218"/>
      <c r="HF138" s="218"/>
      <c r="HG138" s="218"/>
      <c r="HH138" s="218"/>
      <c r="HI138" s="218"/>
      <c r="HJ138" s="218"/>
      <c r="HK138" s="218"/>
      <c r="HL138" s="218"/>
      <c r="HM138" s="218"/>
      <c r="HN138" s="218"/>
      <c r="HO138" s="218"/>
      <c r="HP138" s="218"/>
      <c r="HQ138" s="218"/>
      <c r="HR138" s="218"/>
      <c r="HS138" s="218"/>
      <c r="HT138" s="218"/>
      <c r="HU138" s="218"/>
      <c r="HV138" s="218"/>
      <c r="HW138" s="218"/>
      <c r="HX138" s="218"/>
      <c r="HY138" s="218"/>
      <c r="HZ138" s="218"/>
      <c r="IA138" s="218"/>
      <c r="IB138" s="218"/>
      <c r="IC138" s="218"/>
      <c r="ID138" s="218"/>
      <c r="IE138" s="218"/>
      <c r="IF138" s="218"/>
      <c r="IG138" s="107"/>
      <c r="IH138" s="107"/>
      <c r="II138" s="107"/>
      <c r="IJ138" s="107"/>
      <c r="IK138" s="218"/>
      <c r="IL138" s="218"/>
      <c r="IM138" s="218"/>
      <c r="IN138" s="218"/>
      <c r="IO138" s="218"/>
      <c r="IP138" s="218"/>
      <c r="IQ138" s="218"/>
      <c r="IR138" s="218"/>
      <c r="IS138" s="218"/>
      <c r="IT138" s="218"/>
      <c r="IU138" s="218"/>
      <c r="IV138" s="218"/>
    </row>
    <row r="139" spans="1:256" s="76" customFormat="1" ht="14.4" hidden="1" thickTop="1" thickBot="1">
      <c r="A139" s="231"/>
      <c r="B139" s="228"/>
      <c r="C139" s="194"/>
      <c r="D139" s="223"/>
      <c r="E139" s="101"/>
      <c r="F139" s="223"/>
      <c r="G139" s="223"/>
      <c r="H139" s="101">
        <f>COUNTIF(BQ137:DH137,"S")</f>
        <v>0</v>
      </c>
      <c r="I139" s="224"/>
      <c r="J139" s="225"/>
      <c r="K139" s="225"/>
      <c r="L139" s="225"/>
      <c r="M139" s="224"/>
      <c r="N139" s="224"/>
      <c r="O139" s="224"/>
      <c r="P139" s="224"/>
      <c r="Q139" s="224"/>
      <c r="R139" s="226">
        <f t="shared" si="29"/>
        <v>0</v>
      </c>
      <c r="S139" s="227">
        <f t="shared" si="30"/>
        <v>0</v>
      </c>
      <c r="T139" s="129">
        <f t="shared" si="31"/>
        <v>0</v>
      </c>
      <c r="U139" s="129">
        <f t="shared" si="15"/>
        <v>0</v>
      </c>
      <c r="V139" s="284">
        <f t="shared" si="16"/>
        <v>0</v>
      </c>
      <c r="W139" s="107"/>
      <c r="X139" s="134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230"/>
      <c r="EW139" s="230"/>
      <c r="EX139" s="230"/>
      <c r="EY139" s="230"/>
      <c r="EZ139" s="230"/>
      <c r="FA139" s="230"/>
      <c r="FB139" s="217"/>
      <c r="FC139" s="107"/>
      <c r="FD139" s="119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107"/>
      <c r="GW139" s="107"/>
      <c r="GX139" s="107"/>
      <c r="GY139" s="107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107"/>
      <c r="HK139" s="107"/>
      <c r="HL139" s="107"/>
      <c r="HM139" s="107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107"/>
      <c r="HY139" s="107"/>
      <c r="HZ139" s="107"/>
      <c r="IA139" s="107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107"/>
      <c r="IM139" s="107"/>
      <c r="IN139" s="107"/>
      <c r="IO139" s="107"/>
      <c r="IP139" s="107"/>
      <c r="IQ139" s="107"/>
      <c r="IR139" s="107"/>
      <c r="IS139" s="107"/>
      <c r="IT139" s="107"/>
      <c r="IU139" s="107"/>
      <c r="IV139" s="107"/>
    </row>
    <row r="140" spans="1:256" s="85" customFormat="1" ht="14.4" hidden="1" thickTop="1" thickBot="1">
      <c r="A140" s="231"/>
      <c r="B140" s="228"/>
      <c r="C140" s="194"/>
      <c r="D140" s="223"/>
      <c r="E140" s="101"/>
      <c r="F140" s="223"/>
      <c r="G140" s="223"/>
      <c r="H140" s="101">
        <f>COUNTIF(BQ138:DH138,"S")</f>
        <v>0</v>
      </c>
      <c r="I140" s="224"/>
      <c r="J140" s="225"/>
      <c r="K140" s="225"/>
      <c r="L140" s="225"/>
      <c r="M140" s="224"/>
      <c r="N140" s="224"/>
      <c r="O140" s="224"/>
      <c r="P140" s="224"/>
      <c r="Q140" s="224"/>
      <c r="R140" s="226">
        <f t="shared" si="29"/>
        <v>0</v>
      </c>
      <c r="S140" s="227">
        <f t="shared" si="30"/>
        <v>0</v>
      </c>
      <c r="T140" s="129">
        <f t="shared" si="31"/>
        <v>0</v>
      </c>
      <c r="U140" s="129">
        <f t="shared" si="15"/>
        <v>0</v>
      </c>
      <c r="V140" s="297">
        <f>HA140</f>
        <v>0</v>
      </c>
      <c r="W140" s="456"/>
      <c r="X140" s="134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218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  <c r="GO140" s="107"/>
      <c r="GP140" s="107"/>
      <c r="GQ140" s="107"/>
      <c r="GR140" s="107"/>
      <c r="GS140" s="107"/>
      <c r="GT140" s="107"/>
      <c r="GU140" s="107"/>
      <c r="GV140" s="107"/>
      <c r="GW140" s="107"/>
      <c r="GX140" s="107"/>
      <c r="GY140" s="107"/>
      <c r="GZ140" s="107"/>
      <c r="HA140" s="107"/>
      <c r="HB140" s="107"/>
      <c r="HC140" s="107"/>
      <c r="HD140" s="107"/>
      <c r="HE140" s="107"/>
      <c r="HF140" s="107"/>
      <c r="HG140" s="107"/>
      <c r="HH140" s="107"/>
      <c r="HI140" s="107"/>
      <c r="HJ140" s="107"/>
      <c r="HK140" s="107"/>
      <c r="HL140" s="107"/>
      <c r="HM140" s="107"/>
      <c r="HN140" s="107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07"/>
      <c r="HZ140" s="107"/>
      <c r="IA140" s="107"/>
      <c r="IB140" s="107"/>
      <c r="IC140" s="107"/>
      <c r="ID140" s="107"/>
      <c r="IE140" s="107"/>
      <c r="IF140" s="107"/>
      <c r="IG140" s="107"/>
      <c r="IH140" s="107"/>
      <c r="II140" s="107"/>
      <c r="IJ140" s="107"/>
      <c r="IK140" s="107"/>
      <c r="IL140" s="107"/>
      <c r="IM140" s="107"/>
      <c r="IN140" s="107"/>
      <c r="IO140" s="107"/>
      <c r="IP140" s="107"/>
      <c r="IQ140" s="107"/>
      <c r="IR140" s="107"/>
      <c r="IS140" s="107"/>
      <c r="IT140" s="107"/>
      <c r="IU140" s="107"/>
      <c r="IV140" s="107"/>
    </row>
    <row r="141" spans="1:256" s="79" customFormat="1" ht="75" customHeight="1" thickTop="1" thickBot="1">
      <c r="A141" s="242"/>
      <c r="B141" s="64"/>
      <c r="C141" s="65" t="s">
        <v>1</v>
      </c>
      <c r="D141" s="65" t="s">
        <v>2</v>
      </c>
      <c r="E141" s="65" t="s">
        <v>3</v>
      </c>
      <c r="F141" s="65" t="s">
        <v>4</v>
      </c>
      <c r="G141" s="65" t="s">
        <v>5</v>
      </c>
      <c r="H141" s="65" t="s">
        <v>6</v>
      </c>
      <c r="I141" s="65" t="s">
        <v>7</v>
      </c>
      <c r="J141" s="65"/>
      <c r="K141" s="65"/>
      <c r="L141" s="65" t="s">
        <v>8</v>
      </c>
      <c r="M141" s="65" t="s">
        <v>9</v>
      </c>
      <c r="N141" s="65" t="s">
        <v>10</v>
      </c>
      <c r="O141" s="65" t="s">
        <v>11</v>
      </c>
      <c r="P141" s="65" t="s">
        <v>12</v>
      </c>
      <c r="Q141" s="65" t="s">
        <v>13</v>
      </c>
      <c r="R141" s="124" t="s">
        <v>14</v>
      </c>
      <c r="S141" s="125" t="s">
        <v>15</v>
      </c>
      <c r="T141" s="132" t="s">
        <v>16</v>
      </c>
      <c r="U141" s="132" t="s">
        <v>17</v>
      </c>
      <c r="V141" s="372" t="s">
        <v>87</v>
      </c>
      <c r="W141" s="76"/>
      <c r="X141" s="244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456"/>
      <c r="GX141" s="456"/>
      <c r="GY141" s="456"/>
      <c r="GZ141" s="456"/>
      <c r="HA141" s="456"/>
      <c r="HB141" s="456"/>
      <c r="HC141" s="456"/>
      <c r="HD141" s="456"/>
      <c r="HE141" s="456"/>
      <c r="HF141" s="456"/>
      <c r="HG141" s="456"/>
      <c r="HH141" s="456"/>
      <c r="HI141" s="456"/>
      <c r="HJ141" s="456"/>
      <c r="HK141" s="456"/>
      <c r="HL141" s="456"/>
      <c r="HM141" s="456"/>
      <c r="HN141" s="456"/>
      <c r="HO141" s="456"/>
      <c r="HP141" s="456"/>
      <c r="HQ141" s="456"/>
      <c r="HR141" s="456"/>
      <c r="HS141" s="456"/>
      <c r="HT141" s="456"/>
      <c r="HU141" s="456"/>
      <c r="HV141" s="456"/>
      <c r="HW141" s="456"/>
      <c r="HX141" s="456"/>
      <c r="HY141" s="456"/>
      <c r="HZ141" s="456"/>
      <c r="IA141" s="456"/>
      <c r="IB141" s="456"/>
      <c r="IC141" s="456"/>
      <c r="ID141" s="456"/>
      <c r="IE141" s="456"/>
      <c r="IF141" s="456"/>
      <c r="IG141" s="76"/>
      <c r="IH141" s="76"/>
      <c r="II141" s="76"/>
      <c r="IJ141" s="76"/>
      <c r="IK141" s="456"/>
      <c r="IL141" s="456"/>
      <c r="IM141" s="456"/>
      <c r="IN141" s="456"/>
      <c r="IO141" s="456"/>
      <c r="IP141" s="456"/>
      <c r="IQ141" s="456"/>
      <c r="IR141" s="456"/>
      <c r="IS141" s="456"/>
      <c r="IT141" s="456"/>
      <c r="IU141" s="456"/>
      <c r="IV141" s="456"/>
    </row>
    <row r="142" spans="1:256" ht="13.8" thickTop="1">
      <c r="A142" s="73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133"/>
      <c r="U142" s="133"/>
      <c r="V142" s="74"/>
      <c r="W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245"/>
      <c r="AY142" s="245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218"/>
      <c r="CV142" s="218"/>
      <c r="CW142" s="218"/>
      <c r="CX142" s="218"/>
      <c r="CY142" s="218"/>
      <c r="CZ142" s="218"/>
      <c r="DA142" s="218"/>
      <c r="DB142" s="218"/>
      <c r="DC142" s="218"/>
      <c r="DD142" s="218"/>
      <c r="DE142" s="218"/>
      <c r="DF142" s="218"/>
      <c r="DG142" s="218"/>
      <c r="DH142" s="218"/>
      <c r="FB142" s="90"/>
      <c r="FC142" s="90"/>
      <c r="FD142" s="90"/>
      <c r="FE142" s="90"/>
      <c r="FF142" s="90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85"/>
      <c r="GX142" s="85"/>
      <c r="GY142" s="85"/>
      <c r="GZ142" s="85"/>
      <c r="HA142" s="85"/>
      <c r="HB142" s="85"/>
      <c r="HC142" s="85"/>
      <c r="HD142" s="85"/>
      <c r="HE142" s="85"/>
      <c r="HF142" s="85"/>
      <c r="HG142" s="85"/>
      <c r="HH142" s="85"/>
      <c r="HI142" s="85"/>
      <c r="HJ142" s="85"/>
      <c r="HK142" s="85"/>
      <c r="HL142" s="85"/>
      <c r="HM142" s="85"/>
      <c r="HN142" s="85"/>
      <c r="HO142" s="85"/>
      <c r="HP142" s="85"/>
      <c r="HQ142" s="85"/>
      <c r="HR142" s="85"/>
      <c r="HS142" s="85"/>
      <c r="HT142" s="85"/>
      <c r="HU142" s="85"/>
      <c r="HV142" s="85"/>
      <c r="HW142" s="85"/>
      <c r="HX142" s="85"/>
      <c r="HY142" s="85"/>
      <c r="HZ142" s="85"/>
      <c r="IA142" s="85"/>
      <c r="IB142" s="85"/>
      <c r="IC142" s="85"/>
      <c r="ID142" s="85"/>
      <c r="IE142" s="85"/>
      <c r="IF142" s="85"/>
      <c r="IG142" s="90"/>
      <c r="IH142" s="90"/>
      <c r="II142" s="90"/>
      <c r="IJ142" s="90"/>
      <c r="IK142" s="85"/>
      <c r="IL142" s="85"/>
      <c r="IM142" s="85"/>
      <c r="IN142" s="85"/>
      <c r="IO142" s="85"/>
      <c r="IP142" s="85"/>
      <c r="IQ142" s="85"/>
      <c r="IR142" s="85"/>
      <c r="IS142" s="85"/>
      <c r="IT142" s="85"/>
      <c r="IU142" s="85"/>
      <c r="IV142" s="85"/>
    </row>
    <row r="143" spans="1:256">
      <c r="A143" s="73"/>
      <c r="V143" s="74"/>
      <c r="W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218"/>
      <c r="CV143" s="218"/>
      <c r="CW143" s="218"/>
      <c r="CX143" s="218"/>
      <c r="CY143" s="218"/>
      <c r="CZ143" s="218"/>
      <c r="DA143" s="218"/>
      <c r="DB143" s="218"/>
      <c r="DC143" s="218"/>
      <c r="DD143" s="218"/>
      <c r="DE143" s="218"/>
      <c r="DF143" s="218"/>
      <c r="DG143" s="218"/>
      <c r="DH143" s="218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85"/>
      <c r="GX143" s="85"/>
      <c r="GY143" s="85"/>
      <c r="GZ143" s="85"/>
      <c r="HA143" s="85"/>
      <c r="HB143" s="85"/>
      <c r="HC143" s="85"/>
      <c r="HD143" s="85"/>
      <c r="HE143" s="85"/>
      <c r="HF143" s="85"/>
      <c r="HG143" s="85"/>
      <c r="HH143" s="85"/>
      <c r="HI143" s="85"/>
      <c r="HJ143" s="85"/>
      <c r="HK143" s="85"/>
      <c r="HL143" s="85"/>
      <c r="HM143" s="85"/>
      <c r="HN143" s="85"/>
      <c r="HO143" s="85"/>
      <c r="HP143" s="85"/>
      <c r="HQ143" s="85"/>
      <c r="HR143" s="85"/>
      <c r="HS143" s="85"/>
      <c r="HT143" s="85"/>
      <c r="HU143" s="85"/>
      <c r="HV143" s="85"/>
      <c r="HW143" s="85"/>
      <c r="HX143" s="85"/>
      <c r="HY143" s="85"/>
      <c r="HZ143" s="85"/>
      <c r="IA143" s="85"/>
      <c r="IB143" s="85"/>
      <c r="IC143" s="85"/>
      <c r="ID143" s="85"/>
      <c r="IE143" s="85"/>
      <c r="IF143" s="85"/>
      <c r="IG143" s="90"/>
      <c r="IH143" s="90"/>
      <c r="II143" s="90"/>
      <c r="IJ143" s="90"/>
      <c r="IK143" s="85"/>
      <c r="IL143" s="85"/>
      <c r="IM143" s="85"/>
      <c r="IN143" s="85"/>
      <c r="IO143" s="85"/>
      <c r="IP143" s="85"/>
      <c r="IQ143" s="85"/>
      <c r="IR143" s="85"/>
      <c r="IS143" s="85"/>
      <c r="IT143" s="85"/>
      <c r="IU143" s="85"/>
      <c r="IV143" s="85"/>
    </row>
    <row r="144" spans="1:256">
      <c r="A144" s="470" t="s">
        <v>179</v>
      </c>
      <c r="C144" s="307" t="s">
        <v>189</v>
      </c>
      <c r="D144" s="73" t="s">
        <v>190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133"/>
      <c r="U144" s="133"/>
      <c r="V144" s="74"/>
      <c r="W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  <c r="CU144" s="218"/>
      <c r="CV144" s="218"/>
      <c r="CW144" s="218"/>
      <c r="CX144" s="218"/>
      <c r="CY144" s="218"/>
      <c r="CZ144" s="218"/>
      <c r="DA144" s="218"/>
      <c r="DB144" s="218"/>
      <c r="DC144" s="218"/>
      <c r="DD144" s="218"/>
      <c r="DE144" s="218"/>
      <c r="DF144" s="218"/>
      <c r="DG144" s="218"/>
      <c r="DH144" s="218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85"/>
      <c r="GX144" s="85"/>
      <c r="GY144" s="85"/>
      <c r="GZ144" s="85"/>
      <c r="HA144" s="85"/>
      <c r="HB144" s="85"/>
      <c r="HC144" s="85"/>
      <c r="HD144" s="85"/>
      <c r="HE144" s="85"/>
      <c r="HF144" s="85"/>
      <c r="HG144" s="85"/>
      <c r="HH144" s="85"/>
      <c r="HI144" s="85"/>
      <c r="HJ144" s="85"/>
      <c r="HK144" s="85"/>
      <c r="HL144" s="85"/>
      <c r="HM144" s="85"/>
      <c r="HN144" s="85"/>
      <c r="HO144" s="85"/>
      <c r="HP144" s="85"/>
      <c r="HQ144" s="85"/>
      <c r="HR144" s="85"/>
      <c r="HS144" s="85"/>
      <c r="HT144" s="85"/>
      <c r="HU144" s="85"/>
      <c r="HV144" s="85"/>
      <c r="HW144" s="85"/>
      <c r="HX144" s="85"/>
      <c r="HY144" s="85"/>
      <c r="HZ144" s="85"/>
      <c r="IA144" s="85"/>
      <c r="IB144" s="85"/>
      <c r="IC144" s="85"/>
      <c r="ID144" s="85"/>
      <c r="IE144" s="85"/>
      <c r="IF144" s="85"/>
      <c r="IG144" s="90"/>
      <c r="IH144" s="90"/>
      <c r="II144" s="90"/>
      <c r="IJ144" s="90"/>
      <c r="IK144" s="85"/>
      <c r="IL144" s="85"/>
      <c r="IM144" s="85"/>
      <c r="IN144" s="85"/>
      <c r="IO144" s="85"/>
      <c r="IP144" s="85"/>
      <c r="IQ144" s="85"/>
      <c r="IR144" s="85"/>
      <c r="IS144" s="85"/>
      <c r="IT144" s="85"/>
      <c r="IU144" s="85"/>
      <c r="IV144" s="85"/>
    </row>
    <row r="145" spans="1:256">
      <c r="A145" s="73" t="s">
        <v>180</v>
      </c>
      <c r="B145" s="72">
        <v>61</v>
      </c>
      <c r="C145" s="74"/>
      <c r="D145" s="74">
        <f>B145+C145</f>
        <v>61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133"/>
      <c r="U145" s="133"/>
      <c r="V145" s="74"/>
      <c r="W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  <c r="CP145" s="218"/>
      <c r="CQ145" s="218"/>
      <c r="CR145" s="218"/>
      <c r="CS145" s="218"/>
      <c r="CT145" s="218"/>
      <c r="CU145" s="218"/>
      <c r="CV145" s="218"/>
      <c r="CW145" s="218"/>
      <c r="CX145" s="218"/>
      <c r="CY145" s="218"/>
      <c r="CZ145" s="218"/>
      <c r="DA145" s="218"/>
      <c r="DB145" s="218"/>
      <c r="DC145" s="218"/>
      <c r="DD145" s="218"/>
      <c r="DE145" s="218"/>
      <c r="DF145" s="218"/>
      <c r="DG145" s="218"/>
      <c r="DH145" s="218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85"/>
      <c r="GX145" s="85"/>
      <c r="GY145" s="85"/>
      <c r="GZ145" s="85"/>
      <c r="HA145" s="85"/>
      <c r="HB145" s="85"/>
      <c r="HC145" s="85"/>
      <c r="HD145" s="85"/>
      <c r="HE145" s="85"/>
      <c r="HF145" s="85"/>
      <c r="HG145" s="85"/>
      <c r="HH145" s="85"/>
      <c r="HI145" s="85"/>
      <c r="HJ145" s="85"/>
      <c r="HK145" s="85"/>
      <c r="HL145" s="85"/>
      <c r="HM145" s="85"/>
      <c r="HN145" s="85"/>
      <c r="HO145" s="85"/>
      <c r="HP145" s="85"/>
      <c r="HQ145" s="85"/>
      <c r="HR145" s="85"/>
      <c r="HS145" s="85"/>
      <c r="HT145" s="85"/>
      <c r="HU145" s="85"/>
      <c r="HV145" s="85"/>
      <c r="HW145" s="85"/>
      <c r="HX145" s="85"/>
      <c r="HY145" s="85"/>
      <c r="HZ145" s="85"/>
      <c r="IA145" s="85"/>
      <c r="IB145" s="85"/>
      <c r="IC145" s="85"/>
      <c r="ID145" s="85"/>
      <c r="IE145" s="85"/>
      <c r="IF145" s="85"/>
      <c r="IG145" s="90"/>
      <c r="IH145" s="90"/>
      <c r="II145" s="90"/>
      <c r="IJ145" s="90"/>
      <c r="IK145" s="85"/>
      <c r="IL145" s="85"/>
      <c r="IM145" s="85"/>
      <c r="IN145" s="85"/>
      <c r="IO145" s="85"/>
      <c r="IP145" s="85"/>
      <c r="IQ145" s="85"/>
      <c r="IR145" s="85"/>
      <c r="IS145" s="85"/>
      <c r="IT145" s="85"/>
      <c r="IU145" s="85"/>
      <c r="IV145" s="85"/>
    </row>
    <row r="146" spans="1:256">
      <c r="A146" s="73" t="s">
        <v>181</v>
      </c>
      <c r="B146" s="72">
        <v>53</v>
      </c>
      <c r="C146" s="74"/>
      <c r="D146" s="74">
        <f t="shared" ref="D146:D154" si="32">B146+C146</f>
        <v>53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133"/>
      <c r="U146" s="133"/>
      <c r="V146" s="74"/>
      <c r="W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  <c r="CL146" s="218"/>
      <c r="CM146" s="218"/>
      <c r="CN146" s="218"/>
      <c r="CO146" s="218"/>
      <c r="CP146" s="218"/>
      <c r="CQ146" s="218"/>
      <c r="CR146" s="218"/>
      <c r="CS146" s="218"/>
      <c r="CT146" s="218"/>
      <c r="CU146" s="218"/>
      <c r="CV146" s="218"/>
      <c r="CW146" s="218"/>
      <c r="CX146" s="218"/>
      <c r="CY146" s="218"/>
      <c r="CZ146" s="218"/>
      <c r="DA146" s="218"/>
      <c r="DB146" s="218"/>
      <c r="DC146" s="218"/>
      <c r="DD146" s="218"/>
      <c r="DE146" s="218"/>
      <c r="DF146" s="218"/>
      <c r="DG146" s="218"/>
      <c r="DH146" s="218"/>
      <c r="FB146" s="90"/>
      <c r="FC146" s="90"/>
      <c r="FD146" s="90"/>
      <c r="FE146" s="90"/>
      <c r="FF146" s="90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85"/>
      <c r="GX146" s="85"/>
      <c r="GY146" s="85"/>
      <c r="GZ146" s="85"/>
      <c r="HA146" s="85"/>
      <c r="HB146" s="85"/>
      <c r="HC146" s="85"/>
      <c r="HD146" s="85"/>
      <c r="HE146" s="85"/>
      <c r="HF146" s="85"/>
      <c r="HG146" s="85"/>
      <c r="HH146" s="85"/>
      <c r="HI146" s="85"/>
      <c r="HJ146" s="85"/>
      <c r="HK146" s="85"/>
      <c r="HL146" s="85"/>
      <c r="HM146" s="85"/>
      <c r="HN146" s="85"/>
      <c r="HO146" s="85"/>
      <c r="HP146" s="85"/>
      <c r="HQ146" s="85"/>
      <c r="HR146" s="85"/>
      <c r="HS146" s="85"/>
      <c r="HT146" s="85"/>
      <c r="HU146" s="85"/>
      <c r="HV146" s="85"/>
      <c r="HW146" s="85"/>
      <c r="HX146" s="85"/>
      <c r="HY146" s="85"/>
      <c r="HZ146" s="85"/>
      <c r="IA146" s="85"/>
      <c r="IB146" s="85"/>
      <c r="IC146" s="85"/>
      <c r="ID146" s="85"/>
      <c r="IE146" s="85"/>
      <c r="IF146" s="85"/>
      <c r="IG146" s="90"/>
      <c r="IH146" s="90"/>
      <c r="II146" s="90"/>
      <c r="IJ146" s="90"/>
      <c r="IK146" s="85"/>
      <c r="IL146" s="85"/>
      <c r="IM146" s="85"/>
      <c r="IN146" s="85"/>
      <c r="IO146" s="85"/>
      <c r="IP146" s="85"/>
      <c r="IQ146" s="85"/>
      <c r="IR146" s="85"/>
      <c r="IS146" s="85"/>
      <c r="IT146" s="85"/>
      <c r="IU146" s="85"/>
      <c r="IV146" s="85"/>
    </row>
    <row r="147" spans="1:256">
      <c r="A147" s="73" t="s">
        <v>182</v>
      </c>
      <c r="B147" s="72">
        <v>53</v>
      </c>
      <c r="C147" s="74"/>
      <c r="D147" s="74">
        <f t="shared" si="32"/>
        <v>53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133"/>
      <c r="U147" s="133"/>
      <c r="V147" s="74"/>
      <c r="W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  <c r="CP147" s="218"/>
      <c r="CQ147" s="218"/>
      <c r="CR147" s="218"/>
      <c r="CS147" s="218"/>
      <c r="CT147" s="218"/>
      <c r="CU147" s="218"/>
      <c r="CV147" s="218"/>
      <c r="CW147" s="218"/>
      <c r="CX147" s="218"/>
      <c r="CY147" s="218"/>
      <c r="CZ147" s="218"/>
      <c r="DA147" s="218"/>
      <c r="DB147" s="218"/>
      <c r="DC147" s="218"/>
      <c r="DD147" s="218"/>
      <c r="DE147" s="218"/>
      <c r="DF147" s="218"/>
      <c r="DG147" s="218"/>
      <c r="DH147" s="218"/>
      <c r="FB147" s="90"/>
      <c r="FC147" s="90"/>
      <c r="FD147" s="90"/>
      <c r="FE147" s="90"/>
      <c r="FF147" s="90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85"/>
      <c r="GX147" s="85"/>
      <c r="GY147" s="85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5"/>
      <c r="HK147" s="85"/>
      <c r="HL147" s="85"/>
      <c r="HM147" s="85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5"/>
      <c r="HY147" s="85"/>
      <c r="HZ147" s="85"/>
      <c r="IA147" s="85"/>
      <c r="IB147" s="85"/>
      <c r="IC147" s="85"/>
      <c r="ID147" s="85"/>
      <c r="IE147" s="85"/>
      <c r="IF147" s="85"/>
      <c r="IG147" s="90"/>
      <c r="IH147" s="90"/>
      <c r="II147" s="90"/>
      <c r="IJ147" s="90"/>
      <c r="IK147" s="85"/>
      <c r="IL147" s="85"/>
      <c r="IM147" s="85"/>
      <c r="IN147" s="85"/>
      <c r="IO147" s="85"/>
      <c r="IP147" s="85"/>
      <c r="IQ147" s="85"/>
      <c r="IR147" s="85"/>
      <c r="IS147" s="85"/>
      <c r="IT147" s="85"/>
      <c r="IU147" s="85"/>
      <c r="IV147" s="85"/>
    </row>
    <row r="148" spans="1:256">
      <c r="A148" s="73" t="s">
        <v>184</v>
      </c>
      <c r="B148" s="72">
        <v>49</v>
      </c>
      <c r="C148" s="74"/>
      <c r="D148" s="74">
        <f t="shared" si="32"/>
        <v>49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133"/>
      <c r="U148" s="133"/>
      <c r="V148" s="74"/>
      <c r="W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8"/>
      <c r="CQ148" s="218"/>
      <c r="CR148" s="218"/>
      <c r="CS148" s="218"/>
      <c r="CT148" s="218"/>
      <c r="CU148" s="218"/>
      <c r="CV148" s="218"/>
      <c r="CW148" s="218"/>
      <c r="CX148" s="218"/>
      <c r="CY148" s="218"/>
      <c r="CZ148" s="218"/>
      <c r="DA148" s="218"/>
      <c r="DB148" s="218"/>
      <c r="DC148" s="218"/>
      <c r="DD148" s="218"/>
      <c r="DE148" s="218"/>
      <c r="DF148" s="218"/>
      <c r="DG148" s="218"/>
      <c r="DH148" s="218"/>
      <c r="FB148" s="90"/>
      <c r="FC148" s="90"/>
      <c r="FD148" s="90"/>
      <c r="FE148" s="90"/>
      <c r="FF148" s="90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85"/>
      <c r="GX148" s="85"/>
      <c r="GY148" s="85"/>
      <c r="GZ148" s="85"/>
      <c r="HA148" s="85"/>
      <c r="HB148" s="85"/>
      <c r="HC148" s="85"/>
      <c r="HD148" s="85"/>
      <c r="HE148" s="85"/>
      <c r="HF148" s="85"/>
      <c r="HG148" s="85"/>
      <c r="HH148" s="85"/>
      <c r="HI148" s="85"/>
      <c r="HJ148" s="85"/>
      <c r="HK148" s="85"/>
      <c r="HL148" s="85"/>
      <c r="HM148" s="85"/>
      <c r="HN148" s="85"/>
      <c r="HO148" s="85"/>
      <c r="HP148" s="85"/>
      <c r="HQ148" s="85"/>
      <c r="HR148" s="85"/>
      <c r="HS148" s="85"/>
      <c r="HT148" s="85"/>
      <c r="HU148" s="85"/>
      <c r="HV148" s="85"/>
      <c r="HW148" s="85"/>
      <c r="HX148" s="85"/>
      <c r="HY148" s="85"/>
      <c r="HZ148" s="85"/>
      <c r="IA148" s="85"/>
      <c r="IB148" s="85"/>
      <c r="IC148" s="85"/>
      <c r="ID148" s="85"/>
      <c r="IE148" s="85"/>
      <c r="IF148" s="85"/>
      <c r="IG148" s="90"/>
      <c r="IH148" s="90"/>
      <c r="II148" s="90"/>
      <c r="IJ148" s="90"/>
      <c r="IK148" s="85"/>
      <c r="IL148" s="85"/>
      <c r="IM148" s="85"/>
      <c r="IN148" s="85"/>
      <c r="IO148" s="85"/>
      <c r="IP148" s="85"/>
      <c r="IQ148" s="85"/>
      <c r="IR148" s="85"/>
      <c r="IS148" s="85"/>
      <c r="IT148" s="85"/>
      <c r="IU148" s="85"/>
      <c r="IV148" s="85"/>
    </row>
    <row r="149" spans="1:256">
      <c r="A149" s="73" t="s">
        <v>183</v>
      </c>
      <c r="B149" s="72">
        <v>45</v>
      </c>
      <c r="C149" s="74"/>
      <c r="D149" s="74">
        <f t="shared" si="32"/>
        <v>45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133"/>
      <c r="U149" s="133"/>
      <c r="V149" s="74"/>
      <c r="W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  <c r="CP149" s="218"/>
      <c r="CQ149" s="218"/>
      <c r="CR149" s="218"/>
      <c r="CS149" s="218"/>
      <c r="CT149" s="218"/>
      <c r="CU149" s="218"/>
      <c r="CV149" s="218"/>
      <c r="CW149" s="218"/>
      <c r="CX149" s="218"/>
      <c r="CY149" s="218"/>
      <c r="CZ149" s="218"/>
      <c r="DA149" s="218"/>
      <c r="DB149" s="218"/>
      <c r="DC149" s="218"/>
      <c r="DD149" s="218"/>
      <c r="DE149" s="218"/>
      <c r="DF149" s="218"/>
      <c r="DG149" s="218"/>
      <c r="DH149" s="218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85"/>
      <c r="GX149" s="85"/>
      <c r="GY149" s="85"/>
      <c r="GZ149" s="85"/>
      <c r="HA149" s="85"/>
      <c r="HB149" s="85"/>
      <c r="HC149" s="85"/>
      <c r="HD149" s="85"/>
      <c r="HE149" s="85"/>
      <c r="HF149" s="85"/>
      <c r="HG149" s="85"/>
      <c r="HH149" s="85"/>
      <c r="HI149" s="85"/>
      <c r="HJ149" s="85"/>
      <c r="HK149" s="85"/>
      <c r="HL149" s="85"/>
      <c r="HM149" s="85"/>
      <c r="HN149" s="85"/>
      <c r="HO149" s="85"/>
      <c r="HP149" s="85"/>
      <c r="HQ149" s="85"/>
      <c r="HR149" s="85"/>
      <c r="HS149" s="85"/>
      <c r="HT149" s="85"/>
      <c r="HU149" s="85"/>
      <c r="HV149" s="85"/>
      <c r="HW149" s="85"/>
      <c r="HX149" s="85"/>
      <c r="HY149" s="85"/>
      <c r="HZ149" s="85"/>
      <c r="IA149" s="85"/>
      <c r="IB149" s="85"/>
      <c r="IC149" s="85"/>
      <c r="ID149" s="85"/>
      <c r="IE149" s="85"/>
      <c r="IF149" s="85"/>
      <c r="IG149" s="90"/>
      <c r="IH149" s="90"/>
      <c r="II149" s="90"/>
      <c r="IJ149" s="90"/>
      <c r="IK149" s="85"/>
      <c r="IL149" s="85"/>
      <c r="IM149" s="85"/>
      <c r="IN149" s="85"/>
      <c r="IO149" s="85"/>
      <c r="IP149" s="85"/>
      <c r="IQ149" s="85"/>
      <c r="IR149" s="85"/>
      <c r="IS149" s="85"/>
      <c r="IT149" s="85"/>
      <c r="IU149" s="85"/>
      <c r="IV149" s="85"/>
    </row>
    <row r="150" spans="1:256">
      <c r="A150" s="73" t="s">
        <v>185</v>
      </c>
      <c r="B150" s="72">
        <v>38</v>
      </c>
      <c r="C150" s="72">
        <v>1</v>
      </c>
      <c r="D150" s="74">
        <f t="shared" si="32"/>
        <v>39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133"/>
      <c r="U150" s="133"/>
      <c r="V150" s="74"/>
      <c r="W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U150" s="218"/>
      <c r="CV150" s="218"/>
      <c r="CW150" s="218"/>
      <c r="CX150" s="218"/>
      <c r="CY150" s="218"/>
      <c r="CZ150" s="218"/>
      <c r="DA150" s="218"/>
      <c r="DB150" s="218"/>
      <c r="DC150" s="218"/>
      <c r="DD150" s="218"/>
      <c r="DE150" s="218"/>
      <c r="DF150" s="218"/>
      <c r="DG150" s="218"/>
      <c r="DH150" s="218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85"/>
      <c r="GX150" s="85"/>
      <c r="GY150" s="85"/>
      <c r="GZ150" s="85"/>
      <c r="HA150" s="85"/>
      <c r="HB150" s="85"/>
      <c r="HC150" s="85"/>
      <c r="HD150" s="85"/>
      <c r="HE150" s="85"/>
      <c r="HF150" s="85"/>
      <c r="HG150" s="85"/>
      <c r="HH150" s="85"/>
      <c r="HI150" s="85"/>
      <c r="HJ150" s="85"/>
      <c r="HK150" s="85"/>
      <c r="HL150" s="85"/>
      <c r="HM150" s="85"/>
      <c r="HN150" s="85"/>
      <c r="HO150" s="85"/>
      <c r="HP150" s="85"/>
      <c r="HQ150" s="85"/>
      <c r="HR150" s="85"/>
      <c r="HS150" s="85"/>
      <c r="HT150" s="85"/>
      <c r="HU150" s="85"/>
      <c r="HV150" s="85"/>
      <c r="HW150" s="85"/>
      <c r="HX150" s="85"/>
      <c r="HY150" s="85"/>
      <c r="HZ150" s="85"/>
      <c r="IA150" s="85"/>
      <c r="IB150" s="85"/>
      <c r="IC150" s="85"/>
      <c r="ID150" s="85"/>
      <c r="IE150" s="85"/>
      <c r="IF150" s="85"/>
      <c r="IG150" s="90"/>
      <c r="IH150" s="90"/>
      <c r="II150" s="90"/>
      <c r="IJ150" s="90"/>
      <c r="IK150" s="85"/>
      <c r="IL150" s="85"/>
      <c r="IM150" s="85"/>
      <c r="IN150" s="85"/>
      <c r="IO150" s="85"/>
      <c r="IP150" s="85"/>
      <c r="IQ150" s="85"/>
      <c r="IR150" s="85"/>
      <c r="IS150" s="85"/>
      <c r="IT150" s="85"/>
      <c r="IU150" s="85"/>
      <c r="IV150" s="85"/>
    </row>
    <row r="151" spans="1:256">
      <c r="A151" s="73" t="s">
        <v>186</v>
      </c>
      <c r="B151" s="72">
        <v>36</v>
      </c>
      <c r="C151" s="74"/>
      <c r="D151" s="74">
        <f t="shared" si="32"/>
        <v>36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133"/>
      <c r="U151" s="133"/>
      <c r="V151" s="74"/>
      <c r="W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8"/>
      <c r="CO151" s="218"/>
      <c r="CP151" s="218"/>
      <c r="CQ151" s="218"/>
      <c r="CR151" s="218"/>
      <c r="CS151" s="218"/>
      <c r="CT151" s="218"/>
      <c r="CU151" s="218"/>
      <c r="CV151" s="218"/>
      <c r="CW151" s="218"/>
      <c r="CX151" s="218"/>
      <c r="CY151" s="218"/>
      <c r="CZ151" s="218"/>
      <c r="DA151" s="218"/>
      <c r="DB151" s="218"/>
      <c r="DC151" s="218"/>
      <c r="DD151" s="218"/>
      <c r="DE151" s="218"/>
      <c r="DF151" s="218"/>
      <c r="DG151" s="218"/>
      <c r="DH151" s="218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85"/>
      <c r="GX151" s="85"/>
      <c r="GY151" s="85"/>
      <c r="GZ151" s="85"/>
      <c r="HA151" s="85"/>
      <c r="HB151" s="85"/>
      <c r="HC151" s="85"/>
      <c r="HD151" s="85"/>
      <c r="HE151" s="85"/>
      <c r="HF151" s="85"/>
      <c r="HG151" s="85"/>
      <c r="HH151" s="85"/>
      <c r="HI151" s="85"/>
      <c r="HJ151" s="85"/>
      <c r="HK151" s="85"/>
      <c r="HL151" s="85"/>
      <c r="HM151" s="85"/>
      <c r="HN151" s="85"/>
      <c r="HO151" s="85"/>
      <c r="HP151" s="85"/>
      <c r="HQ151" s="85"/>
      <c r="HR151" s="85"/>
      <c r="HS151" s="85"/>
      <c r="HT151" s="85"/>
      <c r="HU151" s="85"/>
      <c r="HV151" s="85"/>
      <c r="HW151" s="85"/>
      <c r="HX151" s="85"/>
      <c r="HY151" s="85"/>
      <c r="HZ151" s="85"/>
      <c r="IA151" s="85"/>
      <c r="IB151" s="85"/>
      <c r="IC151" s="85"/>
      <c r="ID151" s="85"/>
      <c r="IE151" s="85"/>
      <c r="IF151" s="85"/>
      <c r="IG151" s="90"/>
      <c r="IH151" s="90"/>
      <c r="II151" s="90"/>
      <c r="IJ151" s="90"/>
      <c r="IK151" s="85"/>
      <c r="IL151" s="85"/>
      <c r="IM151" s="85"/>
      <c r="IN151" s="85"/>
      <c r="IO151" s="85"/>
      <c r="IP151" s="85"/>
      <c r="IQ151" s="85"/>
      <c r="IR151" s="85"/>
      <c r="IS151" s="85"/>
      <c r="IT151" s="85"/>
      <c r="IU151" s="85"/>
      <c r="IV151" s="85"/>
    </row>
    <row r="152" spans="1:256">
      <c r="A152" s="73" t="s">
        <v>187</v>
      </c>
      <c r="B152" s="72">
        <v>36</v>
      </c>
      <c r="C152" s="74"/>
      <c r="D152" s="74">
        <f t="shared" si="32"/>
        <v>36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133"/>
      <c r="U152" s="133"/>
      <c r="V152" s="74"/>
      <c r="W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  <c r="CP152" s="218"/>
      <c r="CQ152" s="218"/>
      <c r="CR152" s="218"/>
      <c r="CS152" s="218"/>
      <c r="CT152" s="218"/>
      <c r="CU152" s="218"/>
      <c r="CV152" s="218"/>
      <c r="CW152" s="218"/>
      <c r="CX152" s="218"/>
      <c r="CY152" s="218"/>
      <c r="CZ152" s="218"/>
      <c r="DA152" s="218"/>
      <c r="DB152" s="218"/>
      <c r="DC152" s="218"/>
      <c r="DD152" s="218"/>
      <c r="DE152" s="218"/>
      <c r="DF152" s="218"/>
      <c r="DG152" s="218"/>
      <c r="DH152" s="218"/>
      <c r="FB152" s="90"/>
      <c r="FC152" s="90"/>
      <c r="FD152" s="90"/>
      <c r="FE152" s="90"/>
      <c r="FF152" s="90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90"/>
      <c r="IH152" s="90"/>
      <c r="II152" s="90"/>
      <c r="IJ152" s="90"/>
      <c r="IK152" s="85"/>
      <c r="IL152" s="85"/>
      <c r="IM152" s="85"/>
      <c r="IN152" s="85"/>
      <c r="IO152" s="85"/>
      <c r="IP152" s="85"/>
      <c r="IQ152" s="85"/>
      <c r="IR152" s="85"/>
      <c r="IS152" s="85"/>
      <c r="IT152" s="85"/>
      <c r="IU152" s="85"/>
      <c r="IV152" s="85"/>
    </row>
    <row r="153" spans="1:256">
      <c r="A153" s="73" t="s">
        <v>103</v>
      </c>
      <c r="B153" s="72">
        <v>34</v>
      </c>
      <c r="C153" s="74">
        <v>2</v>
      </c>
      <c r="D153" s="74">
        <f t="shared" si="32"/>
        <v>36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133"/>
      <c r="U153" s="133"/>
      <c r="V153" s="74"/>
      <c r="W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  <c r="CU153" s="218"/>
      <c r="CV153" s="218"/>
      <c r="CW153" s="218"/>
      <c r="CX153" s="218"/>
      <c r="CY153" s="218"/>
      <c r="CZ153" s="218"/>
      <c r="DA153" s="218"/>
      <c r="DB153" s="218"/>
      <c r="DC153" s="218"/>
      <c r="DD153" s="218"/>
      <c r="DE153" s="218"/>
      <c r="DF153" s="218"/>
      <c r="DG153" s="218"/>
      <c r="DH153" s="218"/>
      <c r="FB153" s="90"/>
      <c r="FC153" s="90"/>
      <c r="FD153" s="90"/>
      <c r="FE153" s="90"/>
      <c r="FF153" s="90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85"/>
      <c r="GX153" s="85"/>
      <c r="GY153" s="85"/>
      <c r="GZ153" s="85"/>
      <c r="HA153" s="85"/>
      <c r="HB153" s="85"/>
      <c r="HC153" s="85"/>
      <c r="HD153" s="85"/>
      <c r="HE153" s="85"/>
      <c r="HF153" s="85"/>
      <c r="HG153" s="85"/>
      <c r="HH153" s="85"/>
      <c r="HI153" s="85"/>
      <c r="HJ153" s="85"/>
      <c r="HK153" s="85"/>
      <c r="HL153" s="85"/>
      <c r="HM153" s="85"/>
      <c r="HN153" s="85"/>
      <c r="HO153" s="85"/>
      <c r="HP153" s="85"/>
      <c r="HQ153" s="85"/>
      <c r="HR153" s="85"/>
      <c r="HS153" s="85"/>
      <c r="HT153" s="85"/>
      <c r="HU153" s="85"/>
      <c r="HV153" s="85"/>
      <c r="HW153" s="85"/>
      <c r="HX153" s="85"/>
      <c r="HY153" s="85"/>
      <c r="HZ153" s="85"/>
      <c r="IA153" s="85"/>
      <c r="IB153" s="85"/>
      <c r="IC153" s="85"/>
      <c r="ID153" s="85"/>
      <c r="IE153" s="85"/>
      <c r="IF153" s="85"/>
      <c r="IG153" s="90"/>
      <c r="IH153" s="90"/>
      <c r="II153" s="90"/>
      <c r="IJ153" s="90"/>
      <c r="IK153" s="85"/>
      <c r="IL153" s="85"/>
      <c r="IM153" s="85"/>
      <c r="IN153" s="85"/>
      <c r="IO153" s="85"/>
      <c r="IP153" s="85"/>
      <c r="IQ153" s="85"/>
      <c r="IR153" s="85"/>
      <c r="IS153" s="85"/>
      <c r="IT153" s="85"/>
      <c r="IU153" s="85"/>
      <c r="IV153" s="85"/>
    </row>
    <row r="154" spans="1:256">
      <c r="A154" s="73" t="s">
        <v>188</v>
      </c>
      <c r="B154" s="72">
        <v>31</v>
      </c>
      <c r="C154" s="74"/>
      <c r="D154" s="74">
        <f t="shared" si="32"/>
        <v>31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133"/>
      <c r="U154" s="133"/>
      <c r="V154" s="74"/>
      <c r="W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FB154" s="90"/>
      <c r="FC154" s="90"/>
      <c r="FD154" s="90"/>
      <c r="FE154" s="90"/>
      <c r="FF154" s="90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85"/>
      <c r="GX154" s="85"/>
      <c r="GY154" s="85"/>
      <c r="GZ154" s="85"/>
      <c r="HA154" s="85"/>
      <c r="HB154" s="85"/>
      <c r="HC154" s="85"/>
      <c r="HD154" s="85"/>
      <c r="HE154" s="85"/>
      <c r="HF154" s="85"/>
      <c r="HG154" s="85"/>
      <c r="HH154" s="85"/>
      <c r="HI154" s="85"/>
      <c r="HJ154" s="85"/>
      <c r="HK154" s="85"/>
      <c r="HL154" s="85"/>
      <c r="HM154" s="85"/>
      <c r="HN154" s="85"/>
      <c r="HO154" s="85"/>
      <c r="HP154" s="85"/>
      <c r="HQ154" s="85"/>
      <c r="HR154" s="85"/>
      <c r="HS154" s="85"/>
      <c r="HT154" s="85"/>
      <c r="HU154" s="85"/>
      <c r="HV154" s="85"/>
      <c r="HW154" s="85"/>
      <c r="HX154" s="85"/>
      <c r="HY154" s="85"/>
      <c r="HZ154" s="85"/>
      <c r="IA154" s="85"/>
      <c r="IB154" s="85"/>
      <c r="IC154" s="85"/>
      <c r="ID154" s="85"/>
      <c r="IE154" s="85"/>
      <c r="IF154" s="85"/>
      <c r="IG154" s="90"/>
      <c r="IH154" s="90"/>
      <c r="II154" s="90"/>
      <c r="IJ154" s="90"/>
    </row>
    <row r="155" spans="1:256">
      <c r="A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133"/>
      <c r="U155" s="133"/>
      <c r="V155" s="74"/>
      <c r="W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FB155" s="90"/>
      <c r="FC155" s="90"/>
      <c r="FD155" s="90"/>
      <c r="FE155" s="90"/>
      <c r="FF155" s="90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85"/>
      <c r="GX155" s="85"/>
      <c r="GY155" s="85"/>
      <c r="GZ155" s="85"/>
      <c r="HA155" s="85"/>
      <c r="HB155" s="85"/>
      <c r="HC155" s="85"/>
      <c r="HD155" s="85"/>
      <c r="HE155" s="85"/>
      <c r="HF155" s="85"/>
      <c r="HG155" s="85"/>
      <c r="HH155" s="85"/>
      <c r="HI155" s="85"/>
      <c r="HJ155" s="85"/>
      <c r="HK155" s="85"/>
      <c r="HL155" s="85"/>
      <c r="HM155" s="85"/>
      <c r="HN155" s="85"/>
      <c r="HO155" s="85"/>
      <c r="HP155" s="85"/>
      <c r="HQ155" s="85"/>
      <c r="HR155" s="85"/>
      <c r="HS155" s="85"/>
      <c r="HT155" s="85"/>
      <c r="HU155" s="85"/>
      <c r="HV155" s="85"/>
      <c r="HW155" s="85"/>
      <c r="HX155" s="85"/>
      <c r="HY155" s="85"/>
      <c r="HZ155" s="85"/>
      <c r="IA155" s="85"/>
      <c r="IB155" s="85"/>
      <c r="IC155" s="85"/>
      <c r="ID155" s="85"/>
      <c r="IE155" s="85"/>
      <c r="IF155" s="85"/>
      <c r="IG155" s="90"/>
      <c r="IH155" s="90"/>
      <c r="II155" s="90"/>
      <c r="IJ155" s="90"/>
    </row>
    <row r="156" spans="1:256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133"/>
      <c r="U156" s="133"/>
      <c r="V156" s="74"/>
      <c r="W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FB156" s="90"/>
      <c r="FC156" s="90"/>
      <c r="FD156" s="90"/>
      <c r="FE156" s="90"/>
      <c r="FF156" s="90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85"/>
      <c r="GX156" s="85"/>
      <c r="GY156" s="85"/>
      <c r="GZ156" s="85"/>
      <c r="HA156" s="85"/>
      <c r="HB156" s="85"/>
      <c r="HC156" s="85"/>
      <c r="HD156" s="85"/>
      <c r="HE156" s="85"/>
      <c r="HF156" s="85"/>
      <c r="HG156" s="85"/>
      <c r="HH156" s="85"/>
      <c r="HI156" s="85"/>
      <c r="HJ156" s="85"/>
      <c r="HK156" s="85"/>
      <c r="HL156" s="85"/>
      <c r="HM156" s="85"/>
      <c r="HN156" s="85"/>
      <c r="HO156" s="85"/>
      <c r="HP156" s="85"/>
      <c r="HQ156" s="85"/>
      <c r="HR156" s="85"/>
      <c r="HS156" s="85"/>
      <c r="HT156" s="85"/>
      <c r="HU156" s="85"/>
      <c r="HV156" s="85"/>
      <c r="HW156" s="85"/>
      <c r="HX156" s="85"/>
      <c r="HY156" s="85"/>
      <c r="HZ156" s="85"/>
      <c r="IA156" s="85"/>
      <c r="IB156" s="85"/>
      <c r="IC156" s="85"/>
      <c r="ID156" s="85"/>
      <c r="IE156" s="85"/>
      <c r="IF156" s="85"/>
      <c r="IG156" s="90"/>
      <c r="IH156" s="90"/>
      <c r="II156" s="90"/>
      <c r="IJ156" s="90"/>
    </row>
    <row r="157" spans="1:256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133"/>
      <c r="U157" s="133"/>
      <c r="V157" s="74"/>
      <c r="W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85"/>
      <c r="GX157" s="85"/>
      <c r="GY157" s="85"/>
      <c r="GZ157" s="85"/>
      <c r="HA157" s="85"/>
      <c r="HB157" s="85"/>
      <c r="HC157" s="85"/>
      <c r="HD157" s="85"/>
      <c r="HE157" s="85"/>
      <c r="HF157" s="85"/>
      <c r="HG157" s="85"/>
      <c r="HH157" s="85"/>
      <c r="HI157" s="85"/>
      <c r="HJ157" s="85"/>
      <c r="HK157" s="85"/>
      <c r="HL157" s="85"/>
      <c r="HM157" s="85"/>
      <c r="HN157" s="85"/>
      <c r="HO157" s="85"/>
      <c r="HP157" s="85"/>
      <c r="HQ157" s="85"/>
      <c r="HR157" s="85"/>
      <c r="HS157" s="85"/>
      <c r="HT157" s="85"/>
      <c r="HU157" s="85"/>
      <c r="HV157" s="85"/>
      <c r="HW157" s="85"/>
      <c r="HX157" s="85"/>
      <c r="HY157" s="85"/>
      <c r="HZ157" s="85"/>
      <c r="IA157" s="85"/>
      <c r="IB157" s="85"/>
      <c r="IC157" s="85"/>
      <c r="ID157" s="85"/>
      <c r="IE157" s="85"/>
      <c r="IF157" s="85"/>
      <c r="IG157" s="90"/>
      <c r="IH157" s="90"/>
      <c r="II157" s="90"/>
      <c r="IJ157" s="90"/>
    </row>
    <row r="158" spans="1:256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133"/>
      <c r="U158" s="133"/>
      <c r="V158" s="74"/>
      <c r="W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85"/>
      <c r="GX158" s="85"/>
      <c r="GY158" s="85"/>
      <c r="GZ158" s="85"/>
      <c r="HA158" s="85"/>
      <c r="HB158" s="85"/>
      <c r="HC158" s="85"/>
      <c r="HD158" s="85"/>
      <c r="HE158" s="85"/>
      <c r="HF158" s="85"/>
      <c r="HG158" s="85"/>
      <c r="HH158" s="85"/>
      <c r="HI158" s="85"/>
      <c r="HJ158" s="85"/>
      <c r="HK158" s="85"/>
      <c r="HL158" s="85"/>
      <c r="HM158" s="85"/>
      <c r="HN158" s="85"/>
      <c r="HO158" s="85"/>
      <c r="HP158" s="85"/>
      <c r="HQ158" s="85"/>
      <c r="HR158" s="85"/>
      <c r="HS158" s="85"/>
      <c r="HT158" s="85"/>
      <c r="HU158" s="85"/>
      <c r="HV158" s="85"/>
      <c r="HW158" s="85"/>
      <c r="HX158" s="85"/>
      <c r="HY158" s="85"/>
      <c r="HZ158" s="85"/>
      <c r="IA158" s="85"/>
      <c r="IB158" s="85"/>
      <c r="IC158" s="85"/>
      <c r="ID158" s="85"/>
      <c r="IE158" s="85"/>
      <c r="IF158" s="85"/>
      <c r="IG158" s="90"/>
      <c r="IH158" s="90"/>
      <c r="II158" s="90"/>
      <c r="IJ158" s="90"/>
    </row>
    <row r="159" spans="1:256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133"/>
      <c r="U159" s="133"/>
      <c r="V159" s="74"/>
      <c r="W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85"/>
      <c r="GX159" s="85"/>
      <c r="GY159" s="85"/>
      <c r="GZ159" s="85"/>
      <c r="HA159" s="85"/>
      <c r="HB159" s="85"/>
      <c r="HC159" s="85"/>
      <c r="HD159" s="85"/>
      <c r="HE159" s="85"/>
      <c r="HF159" s="85"/>
      <c r="HG159" s="85"/>
      <c r="HH159" s="85"/>
      <c r="HI159" s="85"/>
      <c r="HJ159" s="85"/>
      <c r="HK159" s="85"/>
      <c r="HL159" s="85"/>
      <c r="HM159" s="85"/>
      <c r="HN159" s="85"/>
      <c r="HO159" s="85"/>
      <c r="HP159" s="85"/>
      <c r="HQ159" s="85"/>
      <c r="HR159" s="85"/>
      <c r="HS159" s="85"/>
      <c r="HT159" s="85"/>
      <c r="HU159" s="85"/>
      <c r="HV159" s="85"/>
      <c r="HW159" s="85"/>
      <c r="HX159" s="85"/>
      <c r="HY159" s="85"/>
      <c r="HZ159" s="85"/>
      <c r="IA159" s="85"/>
      <c r="IB159" s="85"/>
      <c r="IC159" s="85"/>
      <c r="ID159" s="85"/>
      <c r="IE159" s="85"/>
      <c r="IF159" s="85"/>
      <c r="IG159" s="90"/>
      <c r="IH159" s="90"/>
      <c r="II159" s="90"/>
      <c r="IJ159" s="90"/>
    </row>
    <row r="160" spans="1:256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133"/>
      <c r="U160" s="133"/>
      <c r="V160" s="74"/>
      <c r="W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FB160" s="90"/>
      <c r="FC160" s="90"/>
      <c r="FD160" s="90"/>
      <c r="FE160" s="90"/>
      <c r="FF160" s="90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85"/>
      <c r="GX160" s="85"/>
      <c r="GY160" s="85"/>
      <c r="GZ160" s="85"/>
      <c r="HA160" s="85"/>
      <c r="HB160" s="85"/>
      <c r="HC160" s="85"/>
      <c r="HD160" s="85"/>
      <c r="HE160" s="85"/>
      <c r="HF160" s="85"/>
      <c r="HG160" s="85"/>
      <c r="HH160" s="85"/>
      <c r="HI160" s="85"/>
      <c r="HJ160" s="85"/>
      <c r="HK160" s="85"/>
      <c r="HL160" s="85"/>
      <c r="HM160" s="85"/>
      <c r="HN160" s="85"/>
      <c r="HO160" s="85"/>
      <c r="HP160" s="85"/>
      <c r="HQ160" s="85"/>
      <c r="HR160" s="85"/>
      <c r="HS160" s="85"/>
      <c r="HT160" s="85"/>
      <c r="HU160" s="85"/>
      <c r="HV160" s="85"/>
      <c r="HW160" s="85"/>
      <c r="HX160" s="85"/>
      <c r="HY160" s="85"/>
      <c r="HZ160" s="85"/>
      <c r="IA160" s="85"/>
      <c r="IB160" s="85"/>
      <c r="IC160" s="85"/>
      <c r="ID160" s="85"/>
      <c r="IE160" s="85"/>
      <c r="IF160" s="85"/>
      <c r="IG160" s="90"/>
      <c r="IH160" s="90"/>
      <c r="II160" s="90"/>
      <c r="IJ160" s="90"/>
    </row>
    <row r="161" spans="3:244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133"/>
      <c r="U161" s="133"/>
      <c r="V161" s="74"/>
      <c r="W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FB161" s="90"/>
      <c r="FC161" s="90"/>
      <c r="FD161" s="90"/>
      <c r="FE161" s="90"/>
      <c r="FF161" s="90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85"/>
      <c r="GX161" s="85"/>
      <c r="GY161" s="85"/>
      <c r="GZ161" s="85"/>
      <c r="HA161" s="85"/>
      <c r="HB161" s="85"/>
      <c r="HC161" s="85"/>
      <c r="HD161" s="85"/>
      <c r="HE161" s="85"/>
      <c r="HF161" s="85"/>
      <c r="HG161" s="85"/>
      <c r="HH161" s="85"/>
      <c r="HI161" s="85"/>
      <c r="HJ161" s="85"/>
      <c r="HK161" s="85"/>
      <c r="HL161" s="85"/>
      <c r="HM161" s="85"/>
      <c r="HN161" s="85"/>
      <c r="HO161" s="85"/>
      <c r="HP161" s="85"/>
      <c r="HQ161" s="85"/>
      <c r="HR161" s="85"/>
      <c r="HS161" s="85"/>
      <c r="HT161" s="85"/>
      <c r="HU161" s="85"/>
      <c r="HV161" s="85"/>
      <c r="HW161" s="85"/>
      <c r="HX161" s="85"/>
      <c r="HY161" s="85"/>
      <c r="HZ161" s="85"/>
      <c r="IA161" s="85"/>
      <c r="IB161" s="85"/>
      <c r="IC161" s="85"/>
      <c r="ID161" s="85"/>
      <c r="IE161" s="85"/>
      <c r="IF161" s="85"/>
      <c r="IG161" s="90"/>
      <c r="IH161" s="90"/>
      <c r="II161" s="90"/>
      <c r="IJ161" s="90"/>
    </row>
    <row r="162" spans="3:244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133"/>
      <c r="U162" s="133"/>
      <c r="V162" s="74"/>
      <c r="W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FB162" s="90"/>
      <c r="FC162" s="90"/>
      <c r="FD162" s="90"/>
      <c r="FE162" s="90"/>
      <c r="FF162" s="90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85"/>
      <c r="GX162" s="85"/>
      <c r="GY162" s="85"/>
      <c r="GZ162" s="85"/>
      <c r="HA162" s="85"/>
      <c r="HB162" s="85"/>
      <c r="HC162" s="85"/>
      <c r="HD162" s="85"/>
      <c r="HE162" s="85"/>
      <c r="HF162" s="85"/>
      <c r="HG162" s="85"/>
      <c r="HH162" s="85"/>
      <c r="HI162" s="85"/>
      <c r="HJ162" s="85"/>
      <c r="HK162" s="85"/>
      <c r="HL162" s="85"/>
      <c r="HM162" s="85"/>
      <c r="HN162" s="85"/>
      <c r="HO162" s="85"/>
      <c r="HP162" s="85"/>
      <c r="HQ162" s="85"/>
      <c r="HR162" s="85"/>
      <c r="HS162" s="85"/>
      <c r="HT162" s="85"/>
      <c r="HU162" s="85"/>
      <c r="HV162" s="85"/>
      <c r="HW162" s="85"/>
      <c r="HX162" s="85"/>
      <c r="HY162" s="85"/>
      <c r="HZ162" s="85"/>
      <c r="IA162" s="85"/>
      <c r="IB162" s="85"/>
      <c r="IC162" s="85"/>
      <c r="ID162" s="85"/>
      <c r="IE162" s="85"/>
      <c r="IF162" s="85"/>
      <c r="IG162" s="90"/>
      <c r="IH162" s="90"/>
      <c r="II162" s="90"/>
      <c r="IJ162" s="90"/>
    </row>
    <row r="163" spans="3:244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133"/>
      <c r="U163" s="133"/>
      <c r="V163" s="74"/>
      <c r="W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85"/>
      <c r="GX163" s="85"/>
      <c r="GY163" s="85"/>
      <c r="GZ163" s="85"/>
      <c r="HA163" s="85"/>
      <c r="HB163" s="85"/>
      <c r="HC163" s="85"/>
      <c r="HD163" s="85"/>
      <c r="HE163" s="85"/>
      <c r="HF163" s="85"/>
      <c r="HG163" s="85"/>
      <c r="HH163" s="85"/>
      <c r="HI163" s="85"/>
      <c r="HJ163" s="85"/>
      <c r="HK163" s="85"/>
      <c r="HL163" s="85"/>
      <c r="HM163" s="85"/>
      <c r="HN163" s="85"/>
      <c r="HO163" s="85"/>
      <c r="HP163" s="85"/>
      <c r="HQ163" s="85"/>
      <c r="HR163" s="85"/>
      <c r="HS163" s="85"/>
      <c r="HT163" s="85"/>
      <c r="HU163" s="85"/>
      <c r="HV163" s="85"/>
      <c r="HW163" s="85"/>
      <c r="HX163" s="85"/>
      <c r="HY163" s="85"/>
      <c r="HZ163" s="85"/>
      <c r="IA163" s="85"/>
      <c r="IB163" s="85"/>
      <c r="IC163" s="85"/>
      <c r="ID163" s="85"/>
      <c r="IE163" s="85"/>
      <c r="IF163" s="85"/>
      <c r="IG163" s="90"/>
      <c r="IH163" s="90"/>
      <c r="II163" s="90"/>
      <c r="IJ163" s="90"/>
    </row>
    <row r="164" spans="3:244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133"/>
      <c r="U164" s="133"/>
      <c r="V164" s="74"/>
      <c r="W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85"/>
      <c r="GX164" s="85"/>
      <c r="GY164" s="85"/>
      <c r="GZ164" s="85"/>
      <c r="HA164" s="85"/>
      <c r="HB164" s="85"/>
      <c r="HC164" s="85"/>
      <c r="HD164" s="85"/>
      <c r="HE164" s="85"/>
      <c r="HF164" s="85"/>
      <c r="HG164" s="85"/>
      <c r="HH164" s="85"/>
      <c r="HI164" s="85"/>
      <c r="HJ164" s="85"/>
      <c r="HK164" s="85"/>
      <c r="HL164" s="85"/>
      <c r="HM164" s="85"/>
      <c r="HN164" s="85"/>
      <c r="HO164" s="85"/>
      <c r="HP164" s="85"/>
      <c r="HQ164" s="85"/>
      <c r="HR164" s="85"/>
      <c r="HS164" s="85"/>
      <c r="HT164" s="85"/>
      <c r="HU164" s="85"/>
      <c r="HV164" s="85"/>
      <c r="HW164" s="85"/>
      <c r="HX164" s="85"/>
      <c r="HY164" s="85"/>
      <c r="HZ164" s="85"/>
      <c r="IA164" s="85"/>
      <c r="IB164" s="85"/>
      <c r="IC164" s="85"/>
      <c r="ID164" s="85"/>
      <c r="IE164" s="85"/>
      <c r="IF164" s="85"/>
      <c r="IG164" s="90"/>
      <c r="IH164" s="90"/>
      <c r="II164" s="90"/>
      <c r="IJ164" s="90"/>
    </row>
    <row r="165" spans="3:244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133"/>
      <c r="U165" s="133"/>
      <c r="V165" s="74"/>
      <c r="W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85"/>
      <c r="GX165" s="85"/>
      <c r="GY165" s="85"/>
      <c r="GZ165" s="85"/>
      <c r="HA165" s="85"/>
      <c r="HB165" s="85"/>
      <c r="HC165" s="85"/>
      <c r="HD165" s="85"/>
      <c r="HE165" s="85"/>
      <c r="HF165" s="85"/>
      <c r="HG165" s="85"/>
      <c r="HH165" s="85"/>
      <c r="HI165" s="85"/>
      <c r="HJ165" s="85"/>
      <c r="HK165" s="85"/>
      <c r="HL165" s="85"/>
      <c r="HM165" s="85"/>
      <c r="HN165" s="85"/>
      <c r="HO165" s="85"/>
      <c r="HP165" s="85"/>
      <c r="HQ165" s="85"/>
      <c r="HR165" s="85"/>
      <c r="HS165" s="85"/>
      <c r="HT165" s="85"/>
      <c r="HU165" s="85"/>
      <c r="HV165" s="85"/>
      <c r="HW165" s="85"/>
      <c r="HX165" s="85"/>
      <c r="HY165" s="85"/>
      <c r="HZ165" s="85"/>
      <c r="IA165" s="85"/>
      <c r="IB165" s="85"/>
      <c r="IC165" s="85"/>
      <c r="ID165" s="85"/>
      <c r="IE165" s="85"/>
      <c r="IF165" s="85"/>
      <c r="IG165" s="90"/>
      <c r="IH165" s="90"/>
      <c r="II165" s="90"/>
      <c r="IJ165" s="90"/>
    </row>
    <row r="166" spans="3:244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133"/>
      <c r="U166" s="133"/>
      <c r="V166" s="74"/>
      <c r="W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FB166" s="90"/>
      <c r="FC166" s="90"/>
      <c r="FD166" s="90"/>
      <c r="FE166" s="90"/>
      <c r="FF166" s="90"/>
      <c r="FG166" s="90"/>
      <c r="FH166" s="90"/>
      <c r="FI166" s="90"/>
      <c r="FJ166" s="90"/>
      <c r="FK166" s="90"/>
      <c r="FL166" s="90"/>
      <c r="FM166" s="90"/>
      <c r="FN166" s="90"/>
      <c r="FO166" s="90"/>
      <c r="FP166" s="90"/>
      <c r="FQ166" s="90"/>
      <c r="FR166" s="90"/>
      <c r="FS166" s="90"/>
      <c r="FT166" s="90"/>
      <c r="FU166" s="90"/>
      <c r="FV166" s="90"/>
      <c r="FW166" s="90"/>
      <c r="FX166" s="90"/>
      <c r="FY166" s="90"/>
      <c r="FZ166" s="90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85"/>
      <c r="GX166" s="85"/>
      <c r="GY166" s="85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5"/>
      <c r="HK166" s="85"/>
      <c r="HL166" s="85"/>
      <c r="HM166" s="85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5"/>
      <c r="HY166" s="85"/>
      <c r="HZ166" s="85"/>
      <c r="IA166" s="85"/>
      <c r="IB166" s="85"/>
      <c r="IC166" s="85"/>
      <c r="ID166" s="85"/>
      <c r="IE166" s="85"/>
      <c r="IF166" s="85"/>
      <c r="IG166" s="90"/>
      <c r="IH166" s="90"/>
      <c r="II166" s="90"/>
      <c r="IJ166" s="90"/>
    </row>
    <row r="167" spans="3:244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133"/>
      <c r="U167" s="133"/>
      <c r="V167" s="74"/>
      <c r="W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FB167" s="90"/>
      <c r="FC167" s="90"/>
      <c r="FD167" s="90"/>
      <c r="FE167" s="90"/>
      <c r="FF167" s="90"/>
      <c r="FG167" s="90"/>
      <c r="FH167" s="90"/>
      <c r="FI167" s="90"/>
      <c r="FJ167" s="90"/>
      <c r="FK167" s="90"/>
      <c r="FL167" s="90"/>
      <c r="FM167" s="90"/>
      <c r="FN167" s="90"/>
      <c r="FO167" s="90"/>
      <c r="FP167" s="90"/>
      <c r="FQ167" s="90"/>
      <c r="FR167" s="90"/>
      <c r="FS167" s="90"/>
      <c r="FT167" s="90"/>
      <c r="FU167" s="90"/>
      <c r="FV167" s="90"/>
      <c r="FW167" s="90"/>
      <c r="FX167" s="90"/>
      <c r="FY167" s="90"/>
      <c r="FZ167" s="90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85"/>
      <c r="GX167" s="85"/>
      <c r="GY167" s="85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5"/>
      <c r="HK167" s="85"/>
      <c r="HL167" s="85"/>
      <c r="HM167" s="85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5"/>
      <c r="HY167" s="85"/>
      <c r="HZ167" s="85"/>
      <c r="IA167" s="85"/>
      <c r="IB167" s="85"/>
      <c r="IC167" s="85"/>
      <c r="ID167" s="85"/>
      <c r="IE167" s="85"/>
      <c r="IF167" s="85"/>
      <c r="IG167" s="90"/>
      <c r="IH167" s="90"/>
      <c r="II167" s="90"/>
      <c r="IJ167" s="90"/>
    </row>
    <row r="168" spans="3:244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133"/>
      <c r="U168" s="133"/>
      <c r="V168" s="74"/>
      <c r="W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85"/>
      <c r="GX168" s="85"/>
      <c r="GY168" s="85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5"/>
      <c r="HK168" s="85"/>
      <c r="HL168" s="85"/>
      <c r="HM168" s="85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5"/>
      <c r="HY168" s="85"/>
      <c r="HZ168" s="85"/>
      <c r="IA168" s="85"/>
      <c r="IB168" s="85"/>
      <c r="IC168" s="85"/>
      <c r="ID168" s="85"/>
      <c r="IE168" s="85"/>
      <c r="IF168" s="85"/>
      <c r="IG168" s="90"/>
      <c r="IH168" s="90"/>
      <c r="II168" s="90"/>
      <c r="IJ168" s="90"/>
    </row>
    <row r="169" spans="3:244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133"/>
      <c r="U169" s="133"/>
      <c r="V169" s="74"/>
      <c r="W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FB169" s="90"/>
      <c r="FC169" s="90"/>
      <c r="FD169" s="90"/>
      <c r="FE169" s="90"/>
      <c r="FF169" s="90"/>
      <c r="FG169" s="90"/>
      <c r="FH169" s="90"/>
      <c r="FI169" s="90"/>
      <c r="FJ169" s="90"/>
      <c r="FK169" s="90"/>
      <c r="FL169" s="90"/>
      <c r="FM169" s="90"/>
      <c r="FN169" s="90"/>
      <c r="FO169" s="90"/>
      <c r="FP169" s="90"/>
      <c r="FQ169" s="90"/>
      <c r="FR169" s="90"/>
      <c r="FS169" s="90"/>
      <c r="FT169" s="90"/>
      <c r="FU169" s="90"/>
      <c r="FV169" s="90"/>
      <c r="FW169" s="90"/>
      <c r="FX169" s="90"/>
      <c r="FY169" s="90"/>
      <c r="FZ169" s="90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85"/>
      <c r="GX169" s="85"/>
      <c r="GY169" s="85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5"/>
      <c r="HK169" s="85"/>
      <c r="HL169" s="85"/>
      <c r="HM169" s="85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5"/>
      <c r="HY169" s="85"/>
      <c r="HZ169" s="85"/>
      <c r="IA169" s="85"/>
      <c r="IB169" s="85"/>
      <c r="IC169" s="85"/>
      <c r="ID169" s="85"/>
      <c r="IE169" s="85"/>
      <c r="IF169" s="85"/>
      <c r="IG169" s="90"/>
      <c r="IH169" s="90"/>
      <c r="II169" s="90"/>
      <c r="IJ169" s="90"/>
    </row>
    <row r="170" spans="3:244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133"/>
      <c r="U170" s="133"/>
      <c r="V170" s="74"/>
      <c r="W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FB170" s="90"/>
      <c r="FC170" s="90"/>
      <c r="FD170" s="90"/>
      <c r="FE170" s="90"/>
      <c r="FF170" s="90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90"/>
      <c r="FW170" s="90"/>
      <c r="FX170" s="90"/>
      <c r="FY170" s="90"/>
      <c r="FZ170" s="90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85"/>
      <c r="GX170" s="85"/>
      <c r="GY170" s="85"/>
      <c r="GZ170" s="85"/>
      <c r="HA170" s="85"/>
      <c r="HB170" s="85"/>
      <c r="HC170" s="85"/>
      <c r="HD170" s="85"/>
      <c r="HE170" s="85"/>
      <c r="HF170" s="85"/>
      <c r="HG170" s="85"/>
      <c r="HH170" s="85"/>
      <c r="HI170" s="85"/>
      <c r="HJ170" s="85"/>
      <c r="HK170" s="85"/>
      <c r="HL170" s="85"/>
      <c r="HM170" s="85"/>
      <c r="HN170" s="85"/>
      <c r="HO170" s="85"/>
      <c r="HP170" s="85"/>
      <c r="HQ170" s="85"/>
      <c r="HR170" s="85"/>
      <c r="HS170" s="85"/>
      <c r="HT170" s="85"/>
      <c r="HU170" s="85"/>
      <c r="HV170" s="85"/>
      <c r="HW170" s="85"/>
      <c r="HX170" s="85"/>
      <c r="HY170" s="85"/>
      <c r="HZ170" s="85"/>
      <c r="IA170" s="85"/>
      <c r="IB170" s="85"/>
      <c r="IC170" s="85"/>
      <c r="ID170" s="85"/>
      <c r="IE170" s="85"/>
      <c r="IF170" s="85"/>
      <c r="IG170" s="90"/>
      <c r="IH170" s="90"/>
      <c r="II170" s="90"/>
      <c r="IJ170" s="90"/>
    </row>
    <row r="171" spans="3:244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133"/>
      <c r="U171" s="133"/>
      <c r="V171" s="74"/>
      <c r="W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85"/>
      <c r="GX171" s="85"/>
      <c r="GY171" s="85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5"/>
      <c r="HK171" s="85"/>
      <c r="HL171" s="85"/>
      <c r="HM171" s="85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5"/>
      <c r="HY171" s="85"/>
      <c r="HZ171" s="85"/>
      <c r="IA171" s="85"/>
      <c r="IB171" s="85"/>
      <c r="IC171" s="85"/>
      <c r="ID171" s="85"/>
      <c r="IE171" s="85"/>
      <c r="IF171" s="85"/>
      <c r="IG171" s="90"/>
      <c r="IH171" s="90"/>
      <c r="II171" s="90"/>
      <c r="IJ171" s="90"/>
    </row>
    <row r="172" spans="3:244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133"/>
      <c r="U172" s="133"/>
      <c r="V172" s="74"/>
      <c r="W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FB172" s="90"/>
      <c r="FC172" s="90"/>
      <c r="FD172" s="90"/>
      <c r="FE172" s="90"/>
      <c r="FF172" s="90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90"/>
      <c r="FW172" s="90"/>
      <c r="FX172" s="90"/>
      <c r="FY172" s="90"/>
      <c r="FZ172" s="90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85"/>
      <c r="GX172" s="85"/>
      <c r="GY172" s="85"/>
      <c r="GZ172" s="85"/>
      <c r="HA172" s="85"/>
      <c r="HB172" s="85"/>
      <c r="HC172" s="85"/>
      <c r="HD172" s="85"/>
      <c r="HE172" s="85"/>
      <c r="HF172" s="85"/>
      <c r="HG172" s="85"/>
      <c r="HH172" s="85"/>
      <c r="HI172" s="85"/>
      <c r="HJ172" s="85"/>
      <c r="HK172" s="85"/>
      <c r="HL172" s="85"/>
      <c r="HM172" s="85"/>
      <c r="HN172" s="85"/>
      <c r="HO172" s="85"/>
      <c r="HP172" s="85"/>
      <c r="HQ172" s="85"/>
      <c r="HR172" s="85"/>
      <c r="HS172" s="85"/>
      <c r="HT172" s="85"/>
      <c r="HU172" s="85"/>
      <c r="HV172" s="85"/>
      <c r="HW172" s="85"/>
      <c r="HX172" s="85"/>
      <c r="HY172" s="85"/>
      <c r="HZ172" s="85"/>
      <c r="IA172" s="85"/>
      <c r="IB172" s="85"/>
      <c r="IC172" s="85"/>
      <c r="ID172" s="85"/>
      <c r="IE172" s="85"/>
      <c r="IF172" s="85"/>
      <c r="IG172" s="90"/>
      <c r="IH172" s="90"/>
      <c r="II172" s="90"/>
      <c r="IJ172" s="90"/>
    </row>
    <row r="173" spans="3:244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133"/>
      <c r="U173" s="133"/>
      <c r="V173" s="74"/>
      <c r="W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FB173" s="90"/>
      <c r="FC173" s="90"/>
      <c r="FD173" s="90"/>
      <c r="FE173" s="90"/>
      <c r="FF173" s="90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85"/>
      <c r="GX173" s="85"/>
      <c r="GY173" s="85"/>
      <c r="GZ173" s="85"/>
      <c r="HA173" s="85"/>
      <c r="HB173" s="85"/>
      <c r="HC173" s="85"/>
      <c r="HD173" s="85"/>
      <c r="HE173" s="85"/>
      <c r="HF173" s="85"/>
      <c r="HG173" s="85"/>
      <c r="HH173" s="85"/>
      <c r="HI173" s="85"/>
      <c r="HJ173" s="85"/>
      <c r="HK173" s="85"/>
      <c r="HL173" s="85"/>
      <c r="HM173" s="85"/>
      <c r="HN173" s="85"/>
      <c r="HO173" s="85"/>
      <c r="HP173" s="85"/>
      <c r="HQ173" s="85"/>
      <c r="HR173" s="85"/>
      <c r="HS173" s="85"/>
      <c r="HT173" s="85"/>
      <c r="HU173" s="85"/>
      <c r="HV173" s="85"/>
      <c r="HW173" s="85"/>
      <c r="HX173" s="85"/>
      <c r="HY173" s="85"/>
      <c r="HZ173" s="85"/>
      <c r="IA173" s="85"/>
      <c r="IB173" s="85"/>
      <c r="IC173" s="85"/>
      <c r="ID173" s="85"/>
      <c r="IE173" s="85"/>
      <c r="IF173" s="85"/>
      <c r="IG173" s="90"/>
      <c r="IH173" s="90"/>
      <c r="II173" s="90"/>
      <c r="IJ173" s="90"/>
    </row>
    <row r="174" spans="3:244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133"/>
      <c r="U174" s="133"/>
      <c r="V174" s="74"/>
      <c r="W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FB174" s="90"/>
      <c r="FC174" s="90"/>
      <c r="FD174" s="90"/>
      <c r="FE174" s="90"/>
      <c r="FF174" s="90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90"/>
      <c r="FW174" s="90"/>
      <c r="FX174" s="90"/>
      <c r="FY174" s="90"/>
      <c r="FZ174" s="90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85"/>
      <c r="GX174" s="85"/>
      <c r="GY174" s="85"/>
      <c r="GZ174" s="85"/>
      <c r="HA174" s="85"/>
      <c r="HB174" s="85"/>
      <c r="HC174" s="85"/>
      <c r="HD174" s="85"/>
      <c r="HE174" s="85"/>
      <c r="HF174" s="85"/>
      <c r="HG174" s="85"/>
      <c r="HH174" s="85"/>
      <c r="HI174" s="85"/>
      <c r="HJ174" s="85"/>
      <c r="HK174" s="85"/>
      <c r="HL174" s="85"/>
      <c r="HM174" s="85"/>
      <c r="HN174" s="85"/>
      <c r="HO174" s="85"/>
      <c r="HP174" s="85"/>
      <c r="HQ174" s="85"/>
      <c r="HR174" s="85"/>
      <c r="HS174" s="85"/>
      <c r="HT174" s="85"/>
      <c r="HU174" s="85"/>
      <c r="HV174" s="85"/>
      <c r="HW174" s="85"/>
      <c r="HX174" s="85"/>
      <c r="HY174" s="85"/>
      <c r="HZ174" s="85"/>
      <c r="IA174" s="85"/>
      <c r="IB174" s="85"/>
      <c r="IC174" s="85"/>
      <c r="ID174" s="85"/>
      <c r="IE174" s="85"/>
      <c r="IF174" s="85"/>
      <c r="IG174" s="90"/>
      <c r="IH174" s="90"/>
      <c r="II174" s="90"/>
      <c r="IJ174" s="90"/>
    </row>
    <row r="175" spans="3:244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133"/>
      <c r="U175" s="133"/>
      <c r="V175" s="74"/>
      <c r="W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85"/>
      <c r="GX175" s="85"/>
      <c r="GY175" s="85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5"/>
      <c r="HK175" s="85"/>
      <c r="HL175" s="85"/>
      <c r="HM175" s="85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5"/>
      <c r="HY175" s="85"/>
      <c r="HZ175" s="85"/>
      <c r="IA175" s="85"/>
      <c r="IB175" s="85"/>
      <c r="IC175" s="85"/>
      <c r="ID175" s="85"/>
      <c r="IE175" s="85"/>
      <c r="IF175" s="85"/>
      <c r="IG175" s="90"/>
      <c r="IH175" s="90"/>
      <c r="II175" s="90"/>
      <c r="IJ175" s="90"/>
    </row>
    <row r="176" spans="3:244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133"/>
      <c r="U176" s="133"/>
      <c r="V176" s="74"/>
      <c r="W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85"/>
      <c r="GX176" s="85"/>
      <c r="GY176" s="85"/>
      <c r="GZ176" s="85"/>
      <c r="HA176" s="85"/>
      <c r="HB176" s="85"/>
      <c r="HC176" s="85"/>
      <c r="HD176" s="85"/>
      <c r="HE176" s="85"/>
      <c r="HF176" s="85"/>
      <c r="HG176" s="85"/>
      <c r="HH176" s="85"/>
      <c r="HI176" s="85"/>
      <c r="HJ176" s="85"/>
      <c r="HK176" s="85"/>
      <c r="HL176" s="85"/>
      <c r="HM176" s="85"/>
      <c r="HN176" s="85"/>
      <c r="HO176" s="85"/>
      <c r="HP176" s="85"/>
      <c r="HQ176" s="85"/>
      <c r="HR176" s="85"/>
      <c r="HS176" s="85"/>
      <c r="HT176" s="85"/>
      <c r="HU176" s="85"/>
      <c r="HV176" s="85"/>
      <c r="HW176" s="85"/>
      <c r="HX176" s="85"/>
      <c r="HY176" s="85"/>
      <c r="HZ176" s="85"/>
      <c r="IA176" s="85"/>
      <c r="IB176" s="85"/>
      <c r="IC176" s="85"/>
      <c r="ID176" s="85"/>
      <c r="IE176" s="85"/>
      <c r="IF176" s="85"/>
      <c r="IG176" s="90"/>
      <c r="IH176" s="90"/>
      <c r="II176" s="90"/>
      <c r="IJ176" s="90"/>
    </row>
    <row r="177" spans="3:244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133"/>
      <c r="U177" s="133"/>
      <c r="V177" s="74"/>
      <c r="W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90"/>
      <c r="IH177" s="90"/>
      <c r="II177" s="90"/>
      <c r="IJ177" s="90"/>
    </row>
    <row r="178" spans="3:244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133"/>
      <c r="U178" s="133"/>
      <c r="V178" s="74"/>
      <c r="W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85"/>
      <c r="GX178" s="85"/>
      <c r="GY178" s="85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5"/>
      <c r="HK178" s="85"/>
      <c r="HL178" s="85"/>
      <c r="HM178" s="85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5"/>
      <c r="HY178" s="85"/>
      <c r="HZ178" s="85"/>
      <c r="IA178" s="85"/>
      <c r="IB178" s="85"/>
      <c r="IC178" s="85"/>
      <c r="ID178" s="85"/>
      <c r="IE178" s="85"/>
      <c r="IF178" s="85"/>
      <c r="IG178" s="90"/>
      <c r="IH178" s="90"/>
      <c r="II178" s="90"/>
      <c r="IJ178" s="90"/>
    </row>
    <row r="179" spans="3:244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133"/>
      <c r="U179" s="133"/>
      <c r="V179" s="74"/>
      <c r="W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85"/>
      <c r="GX179" s="85"/>
      <c r="GY179" s="85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5"/>
      <c r="HK179" s="85"/>
      <c r="HL179" s="85"/>
      <c r="HM179" s="85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5"/>
      <c r="HY179" s="85"/>
      <c r="HZ179" s="85"/>
      <c r="IA179" s="85"/>
      <c r="IB179" s="85"/>
      <c r="IC179" s="85"/>
      <c r="ID179" s="85"/>
      <c r="IE179" s="85"/>
      <c r="IF179" s="85"/>
      <c r="IG179" s="90"/>
      <c r="IH179" s="90"/>
      <c r="II179" s="90"/>
      <c r="IJ179" s="90"/>
    </row>
    <row r="180" spans="3:244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133"/>
      <c r="U180" s="133"/>
      <c r="V180" s="74"/>
      <c r="W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85"/>
      <c r="GX180" s="85"/>
      <c r="GY180" s="85"/>
      <c r="GZ180" s="85"/>
      <c r="HA180" s="85"/>
      <c r="HB180" s="85"/>
      <c r="HC180" s="85"/>
      <c r="HD180" s="85"/>
      <c r="HE180" s="85"/>
      <c r="HF180" s="85"/>
      <c r="HG180" s="85"/>
      <c r="HH180" s="85"/>
      <c r="HI180" s="85"/>
      <c r="HJ180" s="85"/>
      <c r="HK180" s="85"/>
      <c r="HL180" s="85"/>
      <c r="HM180" s="85"/>
      <c r="HN180" s="85"/>
      <c r="HO180" s="85"/>
      <c r="HP180" s="85"/>
      <c r="HQ180" s="85"/>
      <c r="HR180" s="85"/>
      <c r="HS180" s="85"/>
      <c r="HT180" s="85"/>
      <c r="HU180" s="85"/>
      <c r="HV180" s="85"/>
      <c r="HW180" s="85"/>
      <c r="HX180" s="85"/>
      <c r="HY180" s="85"/>
      <c r="HZ180" s="85"/>
      <c r="IA180" s="85"/>
      <c r="IB180" s="85"/>
      <c r="IC180" s="85"/>
      <c r="ID180" s="85"/>
      <c r="IE180" s="85"/>
      <c r="IF180" s="85"/>
      <c r="IG180" s="90"/>
      <c r="IH180" s="90"/>
      <c r="II180" s="90"/>
      <c r="IJ180" s="90"/>
    </row>
    <row r="181" spans="3:244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133"/>
      <c r="U181" s="133"/>
      <c r="V181" s="74"/>
      <c r="W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85"/>
      <c r="GX181" s="85"/>
      <c r="GY181" s="85"/>
      <c r="GZ181" s="85"/>
      <c r="HA181" s="85"/>
      <c r="HB181" s="85"/>
      <c r="HC181" s="85"/>
      <c r="HD181" s="85"/>
      <c r="HE181" s="85"/>
      <c r="HF181" s="85"/>
      <c r="HG181" s="85"/>
      <c r="HH181" s="85"/>
      <c r="HI181" s="85"/>
      <c r="HJ181" s="85"/>
      <c r="HK181" s="85"/>
      <c r="HL181" s="85"/>
      <c r="HM181" s="85"/>
      <c r="HN181" s="85"/>
      <c r="HO181" s="85"/>
      <c r="HP181" s="85"/>
      <c r="HQ181" s="85"/>
      <c r="HR181" s="85"/>
      <c r="HS181" s="85"/>
      <c r="HT181" s="85"/>
      <c r="HU181" s="85"/>
      <c r="HV181" s="85"/>
      <c r="HW181" s="85"/>
      <c r="HX181" s="85"/>
      <c r="HY181" s="85"/>
      <c r="HZ181" s="85"/>
      <c r="IA181" s="85"/>
      <c r="IB181" s="85"/>
      <c r="IC181" s="85"/>
      <c r="ID181" s="85"/>
      <c r="IE181" s="85"/>
      <c r="IF181" s="85"/>
      <c r="IG181" s="90"/>
      <c r="IH181" s="90"/>
      <c r="II181" s="90"/>
      <c r="IJ181" s="90"/>
    </row>
    <row r="182" spans="3:244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133"/>
      <c r="U182" s="133"/>
      <c r="V182" s="74"/>
      <c r="W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FB182" s="90"/>
      <c r="FC182" s="90"/>
      <c r="FD182" s="90"/>
      <c r="FE182" s="90"/>
      <c r="FF182" s="90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85"/>
      <c r="GX182" s="85"/>
      <c r="GY182" s="85"/>
      <c r="GZ182" s="85"/>
      <c r="HA182" s="85"/>
      <c r="HB182" s="85"/>
      <c r="HC182" s="85"/>
      <c r="HD182" s="85"/>
      <c r="HE182" s="85"/>
      <c r="HF182" s="85"/>
      <c r="HG182" s="85"/>
      <c r="HH182" s="85"/>
      <c r="HI182" s="85"/>
      <c r="HJ182" s="85"/>
      <c r="HK182" s="85"/>
      <c r="HL182" s="85"/>
      <c r="HM182" s="85"/>
      <c r="HN182" s="85"/>
      <c r="HO182" s="85"/>
      <c r="HP182" s="85"/>
      <c r="HQ182" s="85"/>
      <c r="HR182" s="85"/>
      <c r="HS182" s="85"/>
      <c r="HT182" s="85"/>
      <c r="HU182" s="85"/>
      <c r="HV182" s="85"/>
      <c r="HW182" s="85"/>
      <c r="HX182" s="85"/>
      <c r="HY182" s="85"/>
      <c r="HZ182" s="85"/>
      <c r="IA182" s="85"/>
      <c r="IB182" s="85"/>
      <c r="IC182" s="85"/>
      <c r="ID182" s="85"/>
      <c r="IE182" s="85"/>
      <c r="IF182" s="85"/>
      <c r="IG182" s="90"/>
      <c r="IH182" s="90"/>
      <c r="II182" s="90"/>
      <c r="IJ182" s="90"/>
    </row>
    <row r="183" spans="3:244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133"/>
      <c r="U183" s="133"/>
      <c r="V183" s="74"/>
      <c r="W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FB183" s="90"/>
      <c r="FC183" s="90"/>
      <c r="FD183" s="90"/>
      <c r="FE183" s="90"/>
      <c r="FF183" s="90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90"/>
      <c r="IH183" s="90"/>
      <c r="II183" s="90"/>
      <c r="IJ183" s="90"/>
    </row>
    <row r="184" spans="3:244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133"/>
      <c r="U184" s="133"/>
      <c r="V184" s="74"/>
      <c r="W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85"/>
      <c r="GX184" s="85"/>
      <c r="GY184" s="85"/>
      <c r="GZ184" s="85"/>
      <c r="HA184" s="85"/>
      <c r="HB184" s="85"/>
      <c r="HC184" s="85"/>
      <c r="HD184" s="85"/>
      <c r="HE184" s="85"/>
      <c r="HF184" s="85"/>
      <c r="HG184" s="85"/>
      <c r="HH184" s="85"/>
      <c r="HI184" s="85"/>
      <c r="HJ184" s="85"/>
      <c r="HK184" s="85"/>
      <c r="HL184" s="85"/>
      <c r="HM184" s="85"/>
      <c r="HN184" s="85"/>
      <c r="HO184" s="85"/>
      <c r="HP184" s="85"/>
      <c r="HQ184" s="85"/>
      <c r="HR184" s="85"/>
      <c r="HS184" s="85"/>
      <c r="HT184" s="85"/>
      <c r="HU184" s="85"/>
      <c r="HV184" s="85"/>
      <c r="HW184" s="85"/>
      <c r="HX184" s="85"/>
      <c r="HY184" s="85"/>
      <c r="HZ184" s="85"/>
      <c r="IA184" s="85"/>
      <c r="IB184" s="85"/>
      <c r="IC184" s="85"/>
      <c r="ID184" s="85"/>
      <c r="IE184" s="85"/>
      <c r="IF184" s="85"/>
      <c r="IG184" s="90"/>
      <c r="IH184" s="90"/>
      <c r="II184" s="90"/>
      <c r="IJ184" s="90"/>
    </row>
    <row r="185" spans="3:244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133"/>
      <c r="U185" s="133"/>
      <c r="V185" s="74"/>
      <c r="W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85"/>
      <c r="GX185" s="85"/>
      <c r="GY185" s="85"/>
      <c r="GZ185" s="85"/>
      <c r="HA185" s="85"/>
      <c r="HB185" s="85"/>
      <c r="HC185" s="85"/>
      <c r="HD185" s="85"/>
      <c r="HE185" s="85"/>
      <c r="HF185" s="85"/>
      <c r="HG185" s="85"/>
      <c r="HH185" s="85"/>
      <c r="HI185" s="85"/>
      <c r="HJ185" s="85"/>
      <c r="HK185" s="85"/>
      <c r="HL185" s="85"/>
      <c r="HM185" s="85"/>
      <c r="HN185" s="85"/>
      <c r="HO185" s="85"/>
      <c r="HP185" s="85"/>
      <c r="HQ185" s="85"/>
      <c r="HR185" s="85"/>
      <c r="HS185" s="85"/>
      <c r="HT185" s="85"/>
      <c r="HU185" s="85"/>
      <c r="HV185" s="85"/>
      <c r="HW185" s="85"/>
      <c r="HX185" s="85"/>
      <c r="HY185" s="85"/>
      <c r="HZ185" s="85"/>
      <c r="IA185" s="85"/>
      <c r="IB185" s="85"/>
      <c r="IC185" s="85"/>
      <c r="ID185" s="85"/>
      <c r="IE185" s="85"/>
      <c r="IF185" s="85"/>
      <c r="IG185" s="90"/>
      <c r="IH185" s="90"/>
      <c r="II185" s="90"/>
      <c r="IJ185" s="90"/>
    </row>
    <row r="186" spans="3:244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133"/>
      <c r="U186" s="133"/>
      <c r="V186" s="74"/>
      <c r="W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90"/>
      <c r="IH186" s="90"/>
      <c r="II186" s="90"/>
      <c r="IJ186" s="90"/>
    </row>
    <row r="187" spans="3:244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133"/>
      <c r="U187" s="133"/>
      <c r="V187" s="74"/>
      <c r="W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85"/>
      <c r="GX187" s="85"/>
      <c r="GY187" s="85"/>
      <c r="GZ187" s="85"/>
      <c r="HA187" s="85"/>
      <c r="HB187" s="85"/>
      <c r="HC187" s="85"/>
      <c r="HD187" s="85"/>
      <c r="HE187" s="85"/>
      <c r="HF187" s="85"/>
      <c r="HG187" s="85"/>
      <c r="HH187" s="85"/>
      <c r="HI187" s="85"/>
      <c r="HJ187" s="85"/>
      <c r="HK187" s="85"/>
      <c r="HL187" s="85"/>
      <c r="HM187" s="85"/>
      <c r="HN187" s="85"/>
      <c r="HO187" s="85"/>
      <c r="HP187" s="85"/>
      <c r="HQ187" s="85"/>
      <c r="HR187" s="85"/>
      <c r="HS187" s="85"/>
      <c r="HT187" s="85"/>
      <c r="HU187" s="85"/>
      <c r="HV187" s="85"/>
      <c r="HW187" s="85"/>
      <c r="HX187" s="85"/>
      <c r="HY187" s="85"/>
      <c r="HZ187" s="85"/>
      <c r="IA187" s="85"/>
      <c r="IB187" s="85"/>
      <c r="IC187" s="85"/>
      <c r="ID187" s="85"/>
      <c r="IE187" s="85"/>
      <c r="IF187" s="85"/>
      <c r="IG187" s="90"/>
      <c r="IH187" s="90"/>
      <c r="II187" s="90"/>
      <c r="IJ187" s="90"/>
    </row>
    <row r="188" spans="3:244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133"/>
      <c r="U188" s="133"/>
      <c r="V188" s="74"/>
      <c r="W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85"/>
      <c r="GX188" s="85"/>
      <c r="GY188" s="85"/>
      <c r="GZ188" s="85"/>
      <c r="HA188" s="85"/>
      <c r="HB188" s="85"/>
      <c r="HC188" s="85"/>
      <c r="HD188" s="85"/>
      <c r="HE188" s="85"/>
      <c r="HF188" s="85"/>
      <c r="HG188" s="85"/>
      <c r="HH188" s="85"/>
      <c r="HI188" s="85"/>
      <c r="HJ188" s="85"/>
      <c r="HK188" s="85"/>
      <c r="HL188" s="85"/>
      <c r="HM188" s="85"/>
      <c r="HN188" s="85"/>
      <c r="HO188" s="85"/>
      <c r="HP188" s="85"/>
      <c r="HQ188" s="85"/>
      <c r="HR188" s="85"/>
      <c r="HS188" s="85"/>
      <c r="HT188" s="85"/>
      <c r="HU188" s="85"/>
      <c r="HV188" s="85"/>
      <c r="HW188" s="85"/>
      <c r="HX188" s="85"/>
      <c r="HY188" s="85"/>
      <c r="HZ188" s="85"/>
      <c r="IA188" s="85"/>
      <c r="IB188" s="85"/>
      <c r="IC188" s="85"/>
      <c r="ID188" s="85"/>
      <c r="IE188" s="85"/>
      <c r="IF188" s="85"/>
      <c r="IG188" s="90"/>
      <c r="IH188" s="90"/>
      <c r="II188" s="90"/>
      <c r="IJ188" s="90"/>
    </row>
    <row r="189" spans="3:244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133"/>
      <c r="U189" s="133"/>
      <c r="V189" s="74"/>
      <c r="W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85"/>
      <c r="GX189" s="85"/>
      <c r="GY189" s="85"/>
      <c r="GZ189" s="85"/>
      <c r="HA189" s="85"/>
      <c r="HB189" s="85"/>
      <c r="HC189" s="85"/>
      <c r="HD189" s="85"/>
      <c r="HE189" s="85"/>
      <c r="HF189" s="85"/>
      <c r="HG189" s="85"/>
      <c r="HH189" s="85"/>
      <c r="HI189" s="85"/>
      <c r="HJ189" s="85"/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5"/>
      <c r="HX189" s="85"/>
      <c r="HY189" s="85"/>
      <c r="HZ189" s="85"/>
      <c r="IA189" s="85"/>
      <c r="IB189" s="85"/>
      <c r="IC189" s="85"/>
      <c r="ID189" s="85"/>
      <c r="IE189" s="85"/>
      <c r="IF189" s="85"/>
      <c r="IG189" s="90"/>
      <c r="IH189" s="90"/>
      <c r="II189" s="90"/>
      <c r="IJ189" s="90"/>
    </row>
    <row r="190" spans="3:244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133"/>
      <c r="U190" s="133"/>
      <c r="V190" s="74"/>
      <c r="W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85"/>
      <c r="GX190" s="85"/>
      <c r="GY190" s="85"/>
      <c r="GZ190" s="85"/>
      <c r="HA190" s="85"/>
      <c r="HB190" s="85"/>
      <c r="HC190" s="85"/>
      <c r="HD190" s="85"/>
      <c r="HE190" s="85"/>
      <c r="HF190" s="85"/>
      <c r="HG190" s="85"/>
      <c r="HH190" s="85"/>
      <c r="HI190" s="85"/>
      <c r="HJ190" s="85"/>
      <c r="HK190" s="85"/>
      <c r="HL190" s="85"/>
      <c r="HM190" s="85"/>
      <c r="HN190" s="85"/>
      <c r="HO190" s="85"/>
      <c r="HP190" s="85"/>
      <c r="HQ190" s="85"/>
      <c r="HR190" s="85"/>
      <c r="HS190" s="85"/>
      <c r="HT190" s="85"/>
      <c r="HU190" s="85"/>
      <c r="HV190" s="85"/>
      <c r="HW190" s="85"/>
      <c r="HX190" s="85"/>
      <c r="HY190" s="85"/>
      <c r="HZ190" s="85"/>
      <c r="IA190" s="85"/>
      <c r="IB190" s="85"/>
      <c r="IC190" s="85"/>
      <c r="ID190" s="85"/>
      <c r="IE190" s="85"/>
      <c r="IF190" s="85"/>
      <c r="IG190" s="90"/>
      <c r="IH190" s="90"/>
      <c r="II190" s="90"/>
      <c r="IJ190" s="90"/>
    </row>
    <row r="191" spans="3:244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133"/>
      <c r="U191" s="133"/>
      <c r="V191" s="74"/>
      <c r="W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85"/>
      <c r="GX191" s="85"/>
      <c r="GY191" s="85"/>
      <c r="GZ191" s="85"/>
      <c r="HA191" s="85"/>
      <c r="HB191" s="85"/>
      <c r="HC191" s="85"/>
      <c r="HD191" s="85"/>
      <c r="HE191" s="85"/>
      <c r="HF191" s="85"/>
      <c r="HG191" s="85"/>
      <c r="HH191" s="85"/>
      <c r="HI191" s="85"/>
      <c r="HJ191" s="85"/>
      <c r="HK191" s="85"/>
      <c r="HL191" s="85"/>
      <c r="HM191" s="85"/>
      <c r="HN191" s="85"/>
      <c r="HO191" s="85"/>
      <c r="HP191" s="85"/>
      <c r="HQ191" s="85"/>
      <c r="HR191" s="85"/>
      <c r="HS191" s="85"/>
      <c r="HT191" s="85"/>
      <c r="HU191" s="85"/>
      <c r="HV191" s="85"/>
      <c r="HW191" s="85"/>
      <c r="HX191" s="85"/>
      <c r="HY191" s="85"/>
      <c r="HZ191" s="85"/>
      <c r="IA191" s="85"/>
      <c r="IB191" s="85"/>
      <c r="IC191" s="85"/>
      <c r="ID191" s="85"/>
      <c r="IE191" s="85"/>
      <c r="IF191" s="85"/>
      <c r="IG191" s="90"/>
      <c r="IH191" s="90"/>
      <c r="II191" s="90"/>
      <c r="IJ191" s="90"/>
    </row>
    <row r="192" spans="3:244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133"/>
      <c r="U192" s="133"/>
      <c r="V192" s="74"/>
      <c r="W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85"/>
      <c r="GX192" s="85"/>
      <c r="GY192" s="85"/>
      <c r="GZ192" s="85"/>
      <c r="HA192" s="85"/>
      <c r="HB192" s="85"/>
      <c r="HC192" s="85"/>
      <c r="HD192" s="85"/>
      <c r="HE192" s="85"/>
      <c r="HF192" s="85"/>
      <c r="HG192" s="85"/>
      <c r="HH192" s="85"/>
      <c r="HI192" s="85"/>
      <c r="HJ192" s="85"/>
      <c r="HK192" s="85"/>
      <c r="HL192" s="85"/>
      <c r="HM192" s="85"/>
      <c r="HN192" s="85"/>
      <c r="HO192" s="85"/>
      <c r="HP192" s="85"/>
      <c r="HQ192" s="85"/>
      <c r="HR192" s="85"/>
      <c r="HS192" s="85"/>
      <c r="HT192" s="85"/>
      <c r="HU192" s="85"/>
      <c r="HV192" s="85"/>
      <c r="HW192" s="85"/>
      <c r="HX192" s="85"/>
      <c r="HY192" s="85"/>
      <c r="HZ192" s="85"/>
      <c r="IA192" s="85"/>
      <c r="IB192" s="85"/>
      <c r="IC192" s="85"/>
      <c r="ID192" s="85"/>
      <c r="IE192" s="85"/>
      <c r="IF192" s="85"/>
      <c r="IG192" s="90"/>
      <c r="IH192" s="90"/>
      <c r="II192" s="90"/>
      <c r="IJ192" s="90"/>
    </row>
    <row r="193" spans="3:244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133"/>
      <c r="U193" s="133"/>
      <c r="V193" s="74"/>
      <c r="W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85"/>
      <c r="GX193" s="85"/>
      <c r="GY193" s="85"/>
      <c r="GZ193" s="85"/>
      <c r="HA193" s="85"/>
      <c r="HB193" s="85"/>
      <c r="HC193" s="85"/>
      <c r="HD193" s="85"/>
      <c r="HE193" s="85"/>
      <c r="HF193" s="85"/>
      <c r="HG193" s="85"/>
      <c r="HH193" s="85"/>
      <c r="HI193" s="85"/>
      <c r="HJ193" s="85"/>
      <c r="HK193" s="85"/>
      <c r="HL193" s="85"/>
      <c r="HM193" s="85"/>
      <c r="HN193" s="85"/>
      <c r="HO193" s="85"/>
      <c r="HP193" s="85"/>
      <c r="HQ193" s="85"/>
      <c r="HR193" s="85"/>
      <c r="HS193" s="85"/>
      <c r="HT193" s="85"/>
      <c r="HU193" s="85"/>
      <c r="HV193" s="85"/>
      <c r="HW193" s="85"/>
      <c r="HX193" s="85"/>
      <c r="HY193" s="85"/>
      <c r="HZ193" s="85"/>
      <c r="IA193" s="85"/>
      <c r="IB193" s="85"/>
      <c r="IC193" s="85"/>
      <c r="ID193" s="85"/>
      <c r="IE193" s="85"/>
      <c r="IF193" s="85"/>
      <c r="IG193" s="90"/>
      <c r="IH193" s="90"/>
      <c r="II193" s="90"/>
      <c r="IJ193" s="90"/>
    </row>
    <row r="194" spans="3:244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133"/>
      <c r="U194" s="133"/>
      <c r="V194" s="74"/>
      <c r="W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85"/>
      <c r="GX194" s="85"/>
      <c r="GY194" s="85"/>
      <c r="GZ194" s="85"/>
      <c r="HA194" s="85"/>
      <c r="HB194" s="85"/>
      <c r="HC194" s="85"/>
      <c r="HD194" s="85"/>
      <c r="HE194" s="85"/>
      <c r="HF194" s="85"/>
      <c r="HG194" s="85"/>
      <c r="HH194" s="85"/>
      <c r="HI194" s="85"/>
      <c r="HJ194" s="85"/>
      <c r="HK194" s="85"/>
      <c r="HL194" s="85"/>
      <c r="HM194" s="85"/>
      <c r="HN194" s="85"/>
      <c r="HO194" s="85"/>
      <c r="HP194" s="85"/>
      <c r="HQ194" s="85"/>
      <c r="HR194" s="85"/>
      <c r="HS194" s="85"/>
      <c r="HT194" s="85"/>
      <c r="HU194" s="85"/>
      <c r="HV194" s="85"/>
      <c r="HW194" s="85"/>
      <c r="HX194" s="85"/>
      <c r="HY194" s="85"/>
      <c r="HZ194" s="85"/>
      <c r="IA194" s="85"/>
      <c r="IB194" s="85"/>
      <c r="IC194" s="85"/>
      <c r="ID194" s="85"/>
      <c r="IE194" s="85"/>
      <c r="IF194" s="85"/>
      <c r="IG194" s="90"/>
      <c r="IH194" s="90"/>
      <c r="II194" s="90"/>
      <c r="IJ194" s="90"/>
    </row>
    <row r="195" spans="3:244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133"/>
      <c r="U195" s="133"/>
      <c r="V195" s="74"/>
      <c r="W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FB195" s="90"/>
      <c r="FC195" s="90"/>
      <c r="FD195" s="90"/>
      <c r="FE195" s="90"/>
      <c r="FF195" s="90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85"/>
      <c r="GX195" s="85"/>
      <c r="GY195" s="85"/>
      <c r="GZ195" s="85"/>
      <c r="HA195" s="85"/>
      <c r="HB195" s="85"/>
      <c r="HC195" s="85"/>
      <c r="HD195" s="85"/>
      <c r="HE195" s="85"/>
      <c r="HF195" s="85"/>
      <c r="HG195" s="85"/>
      <c r="HH195" s="85"/>
      <c r="HI195" s="85"/>
      <c r="HJ195" s="85"/>
      <c r="HK195" s="85"/>
      <c r="HL195" s="85"/>
      <c r="HM195" s="85"/>
      <c r="HN195" s="85"/>
      <c r="HO195" s="85"/>
      <c r="HP195" s="85"/>
      <c r="HQ195" s="85"/>
      <c r="HR195" s="85"/>
      <c r="HS195" s="85"/>
      <c r="HT195" s="85"/>
      <c r="HU195" s="85"/>
      <c r="HV195" s="85"/>
      <c r="HW195" s="85"/>
      <c r="HX195" s="85"/>
      <c r="HY195" s="85"/>
      <c r="HZ195" s="85"/>
      <c r="IA195" s="85"/>
      <c r="IB195" s="85"/>
      <c r="IC195" s="85"/>
      <c r="ID195" s="85"/>
      <c r="IE195" s="85"/>
      <c r="IF195" s="85"/>
      <c r="IG195" s="90"/>
      <c r="IH195" s="90"/>
      <c r="II195" s="90"/>
      <c r="IJ195" s="90"/>
    </row>
    <row r="196" spans="3:244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133"/>
      <c r="U196" s="133"/>
      <c r="V196" s="74"/>
      <c r="W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85"/>
      <c r="GX196" s="85"/>
      <c r="GY196" s="85"/>
      <c r="GZ196" s="85"/>
      <c r="HA196" s="85"/>
      <c r="HB196" s="85"/>
      <c r="HC196" s="85"/>
      <c r="HD196" s="85"/>
      <c r="HE196" s="85"/>
      <c r="HF196" s="85"/>
      <c r="HG196" s="85"/>
      <c r="HH196" s="85"/>
      <c r="HI196" s="85"/>
      <c r="HJ196" s="85"/>
      <c r="HK196" s="85"/>
      <c r="HL196" s="85"/>
      <c r="HM196" s="85"/>
      <c r="HN196" s="85"/>
      <c r="HO196" s="85"/>
      <c r="HP196" s="85"/>
      <c r="HQ196" s="85"/>
      <c r="HR196" s="85"/>
      <c r="HS196" s="85"/>
      <c r="HT196" s="85"/>
      <c r="HU196" s="85"/>
      <c r="HV196" s="85"/>
      <c r="HW196" s="85"/>
      <c r="HX196" s="85"/>
      <c r="HY196" s="85"/>
      <c r="HZ196" s="85"/>
      <c r="IA196" s="85"/>
      <c r="IB196" s="85"/>
      <c r="IC196" s="85"/>
      <c r="ID196" s="85"/>
      <c r="IE196" s="85"/>
      <c r="IF196" s="85"/>
      <c r="IG196" s="90"/>
      <c r="IH196" s="90"/>
      <c r="II196" s="90"/>
      <c r="IJ196" s="90"/>
    </row>
    <row r="197" spans="3:244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133"/>
      <c r="U197" s="133"/>
      <c r="V197" s="74"/>
      <c r="W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85"/>
      <c r="GX197" s="85"/>
      <c r="GY197" s="85"/>
      <c r="GZ197" s="85"/>
      <c r="HA197" s="85"/>
      <c r="HB197" s="85"/>
      <c r="HC197" s="85"/>
      <c r="HD197" s="85"/>
      <c r="HE197" s="85"/>
      <c r="HF197" s="85"/>
      <c r="HG197" s="85"/>
      <c r="HH197" s="85"/>
      <c r="HI197" s="85"/>
      <c r="HJ197" s="85"/>
      <c r="HK197" s="85"/>
      <c r="HL197" s="85"/>
      <c r="HM197" s="85"/>
      <c r="HN197" s="85"/>
      <c r="HO197" s="85"/>
      <c r="HP197" s="85"/>
      <c r="HQ197" s="85"/>
      <c r="HR197" s="85"/>
      <c r="HS197" s="85"/>
      <c r="HT197" s="85"/>
      <c r="HU197" s="85"/>
      <c r="HV197" s="85"/>
      <c r="HW197" s="85"/>
      <c r="HX197" s="85"/>
      <c r="HY197" s="85"/>
      <c r="HZ197" s="85"/>
      <c r="IA197" s="85"/>
      <c r="IB197" s="85"/>
      <c r="IC197" s="85"/>
      <c r="ID197" s="85"/>
      <c r="IE197" s="85"/>
      <c r="IF197" s="85"/>
      <c r="IG197" s="90"/>
      <c r="IH197" s="90"/>
      <c r="II197" s="90"/>
      <c r="IJ197" s="90"/>
    </row>
    <row r="198" spans="3:244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133"/>
      <c r="U198" s="133"/>
      <c r="V198" s="74"/>
      <c r="W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85"/>
      <c r="GX198" s="85"/>
      <c r="GY198" s="85"/>
      <c r="GZ198" s="85"/>
      <c r="HA198" s="85"/>
      <c r="HB198" s="85"/>
      <c r="HC198" s="85"/>
      <c r="HD198" s="85"/>
      <c r="HE198" s="85"/>
      <c r="HF198" s="85"/>
      <c r="HG198" s="85"/>
      <c r="HH198" s="85"/>
      <c r="HI198" s="85"/>
      <c r="HJ198" s="85"/>
      <c r="HK198" s="85"/>
      <c r="HL198" s="85"/>
      <c r="HM198" s="85"/>
      <c r="HN198" s="85"/>
      <c r="HO198" s="85"/>
      <c r="HP198" s="85"/>
      <c r="HQ198" s="85"/>
      <c r="HR198" s="85"/>
      <c r="HS198" s="85"/>
      <c r="HT198" s="85"/>
      <c r="HU198" s="85"/>
      <c r="HV198" s="85"/>
      <c r="HW198" s="85"/>
      <c r="HX198" s="85"/>
      <c r="HY198" s="85"/>
      <c r="HZ198" s="85"/>
      <c r="IA198" s="85"/>
      <c r="IB198" s="85"/>
      <c r="IC198" s="85"/>
      <c r="ID198" s="85"/>
      <c r="IE198" s="85"/>
      <c r="IF198" s="85"/>
      <c r="IG198" s="90"/>
      <c r="IH198" s="90"/>
      <c r="II198" s="90"/>
      <c r="IJ198" s="90"/>
    </row>
    <row r="199" spans="3:244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133"/>
      <c r="U199" s="133"/>
      <c r="V199" s="74"/>
      <c r="W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85"/>
      <c r="GX199" s="85"/>
      <c r="GY199" s="85"/>
      <c r="GZ199" s="85"/>
      <c r="HA199" s="85"/>
      <c r="HB199" s="85"/>
      <c r="HC199" s="85"/>
      <c r="HD199" s="85"/>
      <c r="HE199" s="85"/>
      <c r="HF199" s="85"/>
      <c r="HG199" s="85"/>
      <c r="HH199" s="85"/>
      <c r="HI199" s="85"/>
      <c r="HJ199" s="85"/>
      <c r="HK199" s="85"/>
      <c r="HL199" s="85"/>
      <c r="HM199" s="85"/>
      <c r="HN199" s="85"/>
      <c r="HO199" s="85"/>
      <c r="HP199" s="85"/>
      <c r="HQ199" s="85"/>
      <c r="HR199" s="85"/>
      <c r="HS199" s="85"/>
      <c r="HT199" s="85"/>
      <c r="HU199" s="85"/>
      <c r="HV199" s="85"/>
      <c r="HW199" s="85"/>
      <c r="HX199" s="85"/>
      <c r="HY199" s="85"/>
      <c r="HZ199" s="85"/>
      <c r="IA199" s="85"/>
      <c r="IB199" s="85"/>
      <c r="IC199" s="85"/>
      <c r="ID199" s="85"/>
      <c r="IE199" s="85"/>
      <c r="IF199" s="85"/>
      <c r="IG199" s="90"/>
      <c r="IH199" s="90"/>
      <c r="II199" s="90"/>
      <c r="IJ199" s="90"/>
    </row>
    <row r="200" spans="3:244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133"/>
      <c r="U200" s="133"/>
      <c r="V200" s="74"/>
      <c r="W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85"/>
      <c r="GX200" s="85"/>
      <c r="GY200" s="85"/>
      <c r="GZ200" s="85"/>
      <c r="HA200" s="85"/>
      <c r="HB200" s="85"/>
      <c r="HC200" s="85"/>
      <c r="HD200" s="85"/>
      <c r="HE200" s="85"/>
      <c r="HF200" s="85"/>
      <c r="HG200" s="85"/>
      <c r="HH200" s="85"/>
      <c r="HI200" s="85"/>
      <c r="HJ200" s="85"/>
      <c r="HK200" s="85"/>
      <c r="HL200" s="85"/>
      <c r="HM200" s="85"/>
      <c r="HN200" s="85"/>
      <c r="HO200" s="85"/>
      <c r="HP200" s="85"/>
      <c r="HQ200" s="85"/>
      <c r="HR200" s="85"/>
      <c r="HS200" s="85"/>
      <c r="HT200" s="85"/>
      <c r="HU200" s="85"/>
      <c r="HV200" s="85"/>
      <c r="HW200" s="85"/>
      <c r="HX200" s="85"/>
      <c r="HY200" s="85"/>
      <c r="HZ200" s="85"/>
      <c r="IA200" s="85"/>
      <c r="IB200" s="85"/>
      <c r="IC200" s="85"/>
      <c r="ID200" s="85"/>
      <c r="IE200" s="85"/>
      <c r="IF200" s="85"/>
      <c r="IG200" s="90"/>
      <c r="IH200" s="90"/>
      <c r="II200" s="90"/>
      <c r="IJ200" s="90"/>
    </row>
    <row r="201" spans="3:244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133"/>
      <c r="U201" s="133"/>
      <c r="V201" s="74"/>
      <c r="W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85"/>
      <c r="GX201" s="85"/>
      <c r="GY201" s="85"/>
      <c r="GZ201" s="85"/>
      <c r="HA201" s="85"/>
      <c r="HB201" s="85"/>
      <c r="HC201" s="85"/>
      <c r="HD201" s="85"/>
      <c r="HE201" s="85"/>
      <c r="HF201" s="85"/>
      <c r="HG201" s="85"/>
      <c r="HH201" s="85"/>
      <c r="HI201" s="85"/>
      <c r="HJ201" s="85"/>
      <c r="HK201" s="85"/>
      <c r="HL201" s="85"/>
      <c r="HM201" s="85"/>
      <c r="HN201" s="85"/>
      <c r="HO201" s="85"/>
      <c r="HP201" s="85"/>
      <c r="HQ201" s="85"/>
      <c r="HR201" s="85"/>
      <c r="HS201" s="85"/>
      <c r="HT201" s="85"/>
      <c r="HU201" s="85"/>
      <c r="HV201" s="85"/>
      <c r="HW201" s="85"/>
      <c r="HX201" s="85"/>
      <c r="HY201" s="85"/>
      <c r="HZ201" s="85"/>
      <c r="IA201" s="85"/>
      <c r="IB201" s="85"/>
      <c r="IC201" s="85"/>
      <c r="ID201" s="85"/>
      <c r="IE201" s="85"/>
      <c r="IF201" s="85"/>
      <c r="IG201" s="90"/>
      <c r="IH201" s="90"/>
      <c r="II201" s="90"/>
      <c r="IJ201" s="90"/>
    </row>
    <row r="202" spans="3:244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133"/>
      <c r="U202" s="133"/>
      <c r="V202" s="74"/>
      <c r="W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85"/>
      <c r="GX202" s="85"/>
      <c r="GY202" s="85"/>
      <c r="GZ202" s="85"/>
      <c r="HA202" s="85"/>
      <c r="HB202" s="85"/>
      <c r="HC202" s="85"/>
      <c r="HD202" s="85"/>
      <c r="HE202" s="85"/>
      <c r="HF202" s="85"/>
      <c r="HG202" s="85"/>
      <c r="HH202" s="85"/>
      <c r="HI202" s="85"/>
      <c r="HJ202" s="85"/>
      <c r="HK202" s="85"/>
      <c r="HL202" s="85"/>
      <c r="HM202" s="85"/>
      <c r="HN202" s="85"/>
      <c r="HO202" s="85"/>
      <c r="HP202" s="85"/>
      <c r="HQ202" s="85"/>
      <c r="HR202" s="85"/>
      <c r="HS202" s="85"/>
      <c r="HT202" s="85"/>
      <c r="HU202" s="85"/>
      <c r="HV202" s="85"/>
      <c r="HW202" s="85"/>
      <c r="HX202" s="85"/>
      <c r="HY202" s="85"/>
      <c r="HZ202" s="85"/>
      <c r="IA202" s="85"/>
      <c r="IB202" s="85"/>
      <c r="IC202" s="85"/>
      <c r="ID202" s="85"/>
      <c r="IE202" s="85"/>
      <c r="IF202" s="85"/>
      <c r="IG202" s="90"/>
      <c r="IH202" s="90"/>
      <c r="II202" s="90"/>
      <c r="IJ202" s="90"/>
    </row>
    <row r="203" spans="3:244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133"/>
      <c r="U203" s="133"/>
      <c r="V203" s="74"/>
      <c r="W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85"/>
      <c r="GX203" s="85"/>
      <c r="GY203" s="85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5"/>
      <c r="HK203" s="85"/>
      <c r="HL203" s="85"/>
      <c r="HM203" s="85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85"/>
      <c r="HY203" s="85"/>
      <c r="HZ203" s="85"/>
      <c r="IA203" s="85"/>
      <c r="IB203" s="85"/>
      <c r="IC203" s="85"/>
      <c r="ID203" s="85"/>
      <c r="IE203" s="85"/>
      <c r="IF203" s="85"/>
      <c r="IG203" s="90"/>
      <c r="IH203" s="90"/>
      <c r="II203" s="90"/>
      <c r="IJ203" s="90"/>
    </row>
    <row r="204" spans="3:244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133"/>
      <c r="U204" s="133"/>
      <c r="V204" s="74"/>
      <c r="W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85"/>
      <c r="GX204" s="85"/>
      <c r="GY204" s="85"/>
      <c r="GZ204" s="85"/>
      <c r="HA204" s="85"/>
      <c r="HB204" s="85"/>
      <c r="HC204" s="85"/>
      <c r="HD204" s="85"/>
      <c r="HE204" s="85"/>
      <c r="HF204" s="85"/>
      <c r="HG204" s="85"/>
      <c r="HH204" s="85"/>
      <c r="HI204" s="85"/>
      <c r="HJ204" s="85"/>
      <c r="HK204" s="85"/>
      <c r="HL204" s="85"/>
      <c r="HM204" s="85"/>
      <c r="HN204" s="85"/>
      <c r="HO204" s="85"/>
      <c r="HP204" s="85"/>
      <c r="HQ204" s="85"/>
      <c r="HR204" s="85"/>
      <c r="HS204" s="85"/>
      <c r="HT204" s="85"/>
      <c r="HU204" s="85"/>
      <c r="HV204" s="85"/>
      <c r="HW204" s="85"/>
      <c r="HX204" s="85"/>
      <c r="HY204" s="85"/>
      <c r="HZ204" s="85"/>
      <c r="IA204" s="85"/>
      <c r="IB204" s="85"/>
      <c r="IC204" s="85"/>
      <c r="ID204" s="85"/>
      <c r="IE204" s="85"/>
      <c r="IF204" s="85"/>
      <c r="IG204" s="90"/>
      <c r="IH204" s="90"/>
      <c r="II204" s="90"/>
      <c r="IJ204" s="90"/>
    </row>
    <row r="205" spans="3:244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133"/>
      <c r="U205" s="133"/>
      <c r="V205" s="74"/>
      <c r="W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85"/>
      <c r="GX205" s="85"/>
      <c r="GY205" s="85"/>
      <c r="GZ205" s="85"/>
      <c r="HA205" s="85"/>
      <c r="HB205" s="85"/>
      <c r="HC205" s="85"/>
      <c r="HD205" s="85"/>
      <c r="HE205" s="85"/>
      <c r="HF205" s="85"/>
      <c r="HG205" s="85"/>
      <c r="HH205" s="85"/>
      <c r="HI205" s="85"/>
      <c r="HJ205" s="85"/>
      <c r="HK205" s="85"/>
      <c r="HL205" s="85"/>
      <c r="HM205" s="85"/>
      <c r="HN205" s="85"/>
      <c r="HO205" s="85"/>
      <c r="HP205" s="85"/>
      <c r="HQ205" s="85"/>
      <c r="HR205" s="85"/>
      <c r="HS205" s="85"/>
      <c r="HT205" s="85"/>
      <c r="HU205" s="85"/>
      <c r="HV205" s="85"/>
      <c r="HW205" s="85"/>
      <c r="HX205" s="85"/>
      <c r="HY205" s="85"/>
      <c r="HZ205" s="85"/>
      <c r="IA205" s="85"/>
      <c r="IB205" s="85"/>
      <c r="IC205" s="85"/>
      <c r="ID205" s="85"/>
      <c r="IE205" s="85"/>
      <c r="IF205" s="85"/>
      <c r="IG205" s="90"/>
      <c r="IH205" s="90"/>
      <c r="II205" s="90"/>
      <c r="IJ205" s="90"/>
    </row>
    <row r="206" spans="3:244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133"/>
      <c r="U206" s="133"/>
      <c r="V206" s="74"/>
      <c r="W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FB206" s="90"/>
      <c r="FC206" s="90"/>
      <c r="FD206" s="90"/>
      <c r="FE206" s="90"/>
      <c r="FF206" s="90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85"/>
      <c r="GX206" s="85"/>
      <c r="GY206" s="85"/>
      <c r="GZ206" s="85"/>
      <c r="HA206" s="85"/>
      <c r="HB206" s="85"/>
      <c r="HC206" s="85"/>
      <c r="HD206" s="85"/>
      <c r="HE206" s="85"/>
      <c r="HF206" s="85"/>
      <c r="HG206" s="85"/>
      <c r="HH206" s="85"/>
      <c r="HI206" s="85"/>
      <c r="HJ206" s="85"/>
      <c r="HK206" s="85"/>
      <c r="HL206" s="85"/>
      <c r="HM206" s="85"/>
      <c r="HN206" s="85"/>
      <c r="HO206" s="85"/>
      <c r="HP206" s="85"/>
      <c r="HQ206" s="85"/>
      <c r="HR206" s="85"/>
      <c r="HS206" s="85"/>
      <c r="HT206" s="85"/>
      <c r="HU206" s="85"/>
      <c r="HV206" s="85"/>
      <c r="HW206" s="85"/>
      <c r="HX206" s="85"/>
      <c r="HY206" s="85"/>
      <c r="HZ206" s="85"/>
      <c r="IA206" s="85"/>
      <c r="IB206" s="85"/>
      <c r="IC206" s="85"/>
      <c r="ID206" s="85"/>
      <c r="IE206" s="85"/>
      <c r="IF206" s="85"/>
      <c r="IG206" s="90"/>
      <c r="IH206" s="90"/>
      <c r="II206" s="90"/>
      <c r="IJ206" s="90"/>
    </row>
    <row r="207" spans="3:244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133"/>
      <c r="U207" s="133"/>
      <c r="V207" s="74"/>
      <c r="W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FB207" s="90"/>
      <c r="FC207" s="90"/>
      <c r="FD207" s="90"/>
      <c r="FE207" s="90"/>
      <c r="FF207" s="90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85"/>
      <c r="GX207" s="85"/>
      <c r="GY207" s="85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5"/>
      <c r="HK207" s="85"/>
      <c r="HL207" s="85"/>
      <c r="HM207" s="85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5"/>
      <c r="HY207" s="85"/>
      <c r="HZ207" s="85"/>
      <c r="IA207" s="85"/>
      <c r="IB207" s="85"/>
      <c r="IC207" s="85"/>
      <c r="ID207" s="85"/>
      <c r="IE207" s="85"/>
      <c r="IF207" s="85"/>
      <c r="IG207" s="90"/>
      <c r="IH207" s="90"/>
      <c r="II207" s="90"/>
      <c r="IJ207" s="90"/>
    </row>
    <row r="208" spans="3:244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133"/>
      <c r="U208" s="133"/>
      <c r="V208" s="74"/>
      <c r="W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FB208" s="90"/>
      <c r="FC208" s="90"/>
      <c r="FD208" s="90"/>
      <c r="FE208" s="90"/>
      <c r="FF208" s="90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85"/>
      <c r="GX208" s="85"/>
      <c r="GY208" s="85"/>
      <c r="GZ208" s="85"/>
      <c r="HA208" s="85"/>
      <c r="HB208" s="85"/>
      <c r="HC208" s="85"/>
      <c r="HD208" s="85"/>
      <c r="HE208" s="85"/>
      <c r="HF208" s="85"/>
      <c r="HG208" s="85"/>
      <c r="HH208" s="85"/>
      <c r="HI208" s="85"/>
      <c r="HJ208" s="85"/>
      <c r="HK208" s="85"/>
      <c r="HL208" s="85"/>
      <c r="HM208" s="85"/>
      <c r="HN208" s="85"/>
      <c r="HO208" s="85"/>
      <c r="HP208" s="85"/>
      <c r="HQ208" s="85"/>
      <c r="HR208" s="85"/>
      <c r="HS208" s="85"/>
      <c r="HT208" s="85"/>
      <c r="HU208" s="85"/>
      <c r="HV208" s="85"/>
      <c r="HW208" s="85"/>
      <c r="HX208" s="85"/>
      <c r="HY208" s="85"/>
      <c r="HZ208" s="85"/>
      <c r="IA208" s="85"/>
      <c r="IB208" s="85"/>
      <c r="IC208" s="85"/>
      <c r="ID208" s="85"/>
      <c r="IE208" s="85"/>
      <c r="IF208" s="85"/>
      <c r="IG208" s="90"/>
      <c r="IH208" s="90"/>
      <c r="II208" s="90"/>
      <c r="IJ208" s="90"/>
    </row>
    <row r="209" spans="3:244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133"/>
      <c r="U209" s="133"/>
      <c r="V209" s="74"/>
      <c r="W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FB209" s="90"/>
      <c r="FC209" s="90"/>
      <c r="FD209" s="90"/>
      <c r="FE209" s="90"/>
      <c r="FF209" s="90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85"/>
      <c r="GX209" s="85"/>
      <c r="GY209" s="85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5"/>
      <c r="HK209" s="85"/>
      <c r="HL209" s="85"/>
      <c r="HM209" s="85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5"/>
      <c r="HY209" s="85"/>
      <c r="HZ209" s="85"/>
      <c r="IA209" s="85"/>
      <c r="IB209" s="85"/>
      <c r="IC209" s="85"/>
      <c r="ID209" s="85"/>
      <c r="IE209" s="85"/>
      <c r="IF209" s="85"/>
      <c r="IG209" s="90"/>
      <c r="IH209" s="90"/>
      <c r="II209" s="90"/>
      <c r="IJ209" s="90"/>
    </row>
    <row r="210" spans="3:244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133"/>
      <c r="U210" s="133"/>
      <c r="V210" s="74"/>
      <c r="W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FB210" s="90"/>
      <c r="FC210" s="90"/>
      <c r="FD210" s="90"/>
      <c r="FE210" s="90"/>
      <c r="FF210" s="90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85"/>
      <c r="GX210" s="85"/>
      <c r="GY210" s="85"/>
      <c r="GZ210" s="85"/>
      <c r="HA210" s="85"/>
      <c r="HB210" s="85"/>
      <c r="HC210" s="85"/>
      <c r="HD210" s="85"/>
      <c r="HE210" s="85"/>
      <c r="HF210" s="85"/>
      <c r="HG210" s="85"/>
      <c r="HH210" s="85"/>
      <c r="HI210" s="85"/>
      <c r="HJ210" s="85"/>
      <c r="HK210" s="85"/>
      <c r="HL210" s="85"/>
      <c r="HM210" s="85"/>
      <c r="HN210" s="85"/>
      <c r="HO210" s="85"/>
      <c r="HP210" s="85"/>
      <c r="HQ210" s="85"/>
      <c r="HR210" s="85"/>
      <c r="HS210" s="85"/>
      <c r="HT210" s="85"/>
      <c r="HU210" s="85"/>
      <c r="HV210" s="85"/>
      <c r="HW210" s="85"/>
      <c r="HX210" s="85"/>
      <c r="HY210" s="85"/>
      <c r="HZ210" s="85"/>
      <c r="IA210" s="85"/>
      <c r="IB210" s="85"/>
      <c r="IC210" s="85"/>
      <c r="ID210" s="85"/>
      <c r="IE210" s="85"/>
      <c r="IF210" s="85"/>
      <c r="IG210" s="90"/>
      <c r="IH210" s="90"/>
      <c r="II210" s="90"/>
      <c r="IJ210" s="90"/>
    </row>
    <row r="211" spans="3:244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133"/>
      <c r="U211" s="133"/>
      <c r="V211" s="74"/>
      <c r="W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FB211" s="90"/>
      <c r="FC211" s="90"/>
      <c r="FD211" s="90"/>
      <c r="FE211" s="90"/>
      <c r="FF211" s="90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85"/>
      <c r="GX211" s="85"/>
      <c r="GY211" s="85"/>
      <c r="GZ211" s="85"/>
      <c r="HA211" s="85"/>
      <c r="HB211" s="85"/>
      <c r="HC211" s="85"/>
      <c r="HD211" s="85"/>
      <c r="HE211" s="85"/>
      <c r="HF211" s="85"/>
      <c r="HG211" s="85"/>
      <c r="HH211" s="85"/>
      <c r="HI211" s="85"/>
      <c r="HJ211" s="85"/>
      <c r="HK211" s="85"/>
      <c r="HL211" s="85"/>
      <c r="HM211" s="85"/>
      <c r="HN211" s="85"/>
      <c r="HO211" s="85"/>
      <c r="HP211" s="85"/>
      <c r="HQ211" s="85"/>
      <c r="HR211" s="85"/>
      <c r="HS211" s="85"/>
      <c r="HT211" s="85"/>
      <c r="HU211" s="85"/>
      <c r="HV211" s="85"/>
      <c r="HW211" s="85"/>
      <c r="HX211" s="85"/>
      <c r="HY211" s="85"/>
      <c r="HZ211" s="85"/>
      <c r="IA211" s="85"/>
      <c r="IB211" s="85"/>
      <c r="IC211" s="85"/>
      <c r="ID211" s="85"/>
      <c r="IE211" s="85"/>
      <c r="IF211" s="85"/>
      <c r="IG211" s="90"/>
      <c r="IH211" s="90"/>
      <c r="II211" s="90"/>
      <c r="IJ211" s="90"/>
    </row>
    <row r="212" spans="3:244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133"/>
      <c r="U212" s="133"/>
      <c r="V212" s="74"/>
      <c r="W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FB212" s="90"/>
      <c r="FC212" s="90"/>
      <c r="FD212" s="90"/>
      <c r="FE212" s="90"/>
      <c r="FF212" s="90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85"/>
      <c r="GX212" s="85"/>
      <c r="GY212" s="85"/>
      <c r="GZ212" s="85"/>
      <c r="HA212" s="85"/>
      <c r="HB212" s="85"/>
      <c r="HC212" s="85"/>
      <c r="HD212" s="85"/>
      <c r="HE212" s="85"/>
      <c r="HF212" s="85"/>
      <c r="HG212" s="85"/>
      <c r="HH212" s="85"/>
      <c r="HI212" s="85"/>
      <c r="HJ212" s="85"/>
      <c r="HK212" s="85"/>
      <c r="HL212" s="85"/>
      <c r="HM212" s="85"/>
      <c r="HN212" s="85"/>
      <c r="HO212" s="85"/>
      <c r="HP212" s="85"/>
      <c r="HQ212" s="85"/>
      <c r="HR212" s="85"/>
      <c r="HS212" s="85"/>
      <c r="HT212" s="85"/>
      <c r="HU212" s="85"/>
      <c r="HV212" s="85"/>
      <c r="HW212" s="85"/>
      <c r="HX212" s="85"/>
      <c r="HY212" s="85"/>
      <c r="HZ212" s="85"/>
      <c r="IA212" s="85"/>
      <c r="IB212" s="85"/>
      <c r="IC212" s="85"/>
      <c r="ID212" s="85"/>
      <c r="IE212" s="85"/>
      <c r="IF212" s="85"/>
      <c r="IG212" s="90"/>
      <c r="IH212" s="90"/>
      <c r="II212" s="90"/>
      <c r="IJ212" s="90"/>
    </row>
    <row r="213" spans="3:244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133"/>
      <c r="U213" s="133"/>
      <c r="V213" s="74"/>
      <c r="W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85"/>
      <c r="GX213" s="85"/>
      <c r="GY213" s="85"/>
      <c r="GZ213" s="85"/>
      <c r="HA213" s="85"/>
      <c r="HB213" s="85"/>
      <c r="HC213" s="85"/>
      <c r="HD213" s="85"/>
      <c r="HE213" s="85"/>
      <c r="HF213" s="85"/>
      <c r="HG213" s="85"/>
      <c r="HH213" s="85"/>
      <c r="HI213" s="85"/>
      <c r="HJ213" s="85"/>
      <c r="HK213" s="85"/>
      <c r="HL213" s="85"/>
      <c r="HM213" s="85"/>
      <c r="HN213" s="85"/>
      <c r="HO213" s="85"/>
      <c r="HP213" s="85"/>
      <c r="HQ213" s="85"/>
      <c r="HR213" s="85"/>
      <c r="HS213" s="85"/>
      <c r="HT213" s="85"/>
      <c r="HU213" s="85"/>
      <c r="HV213" s="85"/>
      <c r="HW213" s="85"/>
      <c r="HX213" s="85"/>
      <c r="HY213" s="85"/>
      <c r="HZ213" s="85"/>
      <c r="IA213" s="85"/>
      <c r="IB213" s="85"/>
      <c r="IC213" s="85"/>
      <c r="ID213" s="85"/>
      <c r="IE213" s="85"/>
      <c r="IF213" s="85"/>
      <c r="IG213" s="90"/>
      <c r="IH213" s="90"/>
      <c r="II213" s="90"/>
      <c r="IJ213" s="90"/>
    </row>
    <row r="214" spans="3:244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133"/>
      <c r="U214" s="133"/>
      <c r="V214" s="74"/>
      <c r="W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85"/>
      <c r="GX214" s="85"/>
      <c r="GY214" s="85"/>
      <c r="GZ214" s="85"/>
      <c r="HA214" s="85"/>
      <c r="HB214" s="85"/>
      <c r="HC214" s="85"/>
      <c r="HD214" s="85"/>
      <c r="HE214" s="85"/>
      <c r="HF214" s="85"/>
      <c r="HG214" s="85"/>
      <c r="HH214" s="85"/>
      <c r="HI214" s="85"/>
      <c r="HJ214" s="85"/>
      <c r="HK214" s="85"/>
      <c r="HL214" s="85"/>
      <c r="HM214" s="85"/>
      <c r="HN214" s="85"/>
      <c r="HO214" s="85"/>
      <c r="HP214" s="85"/>
      <c r="HQ214" s="85"/>
      <c r="HR214" s="85"/>
      <c r="HS214" s="85"/>
      <c r="HT214" s="85"/>
      <c r="HU214" s="85"/>
      <c r="HV214" s="85"/>
      <c r="HW214" s="85"/>
      <c r="HX214" s="85"/>
      <c r="HY214" s="85"/>
      <c r="HZ214" s="85"/>
      <c r="IA214" s="85"/>
      <c r="IB214" s="85"/>
      <c r="IC214" s="85"/>
      <c r="ID214" s="85"/>
      <c r="IE214" s="85"/>
      <c r="IF214" s="85"/>
      <c r="IG214" s="90"/>
      <c r="IH214" s="90"/>
      <c r="II214" s="90"/>
      <c r="IJ214" s="90"/>
    </row>
    <row r="215" spans="3:244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133"/>
      <c r="U215" s="133"/>
      <c r="V215" s="74"/>
      <c r="W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FB215" s="90"/>
      <c r="FC215" s="90"/>
      <c r="FD215" s="90"/>
      <c r="FE215" s="90"/>
      <c r="FF215" s="90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85"/>
      <c r="GX215" s="85"/>
      <c r="GY215" s="85"/>
      <c r="GZ215" s="85"/>
      <c r="HA215" s="85"/>
      <c r="HB215" s="85"/>
      <c r="HC215" s="85"/>
      <c r="HD215" s="85"/>
      <c r="HE215" s="85"/>
      <c r="HF215" s="85"/>
      <c r="HG215" s="85"/>
      <c r="HH215" s="85"/>
      <c r="HI215" s="85"/>
      <c r="HJ215" s="85"/>
      <c r="HK215" s="85"/>
      <c r="HL215" s="85"/>
      <c r="HM215" s="85"/>
      <c r="HN215" s="85"/>
      <c r="HO215" s="85"/>
      <c r="HP215" s="85"/>
      <c r="HQ215" s="85"/>
      <c r="HR215" s="85"/>
      <c r="HS215" s="85"/>
      <c r="HT215" s="85"/>
      <c r="HU215" s="85"/>
      <c r="HV215" s="85"/>
      <c r="HW215" s="85"/>
      <c r="HX215" s="85"/>
      <c r="HY215" s="85"/>
      <c r="HZ215" s="85"/>
      <c r="IA215" s="85"/>
      <c r="IB215" s="85"/>
      <c r="IC215" s="85"/>
      <c r="ID215" s="85"/>
      <c r="IE215" s="85"/>
      <c r="IF215" s="85"/>
      <c r="IG215" s="90"/>
      <c r="IH215" s="90"/>
      <c r="II215" s="90"/>
      <c r="IJ215" s="90"/>
    </row>
    <row r="216" spans="3:244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133"/>
      <c r="U216" s="133"/>
      <c r="V216" s="74"/>
      <c r="W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85"/>
      <c r="GX216" s="85"/>
      <c r="GY216" s="85"/>
      <c r="GZ216" s="85"/>
      <c r="HA216" s="85"/>
      <c r="HB216" s="85"/>
      <c r="HC216" s="85"/>
      <c r="HD216" s="85"/>
      <c r="HE216" s="85"/>
      <c r="HF216" s="85"/>
      <c r="HG216" s="85"/>
      <c r="HH216" s="85"/>
      <c r="HI216" s="85"/>
      <c r="HJ216" s="85"/>
      <c r="HK216" s="85"/>
      <c r="HL216" s="85"/>
      <c r="HM216" s="85"/>
      <c r="HN216" s="85"/>
      <c r="HO216" s="85"/>
      <c r="HP216" s="85"/>
      <c r="HQ216" s="85"/>
      <c r="HR216" s="85"/>
      <c r="HS216" s="85"/>
      <c r="HT216" s="85"/>
      <c r="HU216" s="85"/>
      <c r="HV216" s="85"/>
      <c r="HW216" s="85"/>
      <c r="HX216" s="85"/>
      <c r="HY216" s="85"/>
      <c r="HZ216" s="85"/>
      <c r="IA216" s="85"/>
      <c r="IB216" s="85"/>
      <c r="IC216" s="85"/>
      <c r="ID216" s="85"/>
      <c r="IE216" s="85"/>
      <c r="IF216" s="85"/>
      <c r="IG216" s="90"/>
      <c r="IH216" s="90"/>
      <c r="II216" s="90"/>
      <c r="IJ216" s="90"/>
    </row>
    <row r="217" spans="3:244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133"/>
      <c r="U217" s="133"/>
      <c r="V217" s="74"/>
      <c r="W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85"/>
      <c r="GX217" s="85"/>
      <c r="GY217" s="85"/>
      <c r="GZ217" s="85"/>
      <c r="HA217" s="85"/>
      <c r="HB217" s="85"/>
      <c r="HC217" s="85"/>
      <c r="HD217" s="85"/>
      <c r="HE217" s="85"/>
      <c r="HF217" s="85"/>
      <c r="HG217" s="85"/>
      <c r="HH217" s="85"/>
      <c r="HI217" s="85"/>
      <c r="HJ217" s="85"/>
      <c r="HK217" s="85"/>
      <c r="HL217" s="85"/>
      <c r="HM217" s="85"/>
      <c r="HN217" s="85"/>
      <c r="HO217" s="85"/>
      <c r="HP217" s="85"/>
      <c r="HQ217" s="85"/>
      <c r="HR217" s="85"/>
      <c r="HS217" s="85"/>
      <c r="HT217" s="85"/>
      <c r="HU217" s="85"/>
      <c r="HV217" s="85"/>
      <c r="HW217" s="85"/>
      <c r="HX217" s="85"/>
      <c r="HY217" s="85"/>
      <c r="HZ217" s="85"/>
      <c r="IA217" s="85"/>
      <c r="IB217" s="85"/>
      <c r="IC217" s="85"/>
      <c r="ID217" s="85"/>
      <c r="IE217" s="85"/>
      <c r="IF217" s="85"/>
      <c r="IG217" s="90"/>
      <c r="IH217" s="90"/>
      <c r="II217" s="90"/>
      <c r="IJ217" s="90"/>
    </row>
    <row r="218" spans="3:244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133"/>
      <c r="U218" s="133"/>
      <c r="V218" s="74"/>
      <c r="W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85"/>
      <c r="GX218" s="85"/>
      <c r="GY218" s="85"/>
      <c r="GZ218" s="85"/>
      <c r="HA218" s="85"/>
      <c r="HB218" s="85"/>
      <c r="HC218" s="85"/>
      <c r="HD218" s="85"/>
      <c r="HE218" s="85"/>
      <c r="HF218" s="85"/>
      <c r="HG218" s="85"/>
      <c r="HH218" s="85"/>
      <c r="HI218" s="85"/>
      <c r="HJ218" s="85"/>
      <c r="HK218" s="85"/>
      <c r="HL218" s="85"/>
      <c r="HM218" s="85"/>
      <c r="HN218" s="85"/>
      <c r="HO218" s="85"/>
      <c r="HP218" s="85"/>
      <c r="HQ218" s="85"/>
      <c r="HR218" s="85"/>
      <c r="HS218" s="85"/>
      <c r="HT218" s="85"/>
      <c r="HU218" s="85"/>
      <c r="HV218" s="85"/>
      <c r="HW218" s="85"/>
      <c r="HX218" s="85"/>
      <c r="HY218" s="85"/>
      <c r="HZ218" s="85"/>
      <c r="IA218" s="85"/>
      <c r="IB218" s="85"/>
      <c r="IC218" s="85"/>
      <c r="ID218" s="85"/>
      <c r="IE218" s="85"/>
      <c r="IF218" s="85"/>
      <c r="IG218" s="90"/>
      <c r="IH218" s="90"/>
      <c r="II218" s="90"/>
      <c r="IJ218" s="90"/>
    </row>
    <row r="219" spans="3:244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133"/>
      <c r="U219" s="133"/>
      <c r="V219" s="74"/>
      <c r="W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85"/>
      <c r="GX219" s="85"/>
      <c r="GY219" s="85"/>
      <c r="GZ219" s="85"/>
      <c r="HA219" s="85"/>
      <c r="HB219" s="85"/>
      <c r="HC219" s="85"/>
      <c r="HD219" s="85"/>
      <c r="HE219" s="85"/>
      <c r="HF219" s="85"/>
      <c r="HG219" s="85"/>
      <c r="HH219" s="85"/>
      <c r="HI219" s="85"/>
      <c r="HJ219" s="85"/>
      <c r="HK219" s="85"/>
      <c r="HL219" s="85"/>
      <c r="HM219" s="85"/>
      <c r="HN219" s="85"/>
      <c r="HO219" s="85"/>
      <c r="HP219" s="85"/>
      <c r="HQ219" s="85"/>
      <c r="HR219" s="85"/>
      <c r="HS219" s="85"/>
      <c r="HT219" s="85"/>
      <c r="HU219" s="85"/>
      <c r="HV219" s="85"/>
      <c r="HW219" s="85"/>
      <c r="HX219" s="85"/>
      <c r="HY219" s="85"/>
      <c r="HZ219" s="85"/>
      <c r="IA219" s="85"/>
      <c r="IB219" s="85"/>
      <c r="IC219" s="85"/>
      <c r="ID219" s="85"/>
      <c r="IE219" s="85"/>
      <c r="IF219" s="85"/>
      <c r="IG219" s="90"/>
      <c r="IH219" s="90"/>
      <c r="II219" s="90"/>
      <c r="IJ219" s="90"/>
    </row>
    <row r="220" spans="3:244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133"/>
      <c r="U220" s="133"/>
      <c r="V220" s="74"/>
      <c r="W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85"/>
      <c r="GX220" s="85"/>
      <c r="GY220" s="85"/>
      <c r="GZ220" s="85"/>
      <c r="HA220" s="85"/>
      <c r="HB220" s="85"/>
      <c r="HC220" s="85"/>
      <c r="HD220" s="85"/>
      <c r="HE220" s="85"/>
      <c r="HF220" s="85"/>
      <c r="HG220" s="85"/>
      <c r="HH220" s="85"/>
      <c r="HI220" s="85"/>
      <c r="HJ220" s="85"/>
      <c r="HK220" s="85"/>
      <c r="HL220" s="85"/>
      <c r="HM220" s="85"/>
      <c r="HN220" s="85"/>
      <c r="HO220" s="85"/>
      <c r="HP220" s="85"/>
      <c r="HQ220" s="85"/>
      <c r="HR220" s="85"/>
      <c r="HS220" s="85"/>
      <c r="HT220" s="85"/>
      <c r="HU220" s="85"/>
      <c r="HV220" s="85"/>
      <c r="HW220" s="85"/>
      <c r="HX220" s="85"/>
      <c r="HY220" s="85"/>
      <c r="HZ220" s="85"/>
      <c r="IA220" s="85"/>
      <c r="IB220" s="85"/>
      <c r="IC220" s="85"/>
      <c r="ID220" s="85"/>
      <c r="IE220" s="85"/>
      <c r="IF220" s="85"/>
      <c r="IG220" s="90"/>
      <c r="IH220" s="90"/>
      <c r="II220" s="90"/>
      <c r="IJ220" s="90"/>
    </row>
    <row r="221" spans="3:244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133"/>
      <c r="U221" s="133"/>
      <c r="V221" s="74"/>
      <c r="W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85"/>
      <c r="GX221" s="85"/>
      <c r="GY221" s="85"/>
      <c r="GZ221" s="85"/>
      <c r="HA221" s="85"/>
      <c r="HB221" s="85"/>
      <c r="HC221" s="85"/>
      <c r="HD221" s="85"/>
      <c r="HE221" s="85"/>
      <c r="HF221" s="85"/>
      <c r="HG221" s="85"/>
      <c r="HH221" s="85"/>
      <c r="HI221" s="85"/>
      <c r="HJ221" s="85"/>
      <c r="HK221" s="85"/>
      <c r="HL221" s="85"/>
      <c r="HM221" s="85"/>
      <c r="HN221" s="85"/>
      <c r="HO221" s="85"/>
      <c r="HP221" s="85"/>
      <c r="HQ221" s="85"/>
      <c r="HR221" s="85"/>
      <c r="HS221" s="85"/>
      <c r="HT221" s="85"/>
      <c r="HU221" s="85"/>
      <c r="HV221" s="85"/>
      <c r="HW221" s="85"/>
      <c r="HX221" s="85"/>
      <c r="HY221" s="85"/>
      <c r="HZ221" s="85"/>
      <c r="IA221" s="85"/>
      <c r="IB221" s="85"/>
      <c r="IC221" s="85"/>
      <c r="ID221" s="85"/>
      <c r="IE221" s="85"/>
      <c r="IF221" s="85"/>
      <c r="IG221" s="90"/>
      <c r="IH221" s="90"/>
      <c r="II221" s="90"/>
      <c r="IJ221" s="90"/>
    </row>
    <row r="222" spans="3:244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133"/>
      <c r="U222" s="133"/>
      <c r="V222" s="74"/>
      <c r="W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85"/>
      <c r="GX222" s="85"/>
      <c r="GY222" s="85"/>
      <c r="GZ222" s="85"/>
      <c r="HA222" s="85"/>
      <c r="HB222" s="85"/>
      <c r="HC222" s="85"/>
      <c r="HD222" s="85"/>
      <c r="HE222" s="85"/>
      <c r="HF222" s="85"/>
      <c r="HG222" s="85"/>
      <c r="HH222" s="85"/>
      <c r="HI222" s="85"/>
      <c r="HJ222" s="85"/>
      <c r="HK222" s="85"/>
      <c r="HL222" s="85"/>
      <c r="HM222" s="85"/>
      <c r="HN222" s="85"/>
      <c r="HO222" s="85"/>
      <c r="HP222" s="85"/>
      <c r="HQ222" s="85"/>
      <c r="HR222" s="85"/>
      <c r="HS222" s="85"/>
      <c r="HT222" s="85"/>
      <c r="HU222" s="85"/>
      <c r="HV222" s="85"/>
      <c r="HW222" s="85"/>
      <c r="HX222" s="85"/>
      <c r="HY222" s="85"/>
      <c r="HZ222" s="85"/>
      <c r="IA222" s="85"/>
      <c r="IB222" s="85"/>
      <c r="IC222" s="85"/>
      <c r="ID222" s="85"/>
      <c r="IE222" s="85"/>
      <c r="IF222" s="85"/>
      <c r="IG222" s="90"/>
      <c r="IH222" s="90"/>
      <c r="II222" s="90"/>
      <c r="IJ222" s="90"/>
    </row>
    <row r="223" spans="3:244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133"/>
      <c r="U223" s="133"/>
      <c r="V223" s="74"/>
      <c r="W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85"/>
      <c r="GX223" s="85"/>
      <c r="GY223" s="85"/>
      <c r="GZ223" s="85"/>
      <c r="HA223" s="85"/>
      <c r="HB223" s="85"/>
      <c r="HC223" s="85"/>
      <c r="HD223" s="85"/>
      <c r="HE223" s="85"/>
      <c r="HF223" s="85"/>
      <c r="HG223" s="85"/>
      <c r="HH223" s="85"/>
      <c r="HI223" s="85"/>
      <c r="HJ223" s="85"/>
      <c r="HK223" s="85"/>
      <c r="HL223" s="85"/>
      <c r="HM223" s="85"/>
      <c r="HN223" s="85"/>
      <c r="HO223" s="85"/>
      <c r="HP223" s="85"/>
      <c r="HQ223" s="85"/>
      <c r="HR223" s="85"/>
      <c r="HS223" s="85"/>
      <c r="HT223" s="85"/>
      <c r="HU223" s="85"/>
      <c r="HV223" s="85"/>
      <c r="HW223" s="85"/>
      <c r="HX223" s="85"/>
      <c r="HY223" s="85"/>
      <c r="HZ223" s="85"/>
      <c r="IA223" s="85"/>
      <c r="IB223" s="85"/>
      <c r="IC223" s="85"/>
      <c r="ID223" s="85"/>
      <c r="IE223" s="85"/>
      <c r="IF223" s="85"/>
      <c r="IG223" s="90"/>
      <c r="IH223" s="90"/>
      <c r="II223" s="90"/>
      <c r="IJ223" s="90"/>
    </row>
    <row r="224" spans="3:244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133"/>
      <c r="U224" s="133"/>
      <c r="V224" s="74"/>
      <c r="W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85"/>
      <c r="GX224" s="85"/>
      <c r="GY224" s="85"/>
      <c r="GZ224" s="85"/>
      <c r="HA224" s="85"/>
      <c r="HB224" s="85"/>
      <c r="HC224" s="85"/>
      <c r="HD224" s="85"/>
      <c r="HE224" s="85"/>
      <c r="HF224" s="85"/>
      <c r="HG224" s="85"/>
      <c r="HH224" s="85"/>
      <c r="HI224" s="85"/>
      <c r="HJ224" s="85"/>
      <c r="HK224" s="85"/>
      <c r="HL224" s="85"/>
      <c r="HM224" s="85"/>
      <c r="HN224" s="85"/>
      <c r="HO224" s="85"/>
      <c r="HP224" s="85"/>
      <c r="HQ224" s="85"/>
      <c r="HR224" s="85"/>
      <c r="HS224" s="85"/>
      <c r="HT224" s="85"/>
      <c r="HU224" s="85"/>
      <c r="HV224" s="85"/>
      <c r="HW224" s="85"/>
      <c r="HX224" s="85"/>
      <c r="HY224" s="85"/>
      <c r="HZ224" s="85"/>
      <c r="IA224" s="85"/>
      <c r="IB224" s="85"/>
      <c r="IC224" s="85"/>
      <c r="ID224" s="85"/>
      <c r="IE224" s="85"/>
      <c r="IF224" s="85"/>
      <c r="IG224" s="90"/>
      <c r="IH224" s="90"/>
      <c r="II224" s="90"/>
      <c r="IJ224" s="90"/>
    </row>
    <row r="225" spans="3:244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133"/>
      <c r="U225" s="133"/>
      <c r="V225" s="74"/>
      <c r="W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85"/>
      <c r="GX225" s="85"/>
      <c r="GY225" s="85"/>
      <c r="GZ225" s="85"/>
      <c r="HA225" s="85"/>
      <c r="HB225" s="85"/>
      <c r="HC225" s="85"/>
      <c r="HD225" s="85"/>
      <c r="HE225" s="85"/>
      <c r="HF225" s="85"/>
      <c r="HG225" s="85"/>
      <c r="HH225" s="85"/>
      <c r="HI225" s="85"/>
      <c r="HJ225" s="85"/>
      <c r="HK225" s="85"/>
      <c r="HL225" s="85"/>
      <c r="HM225" s="85"/>
      <c r="HN225" s="85"/>
      <c r="HO225" s="85"/>
      <c r="HP225" s="85"/>
      <c r="HQ225" s="85"/>
      <c r="HR225" s="85"/>
      <c r="HS225" s="85"/>
      <c r="HT225" s="85"/>
      <c r="HU225" s="85"/>
      <c r="HV225" s="85"/>
      <c r="HW225" s="85"/>
      <c r="HX225" s="85"/>
      <c r="HY225" s="85"/>
      <c r="HZ225" s="85"/>
      <c r="IA225" s="85"/>
      <c r="IB225" s="85"/>
      <c r="IC225" s="85"/>
      <c r="ID225" s="85"/>
      <c r="IE225" s="85"/>
      <c r="IF225" s="85"/>
      <c r="IG225" s="90"/>
      <c r="IH225" s="90"/>
      <c r="II225" s="90"/>
      <c r="IJ225" s="90"/>
    </row>
    <row r="226" spans="3:244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133"/>
      <c r="U226" s="133"/>
      <c r="V226" s="74"/>
      <c r="W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FB226" s="90"/>
      <c r="FC226" s="90"/>
      <c r="FD226" s="90"/>
      <c r="FE226" s="90"/>
      <c r="FF226" s="90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85"/>
      <c r="GX226" s="85"/>
      <c r="GY226" s="85"/>
      <c r="GZ226" s="85"/>
      <c r="HA226" s="85"/>
      <c r="HB226" s="85"/>
      <c r="HC226" s="85"/>
      <c r="HD226" s="85"/>
      <c r="HE226" s="85"/>
      <c r="HF226" s="85"/>
      <c r="HG226" s="85"/>
      <c r="HH226" s="85"/>
      <c r="HI226" s="85"/>
      <c r="HJ226" s="85"/>
      <c r="HK226" s="85"/>
      <c r="HL226" s="85"/>
      <c r="HM226" s="85"/>
      <c r="HN226" s="85"/>
      <c r="HO226" s="85"/>
      <c r="HP226" s="85"/>
      <c r="HQ226" s="85"/>
      <c r="HR226" s="85"/>
      <c r="HS226" s="85"/>
      <c r="HT226" s="85"/>
      <c r="HU226" s="85"/>
      <c r="HV226" s="85"/>
      <c r="HW226" s="85"/>
      <c r="HX226" s="85"/>
      <c r="HY226" s="85"/>
      <c r="HZ226" s="85"/>
      <c r="IA226" s="85"/>
      <c r="IB226" s="85"/>
      <c r="IC226" s="85"/>
      <c r="ID226" s="85"/>
      <c r="IE226" s="85"/>
      <c r="IF226" s="85"/>
      <c r="IG226" s="90"/>
      <c r="IH226" s="90"/>
      <c r="II226" s="90"/>
      <c r="IJ226" s="90"/>
    </row>
    <row r="227" spans="3:244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133"/>
      <c r="U227" s="133"/>
      <c r="V227" s="74"/>
      <c r="W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FB227" s="90"/>
      <c r="FC227" s="90"/>
      <c r="FD227" s="90"/>
      <c r="FE227" s="90"/>
      <c r="FF227" s="90"/>
      <c r="FG227" s="90"/>
      <c r="FH227" s="90"/>
      <c r="FI227" s="90"/>
      <c r="FJ227" s="90"/>
      <c r="FK227" s="90"/>
      <c r="FL227" s="90"/>
      <c r="FM227" s="90"/>
      <c r="FN227" s="90"/>
      <c r="FO227" s="90"/>
      <c r="FP227" s="90"/>
      <c r="FQ227" s="90"/>
      <c r="FR227" s="90"/>
      <c r="FS227" s="90"/>
      <c r="FT227" s="90"/>
      <c r="FU227" s="90"/>
      <c r="FV227" s="90"/>
      <c r="FW227" s="90"/>
      <c r="FX227" s="90"/>
      <c r="FY227" s="90"/>
      <c r="FZ227" s="90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85"/>
      <c r="GX227" s="85"/>
      <c r="GY227" s="85"/>
      <c r="GZ227" s="85"/>
      <c r="HA227" s="85"/>
      <c r="HB227" s="85"/>
      <c r="HC227" s="85"/>
      <c r="HD227" s="85"/>
      <c r="HE227" s="85"/>
      <c r="HF227" s="85"/>
      <c r="HG227" s="85"/>
      <c r="HH227" s="85"/>
      <c r="HI227" s="85"/>
      <c r="HJ227" s="85"/>
      <c r="HK227" s="85"/>
      <c r="HL227" s="85"/>
      <c r="HM227" s="85"/>
      <c r="HN227" s="85"/>
      <c r="HO227" s="85"/>
      <c r="HP227" s="85"/>
      <c r="HQ227" s="85"/>
      <c r="HR227" s="85"/>
      <c r="HS227" s="85"/>
      <c r="HT227" s="85"/>
      <c r="HU227" s="85"/>
      <c r="HV227" s="85"/>
      <c r="HW227" s="85"/>
      <c r="HX227" s="85"/>
      <c r="HY227" s="85"/>
      <c r="HZ227" s="85"/>
      <c r="IA227" s="85"/>
      <c r="IB227" s="85"/>
      <c r="IC227" s="85"/>
      <c r="ID227" s="85"/>
      <c r="IE227" s="85"/>
      <c r="IF227" s="85"/>
      <c r="IG227" s="90"/>
      <c r="IH227" s="90"/>
      <c r="II227" s="90"/>
      <c r="IJ227" s="90"/>
    </row>
    <row r="228" spans="3:244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133"/>
      <c r="U228" s="133"/>
      <c r="V228" s="74"/>
      <c r="W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FB228" s="90"/>
      <c r="FC228" s="90"/>
      <c r="FD228" s="90"/>
      <c r="FE228" s="90"/>
      <c r="FF228" s="90"/>
      <c r="FG228" s="90"/>
      <c r="FH228" s="90"/>
      <c r="FI228" s="90"/>
      <c r="FJ228" s="90"/>
      <c r="FK228" s="90"/>
      <c r="FL228" s="90"/>
      <c r="FM228" s="90"/>
      <c r="FN228" s="90"/>
      <c r="FO228" s="90"/>
      <c r="FP228" s="90"/>
      <c r="FQ228" s="90"/>
      <c r="FR228" s="90"/>
      <c r="FS228" s="90"/>
      <c r="FT228" s="90"/>
      <c r="FU228" s="90"/>
      <c r="FV228" s="90"/>
      <c r="FW228" s="90"/>
      <c r="FX228" s="90"/>
      <c r="FY228" s="90"/>
      <c r="FZ228" s="90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85"/>
      <c r="GX228" s="85"/>
      <c r="GY228" s="85"/>
      <c r="GZ228" s="85"/>
      <c r="HA228" s="85"/>
      <c r="HB228" s="85"/>
      <c r="HC228" s="85"/>
      <c r="HD228" s="85"/>
      <c r="HE228" s="85"/>
      <c r="HF228" s="85"/>
      <c r="HG228" s="85"/>
      <c r="HH228" s="85"/>
      <c r="HI228" s="85"/>
      <c r="HJ228" s="85"/>
      <c r="HK228" s="85"/>
      <c r="HL228" s="85"/>
      <c r="HM228" s="85"/>
      <c r="HN228" s="85"/>
      <c r="HO228" s="85"/>
      <c r="HP228" s="85"/>
      <c r="HQ228" s="85"/>
      <c r="HR228" s="85"/>
      <c r="HS228" s="85"/>
      <c r="HT228" s="85"/>
      <c r="HU228" s="85"/>
      <c r="HV228" s="85"/>
      <c r="HW228" s="85"/>
      <c r="HX228" s="85"/>
      <c r="HY228" s="85"/>
      <c r="HZ228" s="85"/>
      <c r="IA228" s="85"/>
      <c r="IB228" s="85"/>
      <c r="IC228" s="85"/>
      <c r="ID228" s="85"/>
      <c r="IE228" s="85"/>
      <c r="IF228" s="85"/>
      <c r="IG228" s="90"/>
      <c r="IH228" s="90"/>
      <c r="II228" s="90"/>
      <c r="IJ228" s="90"/>
    </row>
    <row r="229" spans="3:244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133"/>
      <c r="U229" s="133"/>
      <c r="V229" s="74"/>
      <c r="W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85"/>
      <c r="GX229" s="85"/>
      <c r="GY229" s="85"/>
      <c r="GZ229" s="85"/>
      <c r="HA229" s="85"/>
      <c r="HB229" s="85"/>
      <c r="HC229" s="85"/>
      <c r="HD229" s="85"/>
      <c r="HE229" s="85"/>
      <c r="HF229" s="85"/>
      <c r="HG229" s="85"/>
      <c r="HH229" s="85"/>
      <c r="HI229" s="85"/>
      <c r="HJ229" s="85"/>
      <c r="HK229" s="85"/>
      <c r="HL229" s="85"/>
      <c r="HM229" s="85"/>
      <c r="HN229" s="85"/>
      <c r="HO229" s="85"/>
      <c r="HP229" s="85"/>
      <c r="HQ229" s="85"/>
      <c r="HR229" s="85"/>
      <c r="HS229" s="85"/>
      <c r="HT229" s="85"/>
      <c r="HU229" s="85"/>
      <c r="HV229" s="85"/>
      <c r="HW229" s="85"/>
      <c r="HX229" s="85"/>
      <c r="HY229" s="85"/>
      <c r="HZ229" s="85"/>
      <c r="IA229" s="85"/>
      <c r="IB229" s="85"/>
      <c r="IC229" s="85"/>
      <c r="ID229" s="85"/>
      <c r="IE229" s="85"/>
      <c r="IF229" s="85"/>
      <c r="IG229" s="90"/>
      <c r="IH229" s="90"/>
      <c r="II229" s="90"/>
      <c r="IJ229" s="90"/>
    </row>
    <row r="230" spans="3:244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133"/>
      <c r="U230" s="133"/>
      <c r="V230" s="74"/>
      <c r="W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85"/>
      <c r="GX230" s="85"/>
      <c r="GY230" s="85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5"/>
      <c r="HK230" s="85"/>
      <c r="HL230" s="85"/>
      <c r="HM230" s="85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5"/>
      <c r="HY230" s="85"/>
      <c r="HZ230" s="85"/>
      <c r="IA230" s="85"/>
      <c r="IB230" s="85"/>
      <c r="IC230" s="85"/>
      <c r="ID230" s="85"/>
      <c r="IE230" s="85"/>
      <c r="IF230" s="85"/>
      <c r="IG230" s="90"/>
      <c r="IH230" s="90"/>
      <c r="II230" s="90"/>
      <c r="IJ230" s="90"/>
    </row>
    <row r="231" spans="3:244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133"/>
      <c r="U231" s="133"/>
      <c r="V231" s="74"/>
      <c r="W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85"/>
      <c r="GX231" s="85"/>
      <c r="GY231" s="85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5"/>
      <c r="HK231" s="85"/>
      <c r="HL231" s="85"/>
      <c r="HM231" s="85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5"/>
      <c r="HY231" s="85"/>
      <c r="HZ231" s="85"/>
      <c r="IA231" s="85"/>
      <c r="IB231" s="85"/>
      <c r="IC231" s="85"/>
      <c r="ID231" s="85"/>
      <c r="IE231" s="85"/>
      <c r="IF231" s="85"/>
      <c r="IG231" s="90"/>
      <c r="IH231" s="90"/>
      <c r="II231" s="90"/>
      <c r="IJ231" s="90"/>
    </row>
    <row r="232" spans="3:244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133"/>
      <c r="U232" s="133"/>
      <c r="V232" s="74"/>
      <c r="W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85"/>
      <c r="GX232" s="85"/>
      <c r="GY232" s="85"/>
      <c r="GZ232" s="85"/>
      <c r="HA232" s="85"/>
      <c r="HB232" s="85"/>
      <c r="HC232" s="85"/>
      <c r="HD232" s="85"/>
      <c r="HE232" s="85"/>
      <c r="HF232" s="85"/>
      <c r="HG232" s="85"/>
      <c r="HH232" s="85"/>
      <c r="HI232" s="85"/>
      <c r="HJ232" s="85"/>
      <c r="HK232" s="85"/>
      <c r="HL232" s="85"/>
      <c r="HM232" s="85"/>
      <c r="HN232" s="85"/>
      <c r="HO232" s="85"/>
      <c r="HP232" s="85"/>
      <c r="HQ232" s="85"/>
      <c r="HR232" s="85"/>
      <c r="HS232" s="85"/>
      <c r="HT232" s="85"/>
      <c r="HU232" s="85"/>
      <c r="HV232" s="85"/>
      <c r="HW232" s="85"/>
      <c r="HX232" s="85"/>
      <c r="HY232" s="85"/>
      <c r="HZ232" s="85"/>
      <c r="IA232" s="85"/>
      <c r="IB232" s="85"/>
      <c r="IC232" s="85"/>
      <c r="ID232" s="85"/>
      <c r="IE232" s="85"/>
      <c r="IF232" s="85"/>
      <c r="IG232" s="90"/>
      <c r="IH232" s="90"/>
      <c r="II232" s="90"/>
      <c r="IJ232" s="90"/>
    </row>
    <row r="233" spans="3:244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133"/>
      <c r="U233" s="133"/>
      <c r="V233" s="74"/>
      <c r="W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85"/>
      <c r="GX233" s="85"/>
      <c r="GY233" s="85"/>
      <c r="GZ233" s="85"/>
      <c r="HA233" s="85"/>
      <c r="HB233" s="85"/>
      <c r="HC233" s="85"/>
      <c r="HD233" s="85"/>
      <c r="HE233" s="85"/>
      <c r="HF233" s="85"/>
      <c r="HG233" s="85"/>
      <c r="HH233" s="85"/>
      <c r="HI233" s="85"/>
      <c r="HJ233" s="85"/>
      <c r="HK233" s="85"/>
      <c r="HL233" s="85"/>
      <c r="HM233" s="85"/>
      <c r="HN233" s="85"/>
      <c r="HO233" s="85"/>
      <c r="HP233" s="85"/>
      <c r="HQ233" s="85"/>
      <c r="HR233" s="85"/>
      <c r="HS233" s="85"/>
      <c r="HT233" s="85"/>
      <c r="HU233" s="85"/>
      <c r="HV233" s="85"/>
      <c r="HW233" s="85"/>
      <c r="HX233" s="85"/>
      <c r="HY233" s="85"/>
      <c r="HZ233" s="85"/>
      <c r="IA233" s="85"/>
      <c r="IB233" s="85"/>
      <c r="IC233" s="85"/>
      <c r="ID233" s="85"/>
      <c r="IE233" s="85"/>
      <c r="IF233" s="85"/>
      <c r="IG233" s="90"/>
      <c r="IH233" s="90"/>
      <c r="II233" s="90"/>
      <c r="IJ233" s="90"/>
    </row>
    <row r="234" spans="3:244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133"/>
      <c r="U234" s="133"/>
      <c r="V234" s="74"/>
      <c r="W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85"/>
      <c r="GX234" s="85"/>
      <c r="GY234" s="85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5"/>
      <c r="HK234" s="85"/>
      <c r="HL234" s="85"/>
      <c r="HM234" s="85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5"/>
      <c r="HY234" s="85"/>
      <c r="HZ234" s="85"/>
      <c r="IA234" s="85"/>
      <c r="IB234" s="85"/>
      <c r="IC234" s="85"/>
      <c r="ID234" s="85"/>
      <c r="IE234" s="85"/>
      <c r="IF234" s="85"/>
      <c r="IG234" s="90"/>
      <c r="IH234" s="90"/>
      <c r="II234" s="90"/>
      <c r="IJ234" s="90"/>
    </row>
    <row r="235" spans="3:244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133"/>
      <c r="U235" s="133"/>
      <c r="V235" s="74"/>
      <c r="W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85"/>
      <c r="GX235" s="85"/>
      <c r="GY235" s="85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5"/>
      <c r="HK235" s="85"/>
      <c r="HL235" s="85"/>
      <c r="HM235" s="85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5"/>
      <c r="HY235" s="85"/>
      <c r="HZ235" s="85"/>
      <c r="IA235" s="85"/>
      <c r="IB235" s="85"/>
      <c r="IC235" s="85"/>
      <c r="ID235" s="85"/>
      <c r="IE235" s="85"/>
      <c r="IF235" s="85"/>
      <c r="IG235" s="90"/>
      <c r="IH235" s="90"/>
      <c r="II235" s="90"/>
      <c r="IJ235" s="90"/>
    </row>
    <row r="236" spans="3:244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133"/>
      <c r="U236" s="133"/>
      <c r="V236" s="74"/>
      <c r="W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85"/>
      <c r="GX236" s="85"/>
      <c r="GY236" s="85"/>
      <c r="GZ236" s="85"/>
      <c r="HA236" s="85"/>
      <c r="HB236" s="85"/>
      <c r="HC236" s="85"/>
      <c r="HD236" s="85"/>
      <c r="HE236" s="85"/>
      <c r="HF236" s="85"/>
      <c r="HG236" s="85"/>
      <c r="HH236" s="85"/>
      <c r="HI236" s="85"/>
      <c r="HJ236" s="85"/>
      <c r="HK236" s="85"/>
      <c r="HL236" s="85"/>
      <c r="HM236" s="85"/>
      <c r="HN236" s="85"/>
      <c r="HO236" s="85"/>
      <c r="HP236" s="85"/>
      <c r="HQ236" s="85"/>
      <c r="HR236" s="85"/>
      <c r="HS236" s="85"/>
      <c r="HT236" s="85"/>
      <c r="HU236" s="85"/>
      <c r="HV236" s="85"/>
      <c r="HW236" s="85"/>
      <c r="HX236" s="85"/>
      <c r="HY236" s="85"/>
      <c r="HZ236" s="85"/>
      <c r="IA236" s="85"/>
      <c r="IB236" s="85"/>
      <c r="IC236" s="85"/>
      <c r="ID236" s="85"/>
      <c r="IE236" s="85"/>
      <c r="IF236" s="85"/>
      <c r="IG236" s="90"/>
      <c r="IH236" s="90"/>
      <c r="II236" s="90"/>
      <c r="IJ236" s="90"/>
    </row>
    <row r="237" spans="3:244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133"/>
      <c r="U237" s="133"/>
      <c r="V237" s="74"/>
      <c r="W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85"/>
      <c r="GX237" s="85"/>
      <c r="GY237" s="85"/>
      <c r="GZ237" s="85"/>
      <c r="HA237" s="85"/>
      <c r="HB237" s="85"/>
      <c r="HC237" s="85"/>
      <c r="HD237" s="85"/>
      <c r="HE237" s="85"/>
      <c r="HF237" s="85"/>
      <c r="HG237" s="85"/>
      <c r="HH237" s="85"/>
      <c r="HI237" s="85"/>
      <c r="HJ237" s="85"/>
      <c r="HK237" s="85"/>
      <c r="HL237" s="85"/>
      <c r="HM237" s="85"/>
      <c r="HN237" s="85"/>
      <c r="HO237" s="85"/>
      <c r="HP237" s="85"/>
      <c r="HQ237" s="85"/>
      <c r="HR237" s="85"/>
      <c r="HS237" s="85"/>
      <c r="HT237" s="85"/>
      <c r="HU237" s="85"/>
      <c r="HV237" s="85"/>
      <c r="HW237" s="85"/>
      <c r="HX237" s="85"/>
      <c r="HY237" s="85"/>
      <c r="HZ237" s="85"/>
      <c r="IA237" s="85"/>
      <c r="IB237" s="85"/>
      <c r="IC237" s="85"/>
      <c r="ID237" s="85"/>
      <c r="IE237" s="85"/>
      <c r="IF237" s="85"/>
      <c r="IG237" s="90"/>
      <c r="IH237" s="90"/>
      <c r="II237" s="90"/>
      <c r="IJ237" s="90"/>
    </row>
    <row r="238" spans="3:244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133"/>
      <c r="U238" s="133"/>
      <c r="V238" s="74"/>
      <c r="W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85"/>
      <c r="GX238" s="85"/>
      <c r="GY238" s="85"/>
      <c r="GZ238" s="85"/>
      <c r="HA238" s="85"/>
      <c r="HB238" s="85"/>
      <c r="HC238" s="85"/>
      <c r="HD238" s="85"/>
      <c r="HE238" s="85"/>
      <c r="HF238" s="85"/>
      <c r="HG238" s="85"/>
      <c r="HH238" s="85"/>
      <c r="HI238" s="85"/>
      <c r="HJ238" s="85"/>
      <c r="HK238" s="85"/>
      <c r="HL238" s="85"/>
      <c r="HM238" s="85"/>
      <c r="HN238" s="85"/>
      <c r="HO238" s="85"/>
      <c r="HP238" s="85"/>
      <c r="HQ238" s="85"/>
      <c r="HR238" s="85"/>
      <c r="HS238" s="85"/>
      <c r="HT238" s="85"/>
      <c r="HU238" s="85"/>
      <c r="HV238" s="85"/>
      <c r="HW238" s="85"/>
      <c r="HX238" s="85"/>
      <c r="HY238" s="85"/>
      <c r="HZ238" s="85"/>
      <c r="IA238" s="85"/>
      <c r="IB238" s="85"/>
      <c r="IC238" s="85"/>
      <c r="ID238" s="85"/>
      <c r="IE238" s="85"/>
      <c r="IF238" s="85"/>
      <c r="IG238" s="90"/>
      <c r="IH238" s="90"/>
      <c r="II238" s="90"/>
      <c r="IJ238" s="90"/>
    </row>
    <row r="239" spans="3:244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133"/>
      <c r="U239" s="133"/>
      <c r="V239" s="74"/>
      <c r="W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85"/>
      <c r="GX239" s="85"/>
      <c r="GY239" s="85"/>
      <c r="GZ239" s="85"/>
      <c r="HA239" s="85"/>
      <c r="HB239" s="85"/>
      <c r="HC239" s="85"/>
      <c r="HD239" s="85"/>
      <c r="HE239" s="85"/>
      <c r="HF239" s="85"/>
      <c r="HG239" s="85"/>
      <c r="HH239" s="85"/>
      <c r="HI239" s="85"/>
      <c r="HJ239" s="85"/>
      <c r="HK239" s="85"/>
      <c r="HL239" s="85"/>
      <c r="HM239" s="85"/>
      <c r="HN239" s="85"/>
      <c r="HO239" s="85"/>
      <c r="HP239" s="85"/>
      <c r="HQ239" s="85"/>
      <c r="HR239" s="85"/>
      <c r="HS239" s="85"/>
      <c r="HT239" s="85"/>
      <c r="HU239" s="85"/>
      <c r="HV239" s="85"/>
      <c r="HW239" s="85"/>
      <c r="HX239" s="85"/>
      <c r="HY239" s="85"/>
      <c r="HZ239" s="85"/>
      <c r="IA239" s="85"/>
      <c r="IB239" s="85"/>
      <c r="IC239" s="85"/>
      <c r="ID239" s="85"/>
      <c r="IE239" s="85"/>
      <c r="IF239" s="85"/>
      <c r="IG239" s="90"/>
      <c r="IH239" s="90"/>
      <c r="II239" s="90"/>
      <c r="IJ239" s="90"/>
    </row>
    <row r="240" spans="3:244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133"/>
      <c r="U240" s="133"/>
      <c r="V240" s="74"/>
      <c r="W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85"/>
      <c r="GX240" s="85"/>
      <c r="GY240" s="85"/>
      <c r="GZ240" s="85"/>
      <c r="HA240" s="85"/>
      <c r="HB240" s="85"/>
      <c r="HC240" s="85"/>
      <c r="HD240" s="85"/>
      <c r="HE240" s="85"/>
      <c r="HF240" s="85"/>
      <c r="HG240" s="85"/>
      <c r="HH240" s="85"/>
      <c r="HI240" s="85"/>
      <c r="HJ240" s="85"/>
      <c r="HK240" s="85"/>
      <c r="HL240" s="85"/>
      <c r="HM240" s="85"/>
      <c r="HN240" s="85"/>
      <c r="HO240" s="85"/>
      <c r="HP240" s="85"/>
      <c r="HQ240" s="85"/>
      <c r="HR240" s="85"/>
      <c r="HS240" s="85"/>
      <c r="HT240" s="85"/>
      <c r="HU240" s="85"/>
      <c r="HV240" s="85"/>
      <c r="HW240" s="85"/>
      <c r="HX240" s="85"/>
      <c r="HY240" s="85"/>
      <c r="HZ240" s="85"/>
      <c r="IA240" s="85"/>
      <c r="IB240" s="85"/>
      <c r="IC240" s="85"/>
      <c r="ID240" s="85"/>
      <c r="IE240" s="85"/>
      <c r="IF240" s="85"/>
      <c r="IG240" s="90"/>
      <c r="IH240" s="90"/>
      <c r="II240" s="90"/>
      <c r="IJ240" s="90"/>
    </row>
    <row r="241" spans="3:244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133"/>
      <c r="U241" s="133"/>
      <c r="V241" s="74"/>
      <c r="W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85"/>
      <c r="GX241" s="85"/>
      <c r="GY241" s="85"/>
      <c r="GZ241" s="85"/>
      <c r="HA241" s="85"/>
      <c r="HB241" s="85"/>
      <c r="HC241" s="85"/>
      <c r="HD241" s="85"/>
      <c r="HE241" s="85"/>
      <c r="HF241" s="85"/>
      <c r="HG241" s="85"/>
      <c r="HH241" s="85"/>
      <c r="HI241" s="85"/>
      <c r="HJ241" s="85"/>
      <c r="HK241" s="85"/>
      <c r="HL241" s="85"/>
      <c r="HM241" s="85"/>
      <c r="HN241" s="85"/>
      <c r="HO241" s="85"/>
      <c r="HP241" s="85"/>
      <c r="HQ241" s="85"/>
      <c r="HR241" s="85"/>
      <c r="HS241" s="85"/>
      <c r="HT241" s="85"/>
      <c r="HU241" s="85"/>
      <c r="HV241" s="85"/>
      <c r="HW241" s="85"/>
      <c r="HX241" s="85"/>
      <c r="HY241" s="85"/>
      <c r="HZ241" s="85"/>
      <c r="IA241" s="85"/>
      <c r="IB241" s="85"/>
      <c r="IC241" s="85"/>
      <c r="ID241" s="85"/>
      <c r="IE241" s="85"/>
      <c r="IF241" s="85"/>
      <c r="IG241" s="90"/>
      <c r="IH241" s="90"/>
      <c r="II241" s="90"/>
      <c r="IJ241" s="90"/>
    </row>
    <row r="242" spans="3:244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133"/>
      <c r="U242" s="133"/>
      <c r="V242" s="74"/>
      <c r="W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85"/>
      <c r="GX242" s="85"/>
      <c r="GY242" s="85"/>
      <c r="GZ242" s="85"/>
      <c r="HA242" s="85"/>
      <c r="HB242" s="85"/>
      <c r="HC242" s="85"/>
      <c r="HD242" s="85"/>
      <c r="HE242" s="85"/>
      <c r="HF242" s="85"/>
      <c r="HG242" s="85"/>
      <c r="HH242" s="85"/>
      <c r="HI242" s="85"/>
      <c r="HJ242" s="85"/>
      <c r="HK242" s="85"/>
      <c r="HL242" s="85"/>
      <c r="HM242" s="85"/>
      <c r="HN242" s="85"/>
      <c r="HO242" s="85"/>
      <c r="HP242" s="85"/>
      <c r="HQ242" s="85"/>
      <c r="HR242" s="85"/>
      <c r="HS242" s="85"/>
      <c r="HT242" s="85"/>
      <c r="HU242" s="85"/>
      <c r="HV242" s="85"/>
      <c r="HW242" s="85"/>
      <c r="HX242" s="85"/>
      <c r="HY242" s="85"/>
      <c r="HZ242" s="85"/>
      <c r="IA242" s="85"/>
      <c r="IB242" s="85"/>
      <c r="IC242" s="85"/>
      <c r="ID242" s="85"/>
      <c r="IE242" s="85"/>
      <c r="IF242" s="85"/>
      <c r="IG242" s="90"/>
      <c r="IH242" s="90"/>
      <c r="II242" s="90"/>
      <c r="IJ242" s="90"/>
    </row>
    <row r="243" spans="3:244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133"/>
      <c r="U243" s="133"/>
      <c r="V243" s="74"/>
      <c r="W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85"/>
      <c r="GX243" s="85"/>
      <c r="GY243" s="85"/>
      <c r="GZ243" s="85"/>
      <c r="HA243" s="85"/>
      <c r="HB243" s="85"/>
      <c r="HC243" s="85"/>
      <c r="HD243" s="85"/>
      <c r="HE243" s="85"/>
      <c r="HF243" s="85"/>
      <c r="HG243" s="85"/>
      <c r="HH243" s="85"/>
      <c r="HI243" s="85"/>
      <c r="HJ243" s="85"/>
      <c r="HK243" s="85"/>
      <c r="HL243" s="85"/>
      <c r="HM243" s="85"/>
      <c r="HN243" s="85"/>
      <c r="HO243" s="85"/>
      <c r="HP243" s="85"/>
      <c r="HQ243" s="85"/>
      <c r="HR243" s="85"/>
      <c r="HS243" s="85"/>
      <c r="HT243" s="85"/>
      <c r="HU243" s="85"/>
      <c r="HV243" s="85"/>
      <c r="HW243" s="85"/>
      <c r="HX243" s="85"/>
      <c r="HY243" s="85"/>
      <c r="HZ243" s="85"/>
      <c r="IA243" s="85"/>
      <c r="IB243" s="85"/>
      <c r="IC243" s="85"/>
      <c r="ID243" s="85"/>
      <c r="IE243" s="85"/>
      <c r="IF243" s="85"/>
      <c r="IG243" s="90"/>
      <c r="IH243" s="90"/>
      <c r="II243" s="90"/>
      <c r="IJ243" s="90"/>
    </row>
    <row r="244" spans="3:244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133"/>
      <c r="U244" s="133"/>
      <c r="V244" s="74"/>
      <c r="W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85"/>
      <c r="GX244" s="85"/>
      <c r="GY244" s="85"/>
      <c r="GZ244" s="85"/>
      <c r="HA244" s="85"/>
      <c r="HB244" s="85"/>
      <c r="HC244" s="85"/>
      <c r="HD244" s="85"/>
      <c r="HE244" s="85"/>
      <c r="HF244" s="85"/>
      <c r="HG244" s="85"/>
      <c r="HH244" s="85"/>
      <c r="HI244" s="85"/>
      <c r="HJ244" s="85"/>
      <c r="HK244" s="85"/>
      <c r="HL244" s="85"/>
      <c r="HM244" s="85"/>
      <c r="HN244" s="85"/>
      <c r="HO244" s="85"/>
      <c r="HP244" s="85"/>
      <c r="HQ244" s="85"/>
      <c r="HR244" s="85"/>
      <c r="HS244" s="85"/>
      <c r="HT244" s="85"/>
      <c r="HU244" s="85"/>
      <c r="HV244" s="85"/>
      <c r="HW244" s="85"/>
      <c r="HX244" s="85"/>
      <c r="HY244" s="85"/>
      <c r="HZ244" s="85"/>
      <c r="IA244" s="85"/>
      <c r="IB244" s="85"/>
      <c r="IC244" s="85"/>
      <c r="ID244" s="85"/>
      <c r="IE244" s="85"/>
      <c r="IF244" s="85"/>
      <c r="IG244" s="90"/>
      <c r="IH244" s="90"/>
      <c r="II244" s="90"/>
      <c r="IJ244" s="90"/>
    </row>
    <row r="245" spans="3:244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133"/>
      <c r="U245" s="133"/>
      <c r="V245" s="74"/>
      <c r="W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85"/>
      <c r="GX245" s="85"/>
      <c r="GY245" s="85"/>
      <c r="GZ245" s="85"/>
      <c r="HA245" s="85"/>
      <c r="HB245" s="85"/>
      <c r="HC245" s="85"/>
      <c r="HD245" s="85"/>
      <c r="HE245" s="85"/>
      <c r="HF245" s="85"/>
      <c r="HG245" s="85"/>
      <c r="HH245" s="85"/>
      <c r="HI245" s="85"/>
      <c r="HJ245" s="85"/>
      <c r="HK245" s="85"/>
      <c r="HL245" s="85"/>
      <c r="HM245" s="85"/>
      <c r="HN245" s="85"/>
      <c r="HO245" s="85"/>
      <c r="HP245" s="85"/>
      <c r="HQ245" s="85"/>
      <c r="HR245" s="85"/>
      <c r="HS245" s="85"/>
      <c r="HT245" s="85"/>
      <c r="HU245" s="85"/>
      <c r="HV245" s="85"/>
      <c r="HW245" s="85"/>
      <c r="HX245" s="85"/>
      <c r="HY245" s="85"/>
      <c r="HZ245" s="85"/>
      <c r="IA245" s="85"/>
      <c r="IB245" s="85"/>
      <c r="IC245" s="85"/>
      <c r="ID245" s="85"/>
      <c r="IE245" s="85"/>
      <c r="IF245" s="85"/>
      <c r="IG245" s="90"/>
      <c r="IH245" s="90"/>
      <c r="II245" s="90"/>
      <c r="IJ245" s="90"/>
    </row>
    <row r="246" spans="3:244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133"/>
      <c r="U246" s="133"/>
      <c r="V246" s="74"/>
      <c r="W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85"/>
      <c r="GX246" s="85"/>
      <c r="GY246" s="85"/>
      <c r="GZ246" s="85"/>
      <c r="HA246" s="85"/>
      <c r="HB246" s="85"/>
      <c r="HC246" s="85"/>
      <c r="HD246" s="85"/>
      <c r="HE246" s="85"/>
      <c r="HF246" s="85"/>
      <c r="HG246" s="85"/>
      <c r="HH246" s="85"/>
      <c r="HI246" s="85"/>
      <c r="HJ246" s="85"/>
      <c r="HK246" s="85"/>
      <c r="HL246" s="85"/>
      <c r="HM246" s="85"/>
      <c r="HN246" s="85"/>
      <c r="HO246" s="85"/>
      <c r="HP246" s="85"/>
      <c r="HQ246" s="85"/>
      <c r="HR246" s="85"/>
      <c r="HS246" s="85"/>
      <c r="HT246" s="85"/>
      <c r="HU246" s="85"/>
      <c r="HV246" s="85"/>
      <c r="HW246" s="85"/>
      <c r="HX246" s="85"/>
      <c r="HY246" s="85"/>
      <c r="HZ246" s="85"/>
      <c r="IA246" s="85"/>
      <c r="IB246" s="85"/>
      <c r="IC246" s="85"/>
      <c r="ID246" s="85"/>
      <c r="IE246" s="85"/>
      <c r="IF246" s="85"/>
      <c r="IG246" s="90"/>
      <c r="IH246" s="90"/>
      <c r="II246" s="90"/>
      <c r="IJ246" s="90"/>
    </row>
    <row r="247" spans="3:244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133"/>
      <c r="U247" s="133"/>
      <c r="V247" s="74"/>
      <c r="W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90"/>
      <c r="IH247" s="90"/>
      <c r="II247" s="90"/>
      <c r="IJ247" s="90"/>
    </row>
    <row r="248" spans="3:244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133"/>
      <c r="U248" s="133"/>
      <c r="V248" s="74"/>
      <c r="W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85"/>
      <c r="GX248" s="85"/>
      <c r="GY248" s="85"/>
      <c r="GZ248" s="85"/>
      <c r="HA248" s="85"/>
      <c r="HB248" s="85"/>
      <c r="HC248" s="85"/>
      <c r="HD248" s="85"/>
      <c r="HE248" s="85"/>
      <c r="HF248" s="85"/>
      <c r="HG248" s="85"/>
      <c r="HH248" s="85"/>
      <c r="HI248" s="85"/>
      <c r="HJ248" s="85"/>
      <c r="HK248" s="85"/>
      <c r="HL248" s="85"/>
      <c r="HM248" s="85"/>
      <c r="HN248" s="85"/>
      <c r="HO248" s="85"/>
      <c r="HP248" s="85"/>
      <c r="HQ248" s="85"/>
      <c r="HR248" s="85"/>
      <c r="HS248" s="85"/>
      <c r="HT248" s="85"/>
      <c r="HU248" s="85"/>
      <c r="HV248" s="85"/>
      <c r="HW248" s="85"/>
      <c r="HX248" s="85"/>
      <c r="HY248" s="85"/>
      <c r="HZ248" s="85"/>
      <c r="IA248" s="85"/>
      <c r="IB248" s="85"/>
      <c r="IC248" s="85"/>
      <c r="ID248" s="85"/>
      <c r="IE248" s="85"/>
      <c r="IF248" s="85"/>
      <c r="IG248" s="90"/>
      <c r="IH248" s="90"/>
      <c r="II248" s="90"/>
      <c r="IJ248" s="90"/>
    </row>
    <row r="249" spans="3:244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133"/>
      <c r="U249" s="133"/>
      <c r="V249" s="74"/>
      <c r="W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85"/>
      <c r="GX249" s="85"/>
      <c r="GY249" s="85"/>
      <c r="GZ249" s="85"/>
      <c r="HA249" s="85"/>
      <c r="HB249" s="85"/>
      <c r="HC249" s="85"/>
      <c r="HD249" s="85"/>
      <c r="HE249" s="85"/>
      <c r="HF249" s="85"/>
      <c r="HG249" s="85"/>
      <c r="HH249" s="85"/>
      <c r="HI249" s="85"/>
      <c r="HJ249" s="85"/>
      <c r="HK249" s="85"/>
      <c r="HL249" s="85"/>
      <c r="HM249" s="85"/>
      <c r="HN249" s="85"/>
      <c r="HO249" s="85"/>
      <c r="HP249" s="85"/>
      <c r="HQ249" s="85"/>
      <c r="HR249" s="85"/>
      <c r="HS249" s="85"/>
      <c r="HT249" s="85"/>
      <c r="HU249" s="85"/>
      <c r="HV249" s="85"/>
      <c r="HW249" s="85"/>
      <c r="HX249" s="85"/>
      <c r="HY249" s="85"/>
      <c r="HZ249" s="85"/>
      <c r="IA249" s="85"/>
      <c r="IB249" s="85"/>
      <c r="IC249" s="85"/>
      <c r="ID249" s="85"/>
      <c r="IE249" s="85"/>
      <c r="IF249" s="85"/>
      <c r="IG249" s="90"/>
      <c r="IH249" s="90"/>
      <c r="II249" s="90"/>
      <c r="IJ249" s="90"/>
    </row>
    <row r="250" spans="3:244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133"/>
      <c r="U250" s="133"/>
      <c r="V250" s="74"/>
      <c r="W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85"/>
      <c r="GX250" s="85"/>
      <c r="GY250" s="85"/>
      <c r="GZ250" s="85"/>
      <c r="HA250" s="85"/>
      <c r="HB250" s="85"/>
      <c r="HC250" s="85"/>
      <c r="HD250" s="85"/>
      <c r="HE250" s="85"/>
      <c r="HF250" s="85"/>
      <c r="HG250" s="85"/>
      <c r="HH250" s="85"/>
      <c r="HI250" s="85"/>
      <c r="HJ250" s="85"/>
      <c r="HK250" s="85"/>
      <c r="HL250" s="85"/>
      <c r="HM250" s="85"/>
      <c r="HN250" s="85"/>
      <c r="HO250" s="85"/>
      <c r="HP250" s="85"/>
      <c r="HQ250" s="85"/>
      <c r="HR250" s="85"/>
      <c r="HS250" s="85"/>
      <c r="HT250" s="85"/>
      <c r="HU250" s="85"/>
      <c r="HV250" s="85"/>
      <c r="HW250" s="85"/>
      <c r="HX250" s="85"/>
      <c r="HY250" s="85"/>
      <c r="HZ250" s="85"/>
      <c r="IA250" s="85"/>
      <c r="IB250" s="85"/>
      <c r="IC250" s="85"/>
      <c r="ID250" s="85"/>
      <c r="IE250" s="85"/>
      <c r="IF250" s="85"/>
      <c r="IG250" s="90"/>
      <c r="IH250" s="90"/>
      <c r="II250" s="90"/>
      <c r="IJ250" s="90"/>
    </row>
    <row r="251" spans="3:244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133"/>
      <c r="U251" s="133"/>
      <c r="V251" s="74"/>
      <c r="W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85"/>
      <c r="GX251" s="85"/>
      <c r="GY251" s="85"/>
      <c r="GZ251" s="85"/>
      <c r="HA251" s="85"/>
      <c r="HB251" s="85"/>
      <c r="HC251" s="85"/>
      <c r="HD251" s="85"/>
      <c r="HE251" s="85"/>
      <c r="HF251" s="85"/>
      <c r="HG251" s="85"/>
      <c r="HH251" s="85"/>
      <c r="HI251" s="85"/>
      <c r="HJ251" s="85"/>
      <c r="HK251" s="85"/>
      <c r="HL251" s="85"/>
      <c r="HM251" s="85"/>
      <c r="HN251" s="85"/>
      <c r="HO251" s="85"/>
      <c r="HP251" s="85"/>
      <c r="HQ251" s="85"/>
      <c r="HR251" s="85"/>
      <c r="HS251" s="85"/>
      <c r="HT251" s="85"/>
      <c r="HU251" s="85"/>
      <c r="HV251" s="85"/>
      <c r="HW251" s="85"/>
      <c r="HX251" s="85"/>
      <c r="HY251" s="85"/>
      <c r="HZ251" s="85"/>
      <c r="IA251" s="85"/>
      <c r="IB251" s="85"/>
      <c r="IC251" s="85"/>
      <c r="ID251" s="85"/>
      <c r="IE251" s="85"/>
      <c r="IF251" s="85"/>
      <c r="IG251" s="90"/>
      <c r="IH251" s="90"/>
      <c r="II251" s="90"/>
      <c r="IJ251" s="90"/>
    </row>
    <row r="252" spans="3:244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133"/>
      <c r="U252" s="133"/>
      <c r="V252" s="74"/>
      <c r="W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90"/>
      <c r="IH252" s="90"/>
      <c r="II252" s="90"/>
      <c r="IJ252" s="90"/>
    </row>
    <row r="253" spans="3:244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133"/>
      <c r="U253" s="133"/>
      <c r="V253" s="74"/>
      <c r="W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90"/>
      <c r="IH253" s="90"/>
      <c r="II253" s="90"/>
      <c r="IJ253" s="90"/>
    </row>
    <row r="254" spans="3:244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133"/>
      <c r="U254" s="133"/>
      <c r="V254" s="74"/>
      <c r="W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90"/>
      <c r="IH254" s="90"/>
      <c r="II254" s="90"/>
      <c r="IJ254" s="90"/>
    </row>
    <row r="255" spans="3:244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133"/>
      <c r="U255" s="133"/>
      <c r="V255" s="74"/>
      <c r="W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90"/>
      <c r="IH255" s="90"/>
      <c r="II255" s="90"/>
      <c r="IJ255" s="90"/>
    </row>
    <row r="256" spans="3:244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133"/>
      <c r="U256" s="133"/>
      <c r="V256" s="74"/>
      <c r="W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FB256" s="90"/>
      <c r="FC256" s="90"/>
      <c r="FD256" s="90"/>
      <c r="FE256" s="90"/>
      <c r="FF256" s="90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90"/>
      <c r="IH256" s="90"/>
      <c r="II256" s="90"/>
      <c r="IJ256" s="90"/>
    </row>
    <row r="257" spans="3:244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133"/>
      <c r="U257" s="133"/>
      <c r="V257" s="74"/>
      <c r="W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90"/>
      <c r="IH257" s="90"/>
      <c r="II257" s="90"/>
      <c r="IJ257" s="90"/>
    </row>
    <row r="258" spans="3:244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133"/>
      <c r="U258" s="133"/>
      <c r="V258" s="74"/>
      <c r="W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FB258" s="90"/>
      <c r="FC258" s="90"/>
      <c r="FD258" s="90"/>
      <c r="FE258" s="90"/>
      <c r="FF258" s="90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85"/>
      <c r="GX258" s="85"/>
      <c r="GY258" s="85"/>
      <c r="GZ258" s="85"/>
      <c r="HA258" s="85"/>
      <c r="HB258" s="85"/>
      <c r="HC258" s="85"/>
      <c r="HD258" s="85"/>
      <c r="HE258" s="85"/>
      <c r="HF258" s="85"/>
      <c r="HG258" s="85"/>
      <c r="HH258" s="85"/>
      <c r="HI258" s="85"/>
      <c r="HJ258" s="85"/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5"/>
      <c r="HX258" s="85"/>
      <c r="HY258" s="85"/>
      <c r="HZ258" s="85"/>
      <c r="IA258" s="85"/>
      <c r="IB258" s="85"/>
      <c r="IC258" s="85"/>
      <c r="ID258" s="85"/>
      <c r="IE258" s="85"/>
      <c r="IF258" s="85"/>
      <c r="IG258" s="90"/>
      <c r="IH258" s="90"/>
      <c r="II258" s="90"/>
      <c r="IJ258" s="90"/>
    </row>
    <row r="259" spans="3:244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133"/>
      <c r="U259" s="133"/>
      <c r="V259" s="74"/>
      <c r="W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FB259" s="90"/>
      <c r="FC259" s="90"/>
      <c r="FD259" s="90"/>
      <c r="FE259" s="90"/>
      <c r="FF259" s="90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85"/>
      <c r="GX259" s="85"/>
      <c r="GY259" s="85"/>
      <c r="GZ259" s="85"/>
      <c r="HA259" s="85"/>
      <c r="HB259" s="85"/>
      <c r="HC259" s="85"/>
      <c r="HD259" s="85"/>
      <c r="HE259" s="85"/>
      <c r="HF259" s="85"/>
      <c r="HG259" s="85"/>
      <c r="HH259" s="85"/>
      <c r="HI259" s="85"/>
      <c r="HJ259" s="85"/>
      <c r="HK259" s="85"/>
      <c r="HL259" s="85"/>
      <c r="HM259" s="85"/>
      <c r="HN259" s="85"/>
      <c r="HO259" s="85"/>
      <c r="HP259" s="85"/>
      <c r="HQ259" s="85"/>
      <c r="HR259" s="85"/>
      <c r="HS259" s="85"/>
      <c r="HT259" s="85"/>
      <c r="HU259" s="85"/>
      <c r="HV259" s="85"/>
      <c r="HW259" s="85"/>
      <c r="HX259" s="85"/>
      <c r="HY259" s="85"/>
      <c r="HZ259" s="85"/>
      <c r="IA259" s="85"/>
      <c r="IB259" s="85"/>
      <c r="IC259" s="85"/>
      <c r="ID259" s="85"/>
      <c r="IE259" s="85"/>
      <c r="IF259" s="85"/>
      <c r="IG259" s="90"/>
      <c r="IH259" s="90"/>
      <c r="II259" s="90"/>
      <c r="IJ259" s="90"/>
    </row>
    <row r="260" spans="3:244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133"/>
      <c r="U260" s="133"/>
      <c r="V260" s="74"/>
      <c r="W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FB260" s="90"/>
      <c r="FC260" s="90"/>
      <c r="FD260" s="90"/>
      <c r="FE260" s="90"/>
      <c r="FF260" s="90"/>
      <c r="FG260" s="90"/>
      <c r="FH260" s="90"/>
      <c r="FI260" s="90"/>
      <c r="FJ260" s="90"/>
      <c r="FK260" s="90"/>
      <c r="FL260" s="90"/>
      <c r="FM260" s="90"/>
      <c r="FN260" s="90"/>
      <c r="FO260" s="90"/>
      <c r="FP260" s="90"/>
      <c r="FQ260" s="90"/>
      <c r="FR260" s="90"/>
      <c r="FS260" s="90"/>
      <c r="FT260" s="90"/>
      <c r="FU260" s="90"/>
      <c r="FV260" s="90"/>
      <c r="FW260" s="90"/>
      <c r="FX260" s="90"/>
      <c r="FY260" s="90"/>
      <c r="FZ260" s="90"/>
      <c r="GA260" s="90"/>
      <c r="GB260" s="90"/>
      <c r="GC260" s="90"/>
      <c r="GD260" s="90"/>
      <c r="GE260" s="90"/>
      <c r="GF260" s="90"/>
      <c r="GG260" s="90"/>
      <c r="GH260" s="90"/>
      <c r="GI260" s="90"/>
      <c r="GJ260" s="90"/>
      <c r="GK260" s="90"/>
      <c r="GL260" s="90"/>
      <c r="GM260" s="90"/>
      <c r="GN260" s="90"/>
      <c r="GO260" s="90"/>
      <c r="GP260" s="90"/>
      <c r="GQ260" s="90"/>
      <c r="GR260" s="90"/>
      <c r="GS260" s="90"/>
      <c r="GT260" s="90"/>
      <c r="GU260" s="90"/>
      <c r="GV260" s="90"/>
      <c r="GW260" s="85"/>
      <c r="GX260" s="85"/>
      <c r="GY260" s="85"/>
      <c r="GZ260" s="85"/>
      <c r="HA260" s="85"/>
      <c r="HB260" s="85"/>
      <c r="HC260" s="85"/>
      <c r="HD260" s="85"/>
      <c r="HE260" s="85"/>
      <c r="HF260" s="85"/>
      <c r="HG260" s="85"/>
      <c r="HH260" s="85"/>
      <c r="HI260" s="85"/>
      <c r="HJ260" s="85"/>
      <c r="HK260" s="85"/>
      <c r="HL260" s="85"/>
      <c r="HM260" s="85"/>
      <c r="HN260" s="85"/>
      <c r="HO260" s="85"/>
      <c r="HP260" s="85"/>
      <c r="HQ260" s="85"/>
      <c r="HR260" s="85"/>
      <c r="HS260" s="85"/>
      <c r="HT260" s="85"/>
      <c r="HU260" s="85"/>
      <c r="HV260" s="85"/>
      <c r="HW260" s="85"/>
      <c r="HX260" s="85"/>
      <c r="HY260" s="85"/>
      <c r="HZ260" s="85"/>
      <c r="IA260" s="85"/>
      <c r="IB260" s="85"/>
      <c r="IC260" s="85"/>
      <c r="ID260" s="85"/>
      <c r="IE260" s="85"/>
      <c r="IF260" s="85"/>
      <c r="IG260" s="90"/>
      <c r="IH260" s="90"/>
      <c r="II260" s="90"/>
      <c r="IJ260" s="90"/>
    </row>
    <row r="261" spans="3:244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133"/>
      <c r="U261" s="133"/>
      <c r="V261" s="74"/>
      <c r="W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FB261" s="90"/>
      <c r="FC261" s="90"/>
      <c r="FD261" s="90"/>
      <c r="FE261" s="90"/>
      <c r="FF261" s="90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85"/>
      <c r="GX261" s="85"/>
      <c r="GY261" s="85"/>
      <c r="GZ261" s="85"/>
      <c r="HA261" s="85"/>
      <c r="HB261" s="85"/>
      <c r="HC261" s="85"/>
      <c r="HD261" s="85"/>
      <c r="HE261" s="85"/>
      <c r="HF261" s="85"/>
      <c r="HG261" s="85"/>
      <c r="HH261" s="85"/>
      <c r="HI261" s="85"/>
      <c r="HJ261" s="85"/>
      <c r="HK261" s="85"/>
      <c r="HL261" s="85"/>
      <c r="HM261" s="85"/>
      <c r="HN261" s="85"/>
      <c r="HO261" s="85"/>
      <c r="HP261" s="85"/>
      <c r="HQ261" s="85"/>
      <c r="HR261" s="85"/>
      <c r="HS261" s="85"/>
      <c r="HT261" s="85"/>
      <c r="HU261" s="85"/>
      <c r="HV261" s="85"/>
      <c r="HW261" s="85"/>
      <c r="HX261" s="85"/>
      <c r="HY261" s="85"/>
      <c r="HZ261" s="85"/>
      <c r="IA261" s="85"/>
      <c r="IB261" s="85"/>
      <c r="IC261" s="85"/>
      <c r="ID261" s="85"/>
      <c r="IE261" s="85"/>
      <c r="IF261" s="85"/>
      <c r="IG261" s="90"/>
      <c r="IH261" s="90"/>
      <c r="II261" s="90"/>
      <c r="IJ261" s="90"/>
    </row>
    <row r="262" spans="3:244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133"/>
      <c r="U262" s="133"/>
      <c r="V262" s="74"/>
      <c r="W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FB262" s="90"/>
      <c r="FC262" s="90"/>
      <c r="FD262" s="90"/>
      <c r="FE262" s="90"/>
      <c r="FF262" s="90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85"/>
      <c r="GX262" s="85"/>
      <c r="GY262" s="85"/>
      <c r="GZ262" s="85"/>
      <c r="HA262" s="85"/>
      <c r="HB262" s="85"/>
      <c r="HC262" s="85"/>
      <c r="HD262" s="85"/>
      <c r="HE262" s="85"/>
      <c r="HF262" s="85"/>
      <c r="HG262" s="85"/>
      <c r="HH262" s="85"/>
      <c r="HI262" s="85"/>
      <c r="HJ262" s="85"/>
      <c r="HK262" s="85"/>
      <c r="HL262" s="85"/>
      <c r="HM262" s="85"/>
      <c r="HN262" s="85"/>
      <c r="HO262" s="85"/>
      <c r="HP262" s="85"/>
      <c r="HQ262" s="85"/>
      <c r="HR262" s="85"/>
      <c r="HS262" s="85"/>
      <c r="HT262" s="85"/>
      <c r="HU262" s="85"/>
      <c r="HV262" s="85"/>
      <c r="HW262" s="85"/>
      <c r="HX262" s="85"/>
      <c r="HY262" s="85"/>
      <c r="HZ262" s="85"/>
      <c r="IA262" s="85"/>
      <c r="IB262" s="85"/>
      <c r="IC262" s="85"/>
      <c r="ID262" s="85"/>
      <c r="IE262" s="85"/>
      <c r="IF262" s="85"/>
      <c r="IG262" s="90"/>
      <c r="IH262" s="90"/>
      <c r="II262" s="90"/>
      <c r="IJ262" s="90"/>
    </row>
    <row r="263" spans="3:244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133"/>
      <c r="U263" s="133"/>
      <c r="V263" s="74"/>
      <c r="W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85"/>
      <c r="GX263" s="85"/>
      <c r="GY263" s="85"/>
      <c r="GZ263" s="85"/>
      <c r="HA263" s="85"/>
      <c r="HB263" s="85"/>
      <c r="HC263" s="85"/>
      <c r="HD263" s="85"/>
      <c r="HE263" s="85"/>
      <c r="HF263" s="85"/>
      <c r="HG263" s="85"/>
      <c r="HH263" s="85"/>
      <c r="HI263" s="85"/>
      <c r="HJ263" s="85"/>
      <c r="HK263" s="85"/>
      <c r="HL263" s="85"/>
      <c r="HM263" s="85"/>
      <c r="HN263" s="85"/>
      <c r="HO263" s="85"/>
      <c r="HP263" s="85"/>
      <c r="HQ263" s="85"/>
      <c r="HR263" s="85"/>
      <c r="HS263" s="85"/>
      <c r="HT263" s="85"/>
      <c r="HU263" s="85"/>
      <c r="HV263" s="85"/>
      <c r="HW263" s="85"/>
      <c r="HX263" s="85"/>
      <c r="HY263" s="85"/>
      <c r="HZ263" s="85"/>
      <c r="IA263" s="85"/>
      <c r="IB263" s="85"/>
      <c r="IC263" s="85"/>
      <c r="ID263" s="85"/>
      <c r="IE263" s="85"/>
      <c r="IF263" s="85"/>
      <c r="IG263" s="90"/>
      <c r="IH263" s="90"/>
      <c r="II263" s="90"/>
      <c r="IJ263" s="90"/>
    </row>
    <row r="264" spans="3:244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133"/>
      <c r="U264" s="133"/>
      <c r="V264" s="74"/>
      <c r="W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85"/>
      <c r="GX264" s="85"/>
      <c r="GY264" s="85"/>
      <c r="GZ264" s="85"/>
      <c r="HA264" s="85"/>
      <c r="HB264" s="85"/>
      <c r="HC264" s="85"/>
      <c r="HD264" s="85"/>
      <c r="HE264" s="85"/>
      <c r="HF264" s="85"/>
      <c r="HG264" s="85"/>
      <c r="HH264" s="85"/>
      <c r="HI264" s="85"/>
      <c r="HJ264" s="85"/>
      <c r="HK264" s="85"/>
      <c r="HL264" s="85"/>
      <c r="HM264" s="85"/>
      <c r="HN264" s="85"/>
      <c r="HO264" s="85"/>
      <c r="HP264" s="85"/>
      <c r="HQ264" s="85"/>
      <c r="HR264" s="85"/>
      <c r="HS264" s="85"/>
      <c r="HT264" s="85"/>
      <c r="HU264" s="85"/>
      <c r="HV264" s="85"/>
      <c r="HW264" s="85"/>
      <c r="HX264" s="85"/>
      <c r="HY264" s="85"/>
      <c r="HZ264" s="85"/>
      <c r="IA264" s="85"/>
      <c r="IB264" s="85"/>
      <c r="IC264" s="85"/>
      <c r="ID264" s="85"/>
      <c r="IE264" s="85"/>
      <c r="IF264" s="85"/>
      <c r="IG264" s="90"/>
      <c r="IH264" s="90"/>
      <c r="II264" s="90"/>
      <c r="IJ264" s="90"/>
    </row>
    <row r="265" spans="3:244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133"/>
      <c r="U265" s="133"/>
      <c r="V265" s="74"/>
      <c r="W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85"/>
      <c r="GX265" s="85"/>
      <c r="GY265" s="85"/>
      <c r="GZ265" s="85"/>
      <c r="HA265" s="85"/>
      <c r="HB265" s="85"/>
      <c r="HC265" s="85"/>
      <c r="HD265" s="85"/>
      <c r="HE265" s="85"/>
      <c r="HF265" s="85"/>
      <c r="HG265" s="85"/>
      <c r="HH265" s="85"/>
      <c r="HI265" s="85"/>
      <c r="HJ265" s="85"/>
      <c r="HK265" s="85"/>
      <c r="HL265" s="85"/>
      <c r="HM265" s="85"/>
      <c r="HN265" s="85"/>
      <c r="HO265" s="85"/>
      <c r="HP265" s="85"/>
      <c r="HQ265" s="85"/>
      <c r="HR265" s="85"/>
      <c r="HS265" s="85"/>
      <c r="HT265" s="85"/>
      <c r="HU265" s="85"/>
      <c r="HV265" s="85"/>
      <c r="HW265" s="85"/>
      <c r="HX265" s="85"/>
      <c r="HY265" s="85"/>
      <c r="HZ265" s="85"/>
      <c r="IA265" s="85"/>
      <c r="IB265" s="85"/>
      <c r="IC265" s="85"/>
      <c r="ID265" s="85"/>
      <c r="IE265" s="85"/>
      <c r="IF265" s="85"/>
      <c r="IG265" s="90"/>
      <c r="IH265" s="90"/>
      <c r="II265" s="90"/>
      <c r="IJ265" s="90"/>
    </row>
    <row r="266" spans="3:244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133"/>
      <c r="U266" s="133"/>
      <c r="V266" s="74"/>
      <c r="W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85"/>
      <c r="GX266" s="85"/>
      <c r="GY266" s="85"/>
      <c r="GZ266" s="85"/>
      <c r="HA266" s="85"/>
      <c r="HB266" s="85"/>
      <c r="HC266" s="85"/>
      <c r="HD266" s="85"/>
      <c r="HE266" s="85"/>
      <c r="HF266" s="85"/>
      <c r="HG266" s="85"/>
      <c r="HH266" s="85"/>
      <c r="HI266" s="85"/>
      <c r="HJ266" s="85"/>
      <c r="HK266" s="85"/>
      <c r="HL266" s="85"/>
      <c r="HM266" s="85"/>
      <c r="HN266" s="85"/>
      <c r="HO266" s="85"/>
      <c r="HP266" s="85"/>
      <c r="HQ266" s="85"/>
      <c r="HR266" s="85"/>
      <c r="HS266" s="85"/>
      <c r="HT266" s="85"/>
      <c r="HU266" s="85"/>
      <c r="HV266" s="85"/>
      <c r="HW266" s="85"/>
      <c r="HX266" s="85"/>
      <c r="HY266" s="85"/>
      <c r="HZ266" s="85"/>
      <c r="IA266" s="85"/>
      <c r="IB266" s="85"/>
      <c r="IC266" s="85"/>
      <c r="ID266" s="85"/>
      <c r="IE266" s="85"/>
      <c r="IF266" s="85"/>
      <c r="IG266" s="90"/>
      <c r="IH266" s="90"/>
      <c r="II266" s="90"/>
      <c r="IJ266" s="90"/>
    </row>
    <row r="267" spans="3:244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133"/>
      <c r="U267" s="133"/>
      <c r="V267" s="74"/>
      <c r="W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85"/>
      <c r="GX267" s="85"/>
      <c r="GY267" s="85"/>
      <c r="GZ267" s="85"/>
      <c r="HA267" s="85"/>
      <c r="HB267" s="85"/>
      <c r="HC267" s="85"/>
      <c r="HD267" s="85"/>
      <c r="HE267" s="85"/>
      <c r="HF267" s="85"/>
      <c r="HG267" s="85"/>
      <c r="HH267" s="85"/>
      <c r="HI267" s="85"/>
      <c r="HJ267" s="85"/>
      <c r="HK267" s="85"/>
      <c r="HL267" s="85"/>
      <c r="HM267" s="85"/>
      <c r="HN267" s="85"/>
      <c r="HO267" s="85"/>
      <c r="HP267" s="85"/>
      <c r="HQ267" s="85"/>
      <c r="HR267" s="85"/>
      <c r="HS267" s="85"/>
      <c r="HT267" s="85"/>
      <c r="HU267" s="85"/>
      <c r="HV267" s="85"/>
      <c r="HW267" s="85"/>
      <c r="HX267" s="85"/>
      <c r="HY267" s="85"/>
      <c r="HZ267" s="85"/>
      <c r="IA267" s="85"/>
      <c r="IB267" s="85"/>
      <c r="IC267" s="85"/>
      <c r="ID267" s="85"/>
      <c r="IE267" s="85"/>
      <c r="IF267" s="85"/>
      <c r="IG267" s="90"/>
      <c r="IH267" s="90"/>
      <c r="II267" s="90"/>
      <c r="IJ267" s="90"/>
    </row>
    <row r="268" spans="3:244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133"/>
      <c r="U268" s="133"/>
      <c r="V268" s="74"/>
      <c r="W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85"/>
      <c r="GX268" s="85"/>
      <c r="GY268" s="85"/>
      <c r="GZ268" s="85"/>
      <c r="HA268" s="85"/>
      <c r="HB268" s="85"/>
      <c r="HC268" s="85"/>
      <c r="HD268" s="85"/>
      <c r="HE268" s="85"/>
      <c r="HF268" s="85"/>
      <c r="HG268" s="85"/>
      <c r="HH268" s="85"/>
      <c r="HI268" s="85"/>
      <c r="HJ268" s="85"/>
      <c r="HK268" s="85"/>
      <c r="HL268" s="85"/>
      <c r="HM268" s="85"/>
      <c r="HN268" s="85"/>
      <c r="HO268" s="85"/>
      <c r="HP268" s="85"/>
      <c r="HQ268" s="85"/>
      <c r="HR268" s="85"/>
      <c r="HS268" s="85"/>
      <c r="HT268" s="85"/>
      <c r="HU268" s="85"/>
      <c r="HV268" s="85"/>
      <c r="HW268" s="85"/>
      <c r="HX268" s="85"/>
      <c r="HY268" s="85"/>
      <c r="HZ268" s="85"/>
      <c r="IA268" s="85"/>
      <c r="IB268" s="85"/>
      <c r="IC268" s="85"/>
      <c r="ID268" s="85"/>
      <c r="IE268" s="85"/>
      <c r="IF268" s="85"/>
      <c r="IG268" s="90"/>
      <c r="IH268" s="90"/>
      <c r="II268" s="90"/>
      <c r="IJ268" s="90"/>
    </row>
    <row r="269" spans="3:244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133"/>
      <c r="U269" s="133"/>
      <c r="V269" s="74"/>
      <c r="W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85"/>
      <c r="GX269" s="85"/>
      <c r="GY269" s="85"/>
      <c r="GZ269" s="85"/>
      <c r="HA269" s="85"/>
      <c r="HB269" s="85"/>
      <c r="HC269" s="85"/>
      <c r="HD269" s="85"/>
      <c r="HE269" s="85"/>
      <c r="HF269" s="85"/>
      <c r="HG269" s="85"/>
      <c r="HH269" s="85"/>
      <c r="HI269" s="85"/>
      <c r="HJ269" s="85"/>
      <c r="HK269" s="85"/>
      <c r="HL269" s="85"/>
      <c r="HM269" s="85"/>
      <c r="HN269" s="85"/>
      <c r="HO269" s="85"/>
      <c r="HP269" s="85"/>
      <c r="HQ269" s="85"/>
      <c r="HR269" s="85"/>
      <c r="HS269" s="85"/>
      <c r="HT269" s="85"/>
      <c r="HU269" s="85"/>
      <c r="HV269" s="85"/>
      <c r="HW269" s="85"/>
      <c r="HX269" s="85"/>
      <c r="HY269" s="85"/>
      <c r="HZ269" s="85"/>
      <c r="IA269" s="85"/>
      <c r="IB269" s="85"/>
      <c r="IC269" s="85"/>
      <c r="ID269" s="85"/>
      <c r="IE269" s="85"/>
      <c r="IF269" s="85"/>
      <c r="IG269" s="90"/>
      <c r="IH269" s="90"/>
      <c r="II269" s="90"/>
      <c r="IJ269" s="90"/>
    </row>
    <row r="270" spans="3:244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133"/>
      <c r="U270" s="133"/>
      <c r="V270" s="74"/>
      <c r="W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85"/>
      <c r="GX270" s="85"/>
      <c r="GY270" s="85"/>
      <c r="GZ270" s="85"/>
      <c r="HA270" s="85"/>
      <c r="HB270" s="85"/>
      <c r="HC270" s="85"/>
      <c r="HD270" s="85"/>
      <c r="HE270" s="85"/>
      <c r="HF270" s="85"/>
      <c r="HG270" s="85"/>
      <c r="HH270" s="85"/>
      <c r="HI270" s="85"/>
      <c r="HJ270" s="85"/>
      <c r="HK270" s="85"/>
      <c r="HL270" s="85"/>
      <c r="HM270" s="85"/>
      <c r="HN270" s="85"/>
      <c r="HO270" s="85"/>
      <c r="HP270" s="85"/>
      <c r="HQ270" s="85"/>
      <c r="HR270" s="85"/>
      <c r="HS270" s="85"/>
      <c r="HT270" s="85"/>
      <c r="HU270" s="85"/>
      <c r="HV270" s="85"/>
      <c r="HW270" s="85"/>
      <c r="HX270" s="85"/>
      <c r="HY270" s="85"/>
      <c r="HZ270" s="85"/>
      <c r="IA270" s="85"/>
      <c r="IB270" s="85"/>
      <c r="IC270" s="85"/>
      <c r="ID270" s="85"/>
      <c r="IE270" s="85"/>
      <c r="IF270" s="85"/>
      <c r="IG270" s="90"/>
      <c r="IH270" s="90"/>
      <c r="II270" s="90"/>
      <c r="IJ270" s="90"/>
    </row>
    <row r="271" spans="3:244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133"/>
      <c r="U271" s="133"/>
      <c r="V271" s="74"/>
      <c r="W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85"/>
      <c r="GX271" s="85"/>
      <c r="GY271" s="85"/>
      <c r="GZ271" s="85"/>
      <c r="HA271" s="85"/>
      <c r="HB271" s="85"/>
      <c r="HC271" s="85"/>
      <c r="HD271" s="85"/>
      <c r="HE271" s="85"/>
      <c r="HF271" s="85"/>
      <c r="HG271" s="85"/>
      <c r="HH271" s="85"/>
      <c r="HI271" s="85"/>
      <c r="HJ271" s="85"/>
      <c r="HK271" s="85"/>
      <c r="HL271" s="85"/>
      <c r="HM271" s="85"/>
      <c r="HN271" s="85"/>
      <c r="HO271" s="85"/>
      <c r="HP271" s="85"/>
      <c r="HQ271" s="85"/>
      <c r="HR271" s="85"/>
      <c r="HS271" s="85"/>
      <c r="HT271" s="85"/>
      <c r="HU271" s="85"/>
      <c r="HV271" s="85"/>
      <c r="HW271" s="85"/>
      <c r="HX271" s="85"/>
      <c r="HY271" s="85"/>
      <c r="HZ271" s="85"/>
      <c r="IA271" s="85"/>
      <c r="IB271" s="85"/>
      <c r="IC271" s="85"/>
      <c r="ID271" s="85"/>
      <c r="IE271" s="85"/>
      <c r="IF271" s="85"/>
      <c r="IG271" s="90"/>
      <c r="IH271" s="90"/>
      <c r="II271" s="90"/>
      <c r="IJ271" s="90"/>
    </row>
    <row r="272" spans="3:244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133"/>
      <c r="U272" s="133"/>
      <c r="V272" s="74"/>
      <c r="W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85"/>
      <c r="GX272" s="85"/>
      <c r="GY272" s="85"/>
      <c r="GZ272" s="85"/>
      <c r="HA272" s="85"/>
      <c r="HB272" s="85"/>
      <c r="HC272" s="85"/>
      <c r="HD272" s="85"/>
      <c r="HE272" s="85"/>
      <c r="HF272" s="85"/>
      <c r="HG272" s="85"/>
      <c r="HH272" s="85"/>
      <c r="HI272" s="85"/>
      <c r="HJ272" s="85"/>
      <c r="HK272" s="85"/>
      <c r="HL272" s="85"/>
      <c r="HM272" s="85"/>
      <c r="HN272" s="85"/>
      <c r="HO272" s="85"/>
      <c r="HP272" s="85"/>
      <c r="HQ272" s="85"/>
      <c r="HR272" s="85"/>
      <c r="HS272" s="85"/>
      <c r="HT272" s="85"/>
      <c r="HU272" s="85"/>
      <c r="HV272" s="85"/>
      <c r="HW272" s="85"/>
      <c r="HX272" s="85"/>
      <c r="HY272" s="85"/>
      <c r="HZ272" s="85"/>
      <c r="IA272" s="85"/>
      <c r="IB272" s="85"/>
      <c r="IC272" s="85"/>
      <c r="ID272" s="85"/>
      <c r="IE272" s="85"/>
      <c r="IF272" s="85"/>
      <c r="IG272" s="90"/>
      <c r="IH272" s="90"/>
      <c r="II272" s="90"/>
      <c r="IJ272" s="90"/>
    </row>
    <row r="273" spans="3:244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133"/>
      <c r="U273" s="133"/>
      <c r="V273" s="74"/>
      <c r="W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85"/>
      <c r="GX273" s="85"/>
      <c r="GY273" s="85"/>
      <c r="GZ273" s="85"/>
      <c r="HA273" s="85"/>
      <c r="HB273" s="85"/>
      <c r="HC273" s="85"/>
      <c r="HD273" s="85"/>
      <c r="HE273" s="85"/>
      <c r="HF273" s="85"/>
      <c r="HG273" s="85"/>
      <c r="HH273" s="85"/>
      <c r="HI273" s="85"/>
      <c r="HJ273" s="85"/>
      <c r="HK273" s="85"/>
      <c r="HL273" s="85"/>
      <c r="HM273" s="85"/>
      <c r="HN273" s="85"/>
      <c r="HO273" s="85"/>
      <c r="HP273" s="85"/>
      <c r="HQ273" s="85"/>
      <c r="HR273" s="85"/>
      <c r="HS273" s="85"/>
      <c r="HT273" s="85"/>
      <c r="HU273" s="85"/>
      <c r="HV273" s="85"/>
      <c r="HW273" s="85"/>
      <c r="HX273" s="85"/>
      <c r="HY273" s="85"/>
      <c r="HZ273" s="85"/>
      <c r="IA273" s="85"/>
      <c r="IB273" s="85"/>
      <c r="IC273" s="85"/>
      <c r="ID273" s="85"/>
      <c r="IE273" s="85"/>
      <c r="IF273" s="85"/>
      <c r="IG273" s="90"/>
      <c r="IH273" s="90"/>
      <c r="II273" s="90"/>
      <c r="IJ273" s="90"/>
    </row>
    <row r="274" spans="3:244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133"/>
      <c r="U274" s="133"/>
      <c r="V274" s="74"/>
      <c r="W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85"/>
      <c r="GX274" s="85"/>
      <c r="GY274" s="85"/>
      <c r="GZ274" s="85"/>
      <c r="HA274" s="85"/>
      <c r="HB274" s="85"/>
      <c r="HC274" s="85"/>
      <c r="HD274" s="85"/>
      <c r="HE274" s="85"/>
      <c r="HF274" s="85"/>
      <c r="HG274" s="85"/>
      <c r="HH274" s="85"/>
      <c r="HI274" s="85"/>
      <c r="HJ274" s="85"/>
      <c r="HK274" s="85"/>
      <c r="HL274" s="85"/>
      <c r="HM274" s="85"/>
      <c r="HN274" s="85"/>
      <c r="HO274" s="85"/>
      <c r="HP274" s="85"/>
      <c r="HQ274" s="85"/>
      <c r="HR274" s="85"/>
      <c r="HS274" s="85"/>
      <c r="HT274" s="85"/>
      <c r="HU274" s="85"/>
      <c r="HV274" s="85"/>
      <c r="HW274" s="85"/>
      <c r="HX274" s="85"/>
      <c r="HY274" s="85"/>
      <c r="HZ274" s="85"/>
      <c r="IA274" s="85"/>
      <c r="IB274" s="85"/>
      <c r="IC274" s="85"/>
      <c r="ID274" s="85"/>
      <c r="IE274" s="85"/>
      <c r="IF274" s="85"/>
      <c r="IG274" s="90"/>
      <c r="IH274" s="90"/>
      <c r="II274" s="90"/>
      <c r="IJ274" s="90"/>
    </row>
    <row r="275" spans="3:244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133"/>
      <c r="U275" s="133"/>
      <c r="V275" s="74"/>
      <c r="W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85"/>
      <c r="GX275" s="85"/>
      <c r="GY275" s="85"/>
      <c r="GZ275" s="85"/>
      <c r="HA275" s="85"/>
      <c r="HB275" s="85"/>
      <c r="HC275" s="85"/>
      <c r="HD275" s="85"/>
      <c r="HE275" s="85"/>
      <c r="HF275" s="85"/>
      <c r="HG275" s="85"/>
      <c r="HH275" s="85"/>
      <c r="HI275" s="85"/>
      <c r="HJ275" s="85"/>
      <c r="HK275" s="85"/>
      <c r="HL275" s="85"/>
      <c r="HM275" s="85"/>
      <c r="HN275" s="85"/>
      <c r="HO275" s="85"/>
      <c r="HP275" s="85"/>
      <c r="HQ275" s="85"/>
      <c r="HR275" s="85"/>
      <c r="HS275" s="85"/>
      <c r="HT275" s="85"/>
      <c r="HU275" s="85"/>
      <c r="HV275" s="85"/>
      <c r="HW275" s="85"/>
      <c r="HX275" s="85"/>
      <c r="HY275" s="85"/>
      <c r="HZ275" s="85"/>
      <c r="IA275" s="85"/>
      <c r="IB275" s="85"/>
      <c r="IC275" s="85"/>
      <c r="ID275" s="85"/>
      <c r="IE275" s="85"/>
      <c r="IF275" s="85"/>
      <c r="IG275" s="90"/>
      <c r="IH275" s="90"/>
      <c r="II275" s="90"/>
      <c r="IJ275" s="90"/>
    </row>
    <row r="276" spans="3:244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133"/>
      <c r="U276" s="133"/>
      <c r="V276" s="74"/>
      <c r="W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85"/>
      <c r="GX276" s="85"/>
      <c r="GY276" s="85"/>
      <c r="GZ276" s="85"/>
      <c r="HA276" s="85"/>
      <c r="HB276" s="85"/>
      <c r="HC276" s="85"/>
      <c r="HD276" s="85"/>
      <c r="HE276" s="85"/>
      <c r="HF276" s="85"/>
      <c r="HG276" s="85"/>
      <c r="HH276" s="85"/>
      <c r="HI276" s="85"/>
      <c r="HJ276" s="85"/>
      <c r="HK276" s="85"/>
      <c r="HL276" s="85"/>
      <c r="HM276" s="85"/>
      <c r="HN276" s="85"/>
      <c r="HO276" s="85"/>
      <c r="HP276" s="85"/>
      <c r="HQ276" s="85"/>
      <c r="HR276" s="85"/>
      <c r="HS276" s="85"/>
      <c r="HT276" s="85"/>
      <c r="HU276" s="85"/>
      <c r="HV276" s="85"/>
      <c r="HW276" s="85"/>
      <c r="HX276" s="85"/>
      <c r="HY276" s="85"/>
      <c r="HZ276" s="85"/>
      <c r="IA276" s="85"/>
      <c r="IB276" s="85"/>
      <c r="IC276" s="85"/>
      <c r="ID276" s="85"/>
      <c r="IE276" s="85"/>
      <c r="IF276" s="85"/>
      <c r="IG276" s="90"/>
      <c r="IH276" s="90"/>
      <c r="II276" s="90"/>
      <c r="IJ276" s="90"/>
    </row>
    <row r="277" spans="3:244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133"/>
      <c r="U277" s="133"/>
      <c r="V277" s="74"/>
      <c r="W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85"/>
      <c r="GX277" s="85"/>
      <c r="GY277" s="85"/>
      <c r="GZ277" s="85"/>
      <c r="HA277" s="85"/>
      <c r="HB277" s="85"/>
      <c r="HC277" s="85"/>
      <c r="HD277" s="85"/>
      <c r="HE277" s="85"/>
      <c r="HF277" s="85"/>
      <c r="HG277" s="85"/>
      <c r="HH277" s="85"/>
      <c r="HI277" s="85"/>
      <c r="HJ277" s="85"/>
      <c r="HK277" s="85"/>
      <c r="HL277" s="85"/>
      <c r="HM277" s="85"/>
      <c r="HN277" s="85"/>
      <c r="HO277" s="85"/>
      <c r="HP277" s="85"/>
      <c r="HQ277" s="85"/>
      <c r="HR277" s="85"/>
      <c r="HS277" s="85"/>
      <c r="HT277" s="85"/>
      <c r="HU277" s="85"/>
      <c r="HV277" s="85"/>
      <c r="HW277" s="85"/>
      <c r="HX277" s="85"/>
      <c r="HY277" s="85"/>
      <c r="HZ277" s="85"/>
      <c r="IA277" s="85"/>
      <c r="IB277" s="85"/>
      <c r="IC277" s="85"/>
      <c r="ID277" s="85"/>
      <c r="IE277" s="85"/>
      <c r="IF277" s="85"/>
      <c r="IG277" s="90"/>
      <c r="IH277" s="90"/>
      <c r="II277" s="90"/>
      <c r="IJ277" s="90"/>
    </row>
    <row r="278" spans="3:244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133"/>
      <c r="U278" s="133"/>
      <c r="V278" s="74"/>
      <c r="W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85"/>
      <c r="GX278" s="85"/>
      <c r="GY278" s="85"/>
      <c r="GZ278" s="85"/>
      <c r="HA278" s="85"/>
      <c r="HB278" s="85"/>
      <c r="HC278" s="85"/>
      <c r="HD278" s="85"/>
      <c r="HE278" s="85"/>
      <c r="HF278" s="85"/>
      <c r="HG278" s="85"/>
      <c r="HH278" s="85"/>
      <c r="HI278" s="85"/>
      <c r="HJ278" s="85"/>
      <c r="HK278" s="85"/>
      <c r="HL278" s="85"/>
      <c r="HM278" s="85"/>
      <c r="HN278" s="85"/>
      <c r="HO278" s="85"/>
      <c r="HP278" s="85"/>
      <c r="HQ278" s="85"/>
      <c r="HR278" s="85"/>
      <c r="HS278" s="85"/>
      <c r="HT278" s="85"/>
      <c r="HU278" s="85"/>
      <c r="HV278" s="85"/>
      <c r="HW278" s="85"/>
      <c r="HX278" s="85"/>
      <c r="HY278" s="85"/>
      <c r="HZ278" s="85"/>
      <c r="IA278" s="85"/>
      <c r="IB278" s="85"/>
      <c r="IC278" s="85"/>
      <c r="ID278" s="85"/>
      <c r="IE278" s="85"/>
      <c r="IF278" s="85"/>
      <c r="IG278" s="90"/>
      <c r="IH278" s="90"/>
      <c r="II278" s="90"/>
      <c r="IJ278" s="90"/>
    </row>
    <row r="279" spans="3:244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133"/>
      <c r="U279" s="133"/>
      <c r="V279" s="74"/>
      <c r="W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85"/>
      <c r="GX279" s="85"/>
      <c r="GY279" s="85"/>
      <c r="GZ279" s="85"/>
      <c r="HA279" s="85"/>
      <c r="HB279" s="85"/>
      <c r="HC279" s="85"/>
      <c r="HD279" s="85"/>
      <c r="HE279" s="85"/>
      <c r="HF279" s="85"/>
      <c r="HG279" s="85"/>
      <c r="HH279" s="85"/>
      <c r="HI279" s="85"/>
      <c r="HJ279" s="85"/>
      <c r="HK279" s="85"/>
      <c r="HL279" s="85"/>
      <c r="HM279" s="85"/>
      <c r="HN279" s="85"/>
      <c r="HO279" s="85"/>
      <c r="HP279" s="85"/>
      <c r="HQ279" s="85"/>
      <c r="HR279" s="85"/>
      <c r="HS279" s="85"/>
      <c r="HT279" s="85"/>
      <c r="HU279" s="85"/>
      <c r="HV279" s="85"/>
      <c r="HW279" s="85"/>
      <c r="HX279" s="85"/>
      <c r="HY279" s="85"/>
      <c r="HZ279" s="85"/>
      <c r="IA279" s="85"/>
      <c r="IB279" s="85"/>
      <c r="IC279" s="85"/>
      <c r="ID279" s="85"/>
      <c r="IE279" s="85"/>
      <c r="IF279" s="85"/>
      <c r="IG279" s="90"/>
      <c r="IH279" s="90"/>
      <c r="II279" s="90"/>
      <c r="IJ279" s="90"/>
    </row>
    <row r="280" spans="3:244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133"/>
      <c r="U280" s="133"/>
      <c r="V280" s="74"/>
      <c r="W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85"/>
      <c r="GX280" s="85"/>
      <c r="GY280" s="85"/>
      <c r="GZ280" s="85"/>
      <c r="HA280" s="85"/>
      <c r="HB280" s="85"/>
      <c r="HC280" s="85"/>
      <c r="HD280" s="85"/>
      <c r="HE280" s="85"/>
      <c r="HF280" s="85"/>
      <c r="HG280" s="85"/>
      <c r="HH280" s="85"/>
      <c r="HI280" s="85"/>
      <c r="HJ280" s="85"/>
      <c r="HK280" s="85"/>
      <c r="HL280" s="85"/>
      <c r="HM280" s="85"/>
      <c r="HN280" s="85"/>
      <c r="HO280" s="85"/>
      <c r="HP280" s="85"/>
      <c r="HQ280" s="85"/>
      <c r="HR280" s="85"/>
      <c r="HS280" s="85"/>
      <c r="HT280" s="85"/>
      <c r="HU280" s="85"/>
      <c r="HV280" s="85"/>
      <c r="HW280" s="85"/>
      <c r="HX280" s="85"/>
      <c r="HY280" s="85"/>
      <c r="HZ280" s="85"/>
      <c r="IA280" s="85"/>
      <c r="IB280" s="85"/>
      <c r="IC280" s="85"/>
      <c r="ID280" s="85"/>
      <c r="IE280" s="85"/>
      <c r="IF280" s="85"/>
      <c r="IG280" s="90"/>
      <c r="IH280" s="90"/>
      <c r="II280" s="90"/>
      <c r="IJ280" s="90"/>
    </row>
    <row r="281" spans="3:244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133"/>
      <c r="U281" s="133"/>
      <c r="V281" s="74"/>
      <c r="W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85"/>
      <c r="GX281" s="85"/>
      <c r="GY281" s="85"/>
      <c r="GZ281" s="85"/>
      <c r="HA281" s="85"/>
      <c r="HB281" s="85"/>
      <c r="HC281" s="85"/>
      <c r="HD281" s="85"/>
      <c r="HE281" s="85"/>
      <c r="HF281" s="85"/>
      <c r="HG281" s="85"/>
      <c r="HH281" s="85"/>
      <c r="HI281" s="85"/>
      <c r="HJ281" s="85"/>
      <c r="HK281" s="85"/>
      <c r="HL281" s="85"/>
      <c r="HM281" s="85"/>
      <c r="HN281" s="85"/>
      <c r="HO281" s="85"/>
      <c r="HP281" s="85"/>
      <c r="HQ281" s="85"/>
      <c r="HR281" s="85"/>
      <c r="HS281" s="85"/>
      <c r="HT281" s="85"/>
      <c r="HU281" s="85"/>
      <c r="HV281" s="85"/>
      <c r="HW281" s="85"/>
      <c r="HX281" s="85"/>
      <c r="HY281" s="85"/>
      <c r="HZ281" s="85"/>
      <c r="IA281" s="85"/>
      <c r="IB281" s="85"/>
      <c r="IC281" s="85"/>
      <c r="ID281" s="85"/>
      <c r="IE281" s="85"/>
      <c r="IF281" s="85"/>
      <c r="IG281" s="90"/>
      <c r="IH281" s="90"/>
      <c r="II281" s="90"/>
      <c r="IJ281" s="90"/>
    </row>
    <row r="282" spans="3:244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133"/>
      <c r="U282" s="133"/>
      <c r="V282" s="74"/>
      <c r="W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85"/>
      <c r="GX282" s="85"/>
      <c r="GY282" s="85"/>
      <c r="GZ282" s="85"/>
      <c r="HA282" s="85"/>
      <c r="HB282" s="85"/>
      <c r="HC282" s="85"/>
      <c r="HD282" s="85"/>
      <c r="HE282" s="85"/>
      <c r="HF282" s="85"/>
      <c r="HG282" s="85"/>
      <c r="HH282" s="85"/>
      <c r="HI282" s="85"/>
      <c r="HJ282" s="85"/>
      <c r="HK282" s="85"/>
      <c r="HL282" s="85"/>
      <c r="HM282" s="85"/>
      <c r="HN282" s="85"/>
      <c r="HO282" s="85"/>
      <c r="HP282" s="85"/>
      <c r="HQ282" s="85"/>
      <c r="HR282" s="85"/>
      <c r="HS282" s="85"/>
      <c r="HT282" s="85"/>
      <c r="HU282" s="85"/>
      <c r="HV282" s="85"/>
      <c r="HW282" s="85"/>
      <c r="HX282" s="85"/>
      <c r="HY282" s="85"/>
      <c r="HZ282" s="85"/>
      <c r="IA282" s="85"/>
      <c r="IB282" s="85"/>
      <c r="IC282" s="85"/>
      <c r="ID282" s="85"/>
      <c r="IE282" s="85"/>
      <c r="IF282" s="85"/>
      <c r="IG282" s="90"/>
      <c r="IH282" s="90"/>
      <c r="II282" s="90"/>
      <c r="IJ282" s="90"/>
    </row>
    <row r="283" spans="3:244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133"/>
      <c r="U283" s="133"/>
      <c r="V283" s="74"/>
      <c r="W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85"/>
      <c r="GX283" s="85"/>
      <c r="GY283" s="85"/>
      <c r="GZ283" s="85"/>
      <c r="HA283" s="85"/>
      <c r="HB283" s="85"/>
      <c r="HC283" s="85"/>
      <c r="HD283" s="85"/>
      <c r="HE283" s="85"/>
      <c r="HF283" s="85"/>
      <c r="HG283" s="85"/>
      <c r="HH283" s="85"/>
      <c r="HI283" s="85"/>
      <c r="HJ283" s="85"/>
      <c r="HK283" s="85"/>
      <c r="HL283" s="85"/>
      <c r="HM283" s="85"/>
      <c r="HN283" s="85"/>
      <c r="HO283" s="85"/>
      <c r="HP283" s="85"/>
      <c r="HQ283" s="85"/>
      <c r="HR283" s="85"/>
      <c r="HS283" s="85"/>
      <c r="HT283" s="85"/>
      <c r="HU283" s="85"/>
      <c r="HV283" s="85"/>
      <c r="HW283" s="85"/>
      <c r="HX283" s="85"/>
      <c r="HY283" s="85"/>
      <c r="HZ283" s="85"/>
      <c r="IA283" s="85"/>
      <c r="IB283" s="85"/>
      <c r="IC283" s="85"/>
      <c r="ID283" s="85"/>
      <c r="IE283" s="85"/>
      <c r="IF283" s="85"/>
      <c r="IG283" s="90"/>
      <c r="IH283" s="90"/>
      <c r="II283" s="90"/>
      <c r="IJ283" s="90"/>
    </row>
    <row r="284" spans="3:244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133"/>
      <c r="U284" s="133"/>
      <c r="V284" s="74"/>
      <c r="W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85"/>
      <c r="GX284" s="85"/>
      <c r="GY284" s="85"/>
      <c r="GZ284" s="85"/>
      <c r="HA284" s="85"/>
      <c r="HB284" s="85"/>
      <c r="HC284" s="85"/>
      <c r="HD284" s="85"/>
      <c r="HE284" s="85"/>
      <c r="HF284" s="85"/>
      <c r="HG284" s="85"/>
      <c r="HH284" s="85"/>
      <c r="HI284" s="85"/>
      <c r="HJ284" s="85"/>
      <c r="HK284" s="85"/>
      <c r="HL284" s="85"/>
      <c r="HM284" s="85"/>
      <c r="HN284" s="85"/>
      <c r="HO284" s="85"/>
      <c r="HP284" s="85"/>
      <c r="HQ284" s="85"/>
      <c r="HR284" s="85"/>
      <c r="HS284" s="85"/>
      <c r="HT284" s="85"/>
      <c r="HU284" s="85"/>
      <c r="HV284" s="85"/>
      <c r="HW284" s="85"/>
      <c r="HX284" s="85"/>
      <c r="HY284" s="85"/>
      <c r="HZ284" s="85"/>
      <c r="IA284" s="85"/>
      <c r="IB284" s="85"/>
      <c r="IC284" s="85"/>
      <c r="ID284" s="85"/>
      <c r="IE284" s="85"/>
      <c r="IF284" s="85"/>
      <c r="IG284" s="90"/>
      <c r="IH284" s="90"/>
      <c r="II284" s="90"/>
      <c r="IJ284" s="90"/>
    </row>
    <row r="285" spans="3:244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133"/>
      <c r="U285" s="133"/>
      <c r="V285" s="74"/>
      <c r="W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FB285" s="90"/>
      <c r="FC285" s="90"/>
      <c r="FD285" s="90"/>
      <c r="FE285" s="90"/>
      <c r="FF285" s="90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85"/>
      <c r="GX285" s="85"/>
      <c r="GY285" s="85"/>
      <c r="GZ285" s="85"/>
      <c r="HA285" s="85"/>
      <c r="HB285" s="85"/>
      <c r="HC285" s="85"/>
      <c r="HD285" s="85"/>
      <c r="HE285" s="85"/>
      <c r="HF285" s="85"/>
      <c r="HG285" s="85"/>
      <c r="HH285" s="85"/>
      <c r="HI285" s="85"/>
      <c r="HJ285" s="85"/>
      <c r="HK285" s="85"/>
      <c r="HL285" s="85"/>
      <c r="HM285" s="85"/>
      <c r="HN285" s="85"/>
      <c r="HO285" s="85"/>
      <c r="HP285" s="85"/>
      <c r="HQ285" s="85"/>
      <c r="HR285" s="85"/>
      <c r="HS285" s="85"/>
      <c r="HT285" s="85"/>
      <c r="HU285" s="85"/>
      <c r="HV285" s="85"/>
      <c r="HW285" s="85"/>
      <c r="HX285" s="85"/>
      <c r="HY285" s="85"/>
      <c r="HZ285" s="85"/>
      <c r="IA285" s="85"/>
      <c r="IB285" s="85"/>
      <c r="IC285" s="85"/>
      <c r="ID285" s="85"/>
      <c r="IE285" s="85"/>
      <c r="IF285" s="85"/>
      <c r="IG285" s="90"/>
      <c r="IH285" s="90"/>
      <c r="II285" s="90"/>
      <c r="IJ285" s="90"/>
    </row>
    <row r="286" spans="3:244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133"/>
      <c r="U286" s="133"/>
      <c r="V286" s="74"/>
      <c r="W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FB286" s="90"/>
      <c r="FC286" s="90"/>
      <c r="FD286" s="90"/>
      <c r="FE286" s="90"/>
      <c r="FF286" s="90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85"/>
      <c r="GX286" s="85"/>
      <c r="GY286" s="85"/>
      <c r="GZ286" s="85"/>
      <c r="HA286" s="85"/>
      <c r="HB286" s="85"/>
      <c r="HC286" s="85"/>
      <c r="HD286" s="85"/>
      <c r="HE286" s="85"/>
      <c r="HF286" s="85"/>
      <c r="HG286" s="85"/>
      <c r="HH286" s="85"/>
      <c r="HI286" s="85"/>
      <c r="HJ286" s="85"/>
      <c r="HK286" s="85"/>
      <c r="HL286" s="85"/>
      <c r="HM286" s="85"/>
      <c r="HN286" s="85"/>
      <c r="HO286" s="85"/>
      <c r="HP286" s="85"/>
      <c r="HQ286" s="85"/>
      <c r="HR286" s="85"/>
      <c r="HS286" s="85"/>
      <c r="HT286" s="85"/>
      <c r="HU286" s="85"/>
      <c r="HV286" s="85"/>
      <c r="HW286" s="85"/>
      <c r="HX286" s="85"/>
      <c r="HY286" s="85"/>
      <c r="HZ286" s="85"/>
      <c r="IA286" s="85"/>
      <c r="IB286" s="85"/>
      <c r="IC286" s="85"/>
      <c r="ID286" s="85"/>
      <c r="IE286" s="85"/>
      <c r="IF286" s="85"/>
      <c r="IG286" s="90"/>
      <c r="IH286" s="90"/>
      <c r="II286" s="90"/>
      <c r="IJ286" s="90"/>
    </row>
    <row r="287" spans="3:244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133"/>
      <c r="U287" s="133"/>
      <c r="V287" s="74"/>
      <c r="W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FB287" s="90"/>
      <c r="FC287" s="90"/>
      <c r="FD287" s="90"/>
      <c r="FE287" s="90"/>
      <c r="FF287" s="90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85"/>
      <c r="GX287" s="85"/>
      <c r="GY287" s="85"/>
      <c r="GZ287" s="85"/>
      <c r="HA287" s="85"/>
      <c r="HB287" s="85"/>
      <c r="HC287" s="85"/>
      <c r="HD287" s="85"/>
      <c r="HE287" s="85"/>
      <c r="HF287" s="85"/>
      <c r="HG287" s="85"/>
      <c r="HH287" s="85"/>
      <c r="HI287" s="85"/>
      <c r="HJ287" s="85"/>
      <c r="HK287" s="85"/>
      <c r="HL287" s="85"/>
      <c r="HM287" s="85"/>
      <c r="HN287" s="85"/>
      <c r="HO287" s="85"/>
      <c r="HP287" s="85"/>
      <c r="HQ287" s="85"/>
      <c r="HR287" s="85"/>
      <c r="HS287" s="85"/>
      <c r="HT287" s="85"/>
      <c r="HU287" s="85"/>
      <c r="HV287" s="85"/>
      <c r="HW287" s="85"/>
      <c r="HX287" s="85"/>
      <c r="HY287" s="85"/>
      <c r="HZ287" s="85"/>
      <c r="IA287" s="85"/>
      <c r="IB287" s="85"/>
      <c r="IC287" s="85"/>
      <c r="ID287" s="85"/>
      <c r="IE287" s="85"/>
      <c r="IF287" s="85"/>
      <c r="IG287" s="90"/>
      <c r="IH287" s="90"/>
      <c r="II287" s="90"/>
      <c r="IJ287" s="90"/>
    </row>
    <row r="288" spans="3:244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133"/>
      <c r="U288" s="133"/>
      <c r="V288" s="74"/>
      <c r="W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FB288" s="90"/>
      <c r="FC288" s="90"/>
      <c r="FD288" s="90"/>
      <c r="FE288" s="90"/>
      <c r="FF288" s="90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85"/>
      <c r="GX288" s="85"/>
      <c r="GY288" s="85"/>
      <c r="GZ288" s="85"/>
      <c r="HA288" s="85"/>
      <c r="HB288" s="85"/>
      <c r="HC288" s="85"/>
      <c r="HD288" s="85"/>
      <c r="HE288" s="85"/>
      <c r="HF288" s="85"/>
      <c r="HG288" s="85"/>
      <c r="HH288" s="85"/>
      <c r="HI288" s="85"/>
      <c r="HJ288" s="85"/>
      <c r="HK288" s="85"/>
      <c r="HL288" s="85"/>
      <c r="HM288" s="85"/>
      <c r="HN288" s="85"/>
      <c r="HO288" s="85"/>
      <c r="HP288" s="85"/>
      <c r="HQ288" s="85"/>
      <c r="HR288" s="85"/>
      <c r="HS288" s="85"/>
      <c r="HT288" s="85"/>
      <c r="HU288" s="85"/>
      <c r="HV288" s="85"/>
      <c r="HW288" s="85"/>
      <c r="HX288" s="85"/>
      <c r="HY288" s="85"/>
      <c r="HZ288" s="85"/>
      <c r="IA288" s="85"/>
      <c r="IB288" s="85"/>
      <c r="IC288" s="85"/>
      <c r="ID288" s="85"/>
      <c r="IE288" s="85"/>
      <c r="IF288" s="85"/>
      <c r="IG288" s="90"/>
      <c r="IH288" s="90"/>
      <c r="II288" s="90"/>
      <c r="IJ288" s="90"/>
    </row>
    <row r="289" spans="3:244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133"/>
      <c r="U289" s="133"/>
      <c r="V289" s="74"/>
      <c r="W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FB289" s="90"/>
      <c r="FC289" s="90"/>
      <c r="FD289" s="90"/>
      <c r="FE289" s="90"/>
      <c r="FF289" s="90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85"/>
      <c r="GX289" s="85"/>
      <c r="GY289" s="85"/>
      <c r="GZ289" s="85"/>
      <c r="HA289" s="85"/>
      <c r="HB289" s="85"/>
      <c r="HC289" s="85"/>
      <c r="HD289" s="85"/>
      <c r="HE289" s="85"/>
      <c r="HF289" s="85"/>
      <c r="HG289" s="85"/>
      <c r="HH289" s="85"/>
      <c r="HI289" s="85"/>
      <c r="HJ289" s="85"/>
      <c r="HK289" s="85"/>
      <c r="HL289" s="85"/>
      <c r="HM289" s="85"/>
      <c r="HN289" s="85"/>
      <c r="HO289" s="85"/>
      <c r="HP289" s="85"/>
      <c r="HQ289" s="85"/>
      <c r="HR289" s="85"/>
      <c r="HS289" s="85"/>
      <c r="HT289" s="85"/>
      <c r="HU289" s="85"/>
      <c r="HV289" s="85"/>
      <c r="HW289" s="85"/>
      <c r="HX289" s="85"/>
      <c r="HY289" s="85"/>
      <c r="HZ289" s="85"/>
      <c r="IA289" s="85"/>
      <c r="IB289" s="85"/>
      <c r="IC289" s="85"/>
      <c r="ID289" s="85"/>
      <c r="IE289" s="85"/>
      <c r="IF289" s="85"/>
      <c r="IG289" s="90"/>
      <c r="IH289" s="90"/>
      <c r="II289" s="90"/>
      <c r="IJ289" s="90"/>
    </row>
    <row r="290" spans="3:244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133"/>
      <c r="U290" s="133"/>
      <c r="V290" s="74"/>
      <c r="W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FB290" s="90"/>
      <c r="FC290" s="90"/>
      <c r="FD290" s="90"/>
      <c r="FE290" s="90"/>
      <c r="FF290" s="90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85"/>
      <c r="GX290" s="85"/>
      <c r="GY290" s="85"/>
      <c r="GZ290" s="85"/>
      <c r="HA290" s="85"/>
      <c r="HB290" s="85"/>
      <c r="HC290" s="85"/>
      <c r="HD290" s="85"/>
      <c r="HE290" s="85"/>
      <c r="HF290" s="85"/>
      <c r="HG290" s="85"/>
      <c r="HH290" s="85"/>
      <c r="HI290" s="85"/>
      <c r="HJ290" s="85"/>
      <c r="HK290" s="85"/>
      <c r="HL290" s="85"/>
      <c r="HM290" s="85"/>
      <c r="HN290" s="85"/>
      <c r="HO290" s="85"/>
      <c r="HP290" s="85"/>
      <c r="HQ290" s="85"/>
      <c r="HR290" s="85"/>
      <c r="HS290" s="85"/>
      <c r="HT290" s="85"/>
      <c r="HU290" s="85"/>
      <c r="HV290" s="85"/>
      <c r="HW290" s="85"/>
      <c r="HX290" s="85"/>
      <c r="HY290" s="85"/>
      <c r="HZ290" s="85"/>
      <c r="IA290" s="85"/>
      <c r="IB290" s="85"/>
      <c r="IC290" s="85"/>
      <c r="ID290" s="85"/>
      <c r="IE290" s="85"/>
      <c r="IF290" s="85"/>
      <c r="IG290" s="90"/>
      <c r="IH290" s="90"/>
      <c r="II290" s="90"/>
      <c r="IJ290" s="90"/>
    </row>
    <row r="291" spans="3:244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133"/>
      <c r="U291" s="133"/>
      <c r="V291" s="74"/>
      <c r="W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FB291" s="90"/>
      <c r="FC291" s="90"/>
      <c r="FD291" s="90"/>
      <c r="FE291" s="90"/>
      <c r="FF291" s="90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90"/>
      <c r="IH291" s="90"/>
      <c r="II291" s="90"/>
      <c r="IJ291" s="90"/>
    </row>
    <row r="292" spans="3:244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133"/>
      <c r="U292" s="133"/>
      <c r="V292" s="74"/>
      <c r="W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90"/>
      <c r="IH292" s="90"/>
      <c r="II292" s="90"/>
      <c r="IJ292" s="90"/>
    </row>
    <row r="293" spans="3:244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133"/>
      <c r="U293" s="133"/>
      <c r="V293" s="74"/>
      <c r="W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90"/>
      <c r="IH293" s="90"/>
      <c r="II293" s="90"/>
      <c r="IJ293" s="90"/>
    </row>
    <row r="294" spans="3:244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133"/>
      <c r="U294" s="133"/>
      <c r="V294" s="74"/>
      <c r="W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85"/>
      <c r="GX294" s="85"/>
      <c r="GY294" s="85"/>
      <c r="GZ294" s="85"/>
      <c r="HA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P294" s="85"/>
      <c r="HQ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F294" s="85"/>
      <c r="IG294" s="90"/>
      <c r="IH294" s="90"/>
      <c r="II294" s="90"/>
      <c r="IJ294" s="90"/>
    </row>
    <row r="295" spans="3:244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133"/>
      <c r="U295" s="133"/>
      <c r="V295" s="74"/>
      <c r="W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90"/>
      <c r="IH295" s="90"/>
      <c r="II295" s="90"/>
      <c r="IJ295" s="90"/>
    </row>
    <row r="296" spans="3:244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133"/>
      <c r="U296" s="133"/>
      <c r="V296" s="74"/>
      <c r="W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FB296" s="90"/>
      <c r="FC296" s="90"/>
      <c r="FD296" s="90"/>
      <c r="FE296" s="90"/>
      <c r="FF296" s="90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90"/>
      <c r="IH296" s="90"/>
      <c r="II296" s="90"/>
      <c r="IJ296" s="90"/>
    </row>
    <row r="297" spans="3:244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133"/>
      <c r="U297" s="133"/>
      <c r="V297" s="74"/>
      <c r="W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FB297" s="90"/>
      <c r="FC297" s="90"/>
      <c r="FD297" s="90"/>
      <c r="FE297" s="90"/>
      <c r="FF297" s="90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90"/>
      <c r="IH297" s="90"/>
      <c r="II297" s="90"/>
      <c r="IJ297" s="90"/>
    </row>
    <row r="298" spans="3:244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133"/>
      <c r="U298" s="133"/>
      <c r="V298" s="74"/>
      <c r="W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FB298" s="90"/>
      <c r="FC298" s="90"/>
      <c r="FD298" s="90"/>
      <c r="FE298" s="90"/>
      <c r="FF298" s="90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90"/>
      <c r="IH298" s="90"/>
      <c r="II298" s="90"/>
      <c r="IJ298" s="90"/>
    </row>
    <row r="299" spans="3:244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133"/>
      <c r="U299" s="133"/>
      <c r="V299" s="74"/>
      <c r="W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FB299" s="90"/>
      <c r="FC299" s="90"/>
      <c r="FD299" s="90"/>
      <c r="FE299" s="90"/>
      <c r="FF299" s="90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85"/>
      <c r="GX299" s="85"/>
      <c r="GY299" s="85"/>
      <c r="GZ299" s="85"/>
      <c r="HA299" s="85"/>
      <c r="HB299" s="85"/>
      <c r="HC299" s="85"/>
      <c r="HD299" s="85"/>
      <c r="HE299" s="85"/>
      <c r="HF299" s="85"/>
      <c r="HG299" s="85"/>
      <c r="HH299" s="85"/>
      <c r="HI299" s="85"/>
      <c r="HJ299" s="85"/>
      <c r="HK299" s="85"/>
      <c r="HL299" s="85"/>
      <c r="HM299" s="85"/>
      <c r="HN299" s="85"/>
      <c r="HO299" s="85"/>
      <c r="HP299" s="85"/>
      <c r="HQ299" s="85"/>
      <c r="HR299" s="85"/>
      <c r="HS299" s="85"/>
      <c r="HT299" s="85"/>
      <c r="HU299" s="85"/>
      <c r="HV299" s="85"/>
      <c r="HW299" s="85"/>
      <c r="HX299" s="85"/>
      <c r="HY299" s="85"/>
      <c r="HZ299" s="85"/>
      <c r="IA299" s="85"/>
      <c r="IB299" s="85"/>
      <c r="IC299" s="85"/>
      <c r="ID299" s="85"/>
      <c r="IE299" s="85"/>
      <c r="IF299" s="85"/>
      <c r="IG299" s="90"/>
      <c r="IH299" s="90"/>
      <c r="II299" s="90"/>
      <c r="IJ299" s="90"/>
    </row>
    <row r="300" spans="3:244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133"/>
      <c r="U300" s="133"/>
      <c r="V300" s="74"/>
      <c r="W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85"/>
      <c r="GX300" s="85"/>
      <c r="GY300" s="85"/>
      <c r="GZ300" s="85"/>
      <c r="HA300" s="85"/>
      <c r="HB300" s="85"/>
      <c r="HC300" s="85"/>
      <c r="HD300" s="85"/>
      <c r="HE300" s="85"/>
      <c r="HF300" s="85"/>
      <c r="HG300" s="85"/>
      <c r="HH300" s="85"/>
      <c r="HI300" s="85"/>
      <c r="HJ300" s="85"/>
      <c r="HK300" s="85"/>
      <c r="HL300" s="85"/>
      <c r="HM300" s="85"/>
      <c r="HN300" s="85"/>
      <c r="HO300" s="85"/>
      <c r="HP300" s="85"/>
      <c r="HQ300" s="85"/>
      <c r="HR300" s="85"/>
      <c r="HS300" s="85"/>
      <c r="HT300" s="85"/>
      <c r="HU300" s="85"/>
      <c r="HV300" s="85"/>
      <c r="HW300" s="85"/>
      <c r="HX300" s="85"/>
      <c r="HY300" s="85"/>
      <c r="HZ300" s="85"/>
      <c r="IA300" s="85"/>
      <c r="IB300" s="85"/>
      <c r="IC300" s="85"/>
      <c r="ID300" s="85"/>
      <c r="IE300" s="85"/>
      <c r="IF300" s="85"/>
      <c r="IG300" s="90"/>
      <c r="IH300" s="90"/>
      <c r="II300" s="90"/>
      <c r="IJ300" s="90"/>
    </row>
    <row r="301" spans="3:244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133"/>
      <c r="U301" s="133"/>
      <c r="V301" s="74"/>
      <c r="W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FB301" s="90"/>
      <c r="FC301" s="90"/>
      <c r="FD301" s="90"/>
      <c r="FE301" s="90"/>
      <c r="FF301" s="90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85"/>
      <c r="GX301" s="85"/>
      <c r="GY301" s="85"/>
      <c r="GZ301" s="85"/>
      <c r="HA301" s="85"/>
      <c r="HB301" s="85"/>
      <c r="HC301" s="85"/>
      <c r="HD301" s="85"/>
      <c r="HE301" s="85"/>
      <c r="HF301" s="85"/>
      <c r="HG301" s="85"/>
      <c r="HH301" s="85"/>
      <c r="HI301" s="85"/>
      <c r="HJ301" s="85"/>
      <c r="HK301" s="85"/>
      <c r="HL301" s="85"/>
      <c r="HM301" s="85"/>
      <c r="HN301" s="85"/>
      <c r="HO301" s="85"/>
      <c r="HP301" s="85"/>
      <c r="HQ301" s="85"/>
      <c r="HR301" s="85"/>
      <c r="HS301" s="85"/>
      <c r="HT301" s="85"/>
      <c r="HU301" s="85"/>
      <c r="HV301" s="85"/>
      <c r="HW301" s="85"/>
      <c r="HX301" s="85"/>
      <c r="HY301" s="85"/>
      <c r="HZ301" s="85"/>
      <c r="IA301" s="85"/>
      <c r="IB301" s="85"/>
      <c r="IC301" s="85"/>
      <c r="ID301" s="85"/>
      <c r="IE301" s="85"/>
      <c r="IF301" s="85"/>
      <c r="IG301" s="90"/>
      <c r="IH301" s="90"/>
      <c r="II301" s="90"/>
      <c r="IJ301" s="90"/>
    </row>
    <row r="302" spans="3:244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133"/>
      <c r="U302" s="133"/>
      <c r="V302" s="74"/>
      <c r="W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FB302" s="90"/>
      <c r="FC302" s="90"/>
      <c r="FD302" s="90"/>
      <c r="FE302" s="90"/>
      <c r="FF302" s="90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85"/>
      <c r="GX302" s="85"/>
      <c r="GY302" s="85"/>
      <c r="GZ302" s="85"/>
      <c r="HA302" s="85"/>
      <c r="HB302" s="85"/>
      <c r="HC302" s="85"/>
      <c r="HD302" s="85"/>
      <c r="HE302" s="85"/>
      <c r="HF302" s="85"/>
      <c r="HG302" s="85"/>
      <c r="HH302" s="85"/>
      <c r="HI302" s="85"/>
      <c r="HJ302" s="85"/>
      <c r="HK302" s="85"/>
      <c r="HL302" s="85"/>
      <c r="HM302" s="85"/>
      <c r="HN302" s="85"/>
      <c r="HO302" s="85"/>
      <c r="HP302" s="85"/>
      <c r="HQ302" s="85"/>
      <c r="HR302" s="85"/>
      <c r="HS302" s="85"/>
      <c r="HT302" s="85"/>
      <c r="HU302" s="85"/>
      <c r="HV302" s="85"/>
      <c r="HW302" s="85"/>
      <c r="HX302" s="85"/>
      <c r="HY302" s="85"/>
      <c r="HZ302" s="85"/>
      <c r="IA302" s="85"/>
      <c r="IB302" s="85"/>
      <c r="IC302" s="85"/>
      <c r="ID302" s="85"/>
      <c r="IE302" s="85"/>
      <c r="IF302" s="85"/>
      <c r="IG302" s="90"/>
      <c r="IH302" s="90"/>
      <c r="II302" s="90"/>
      <c r="IJ302" s="90"/>
    </row>
    <row r="303" spans="3:244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133"/>
      <c r="U303" s="133"/>
      <c r="V303" s="74"/>
      <c r="W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FB303" s="90"/>
      <c r="FC303" s="90"/>
      <c r="FD303" s="90"/>
      <c r="FE303" s="90"/>
      <c r="FF303" s="90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85"/>
      <c r="GX303" s="85"/>
      <c r="GY303" s="85"/>
      <c r="GZ303" s="85"/>
      <c r="HA303" s="85"/>
      <c r="HB303" s="85"/>
      <c r="HC303" s="85"/>
      <c r="HD303" s="85"/>
      <c r="HE303" s="85"/>
      <c r="HF303" s="85"/>
      <c r="HG303" s="85"/>
      <c r="HH303" s="85"/>
      <c r="HI303" s="85"/>
      <c r="HJ303" s="85"/>
      <c r="HK303" s="85"/>
      <c r="HL303" s="85"/>
      <c r="HM303" s="85"/>
      <c r="HN303" s="85"/>
      <c r="HO303" s="85"/>
      <c r="HP303" s="85"/>
      <c r="HQ303" s="85"/>
      <c r="HR303" s="85"/>
      <c r="HS303" s="85"/>
      <c r="HT303" s="85"/>
      <c r="HU303" s="85"/>
      <c r="HV303" s="85"/>
      <c r="HW303" s="85"/>
      <c r="HX303" s="85"/>
      <c r="HY303" s="85"/>
      <c r="HZ303" s="85"/>
      <c r="IA303" s="85"/>
      <c r="IB303" s="85"/>
      <c r="IC303" s="85"/>
      <c r="ID303" s="85"/>
      <c r="IE303" s="85"/>
      <c r="IF303" s="85"/>
      <c r="IG303" s="90"/>
      <c r="IH303" s="90"/>
      <c r="II303" s="90"/>
      <c r="IJ303" s="90"/>
    </row>
    <row r="304" spans="3:244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133"/>
      <c r="U304" s="133"/>
      <c r="V304" s="74"/>
      <c r="W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FB304" s="90"/>
      <c r="FC304" s="90"/>
      <c r="FD304" s="90"/>
      <c r="FE304" s="90"/>
      <c r="FF304" s="90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85"/>
      <c r="GX304" s="85"/>
      <c r="GY304" s="85"/>
      <c r="GZ304" s="85"/>
      <c r="HA304" s="85"/>
      <c r="HB304" s="85"/>
      <c r="HC304" s="85"/>
      <c r="HD304" s="85"/>
      <c r="HE304" s="85"/>
      <c r="HF304" s="85"/>
      <c r="HG304" s="85"/>
      <c r="HH304" s="85"/>
      <c r="HI304" s="85"/>
      <c r="HJ304" s="85"/>
      <c r="HK304" s="85"/>
      <c r="HL304" s="85"/>
      <c r="HM304" s="85"/>
      <c r="HN304" s="85"/>
      <c r="HO304" s="85"/>
      <c r="HP304" s="85"/>
      <c r="HQ304" s="85"/>
      <c r="HR304" s="85"/>
      <c r="HS304" s="85"/>
      <c r="HT304" s="85"/>
      <c r="HU304" s="85"/>
      <c r="HV304" s="85"/>
      <c r="HW304" s="85"/>
      <c r="HX304" s="85"/>
      <c r="HY304" s="85"/>
      <c r="HZ304" s="85"/>
      <c r="IA304" s="85"/>
      <c r="IB304" s="85"/>
      <c r="IC304" s="85"/>
      <c r="ID304" s="85"/>
      <c r="IE304" s="85"/>
      <c r="IF304" s="85"/>
      <c r="IG304" s="90"/>
      <c r="IH304" s="90"/>
      <c r="II304" s="90"/>
      <c r="IJ304" s="90"/>
    </row>
    <row r="305" spans="3:244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133"/>
      <c r="U305" s="133"/>
      <c r="V305" s="74"/>
      <c r="W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FB305" s="90"/>
      <c r="FC305" s="90"/>
      <c r="FD305" s="90"/>
      <c r="FE305" s="90"/>
      <c r="FF305" s="90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85"/>
      <c r="GX305" s="85"/>
      <c r="GY305" s="85"/>
      <c r="GZ305" s="85"/>
      <c r="HA305" s="85"/>
      <c r="HB305" s="85"/>
      <c r="HC305" s="85"/>
      <c r="HD305" s="85"/>
      <c r="HE305" s="85"/>
      <c r="HF305" s="85"/>
      <c r="HG305" s="85"/>
      <c r="HH305" s="85"/>
      <c r="HI305" s="85"/>
      <c r="HJ305" s="85"/>
      <c r="HK305" s="85"/>
      <c r="HL305" s="85"/>
      <c r="HM305" s="85"/>
      <c r="HN305" s="85"/>
      <c r="HO305" s="85"/>
      <c r="HP305" s="85"/>
      <c r="HQ305" s="85"/>
      <c r="HR305" s="85"/>
      <c r="HS305" s="85"/>
      <c r="HT305" s="85"/>
      <c r="HU305" s="85"/>
      <c r="HV305" s="85"/>
      <c r="HW305" s="85"/>
      <c r="HX305" s="85"/>
      <c r="HY305" s="85"/>
      <c r="HZ305" s="85"/>
      <c r="IA305" s="85"/>
      <c r="IB305" s="85"/>
      <c r="IC305" s="85"/>
      <c r="ID305" s="85"/>
      <c r="IE305" s="85"/>
      <c r="IF305" s="85"/>
      <c r="IG305" s="90"/>
      <c r="IH305" s="90"/>
      <c r="II305" s="90"/>
      <c r="IJ305" s="90"/>
    </row>
    <row r="306" spans="3:244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133"/>
      <c r="U306" s="133"/>
      <c r="V306" s="74"/>
      <c r="W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85"/>
      <c r="GX306" s="85"/>
      <c r="GY306" s="85"/>
      <c r="GZ306" s="85"/>
      <c r="HA306" s="85"/>
      <c r="HB306" s="85"/>
      <c r="HC306" s="85"/>
      <c r="HD306" s="85"/>
      <c r="HE306" s="85"/>
      <c r="HF306" s="85"/>
      <c r="HG306" s="85"/>
      <c r="HH306" s="85"/>
      <c r="HI306" s="85"/>
      <c r="HJ306" s="85"/>
      <c r="HK306" s="85"/>
      <c r="HL306" s="85"/>
      <c r="HM306" s="85"/>
      <c r="HN306" s="85"/>
      <c r="HO306" s="85"/>
      <c r="HP306" s="85"/>
      <c r="HQ306" s="85"/>
      <c r="HR306" s="85"/>
      <c r="HS306" s="85"/>
      <c r="HT306" s="85"/>
      <c r="HU306" s="85"/>
      <c r="HV306" s="85"/>
      <c r="HW306" s="85"/>
      <c r="HX306" s="85"/>
      <c r="HY306" s="85"/>
      <c r="HZ306" s="85"/>
      <c r="IA306" s="85"/>
      <c r="IB306" s="85"/>
      <c r="IC306" s="85"/>
      <c r="ID306" s="85"/>
      <c r="IE306" s="85"/>
      <c r="IF306" s="85"/>
      <c r="IG306" s="90"/>
      <c r="IH306" s="90"/>
      <c r="II306" s="90"/>
      <c r="IJ306" s="90"/>
    </row>
    <row r="307" spans="3:244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133"/>
      <c r="U307" s="133"/>
      <c r="V307" s="74"/>
      <c r="W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85"/>
      <c r="GX307" s="85"/>
      <c r="GY307" s="85"/>
      <c r="GZ307" s="85"/>
      <c r="HA307" s="85"/>
      <c r="HB307" s="85"/>
      <c r="HC307" s="85"/>
      <c r="HD307" s="85"/>
      <c r="HE307" s="85"/>
      <c r="HF307" s="85"/>
      <c r="HG307" s="85"/>
      <c r="HH307" s="85"/>
      <c r="HI307" s="85"/>
      <c r="HJ307" s="85"/>
      <c r="HK307" s="85"/>
      <c r="HL307" s="85"/>
      <c r="HM307" s="85"/>
      <c r="HN307" s="85"/>
      <c r="HO307" s="85"/>
      <c r="HP307" s="85"/>
      <c r="HQ307" s="85"/>
      <c r="HR307" s="85"/>
      <c r="HS307" s="85"/>
      <c r="HT307" s="85"/>
      <c r="HU307" s="85"/>
      <c r="HV307" s="85"/>
      <c r="HW307" s="85"/>
      <c r="HX307" s="85"/>
      <c r="HY307" s="85"/>
      <c r="HZ307" s="85"/>
      <c r="IA307" s="85"/>
      <c r="IB307" s="85"/>
      <c r="IC307" s="85"/>
      <c r="ID307" s="85"/>
      <c r="IE307" s="85"/>
      <c r="IF307" s="85"/>
      <c r="IG307" s="90"/>
      <c r="IH307" s="90"/>
      <c r="II307" s="90"/>
      <c r="IJ307" s="90"/>
    </row>
    <row r="308" spans="3:244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133"/>
      <c r="U308" s="133"/>
      <c r="V308" s="74"/>
      <c r="W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90"/>
      <c r="IH308" s="90"/>
      <c r="II308" s="90"/>
      <c r="IJ308" s="90"/>
    </row>
    <row r="309" spans="3:244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133"/>
      <c r="U309" s="133"/>
      <c r="V309" s="74"/>
      <c r="W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90"/>
      <c r="IH309" s="90"/>
      <c r="II309" s="90"/>
      <c r="IJ309" s="90"/>
    </row>
    <row r="310" spans="3:244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133"/>
      <c r="U310" s="133"/>
      <c r="V310" s="74"/>
      <c r="W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85"/>
      <c r="GX310" s="85"/>
      <c r="GY310" s="85"/>
      <c r="GZ310" s="85"/>
      <c r="HA310" s="85"/>
      <c r="HB310" s="85"/>
      <c r="HC310" s="85"/>
      <c r="HD310" s="85"/>
      <c r="HE310" s="85"/>
      <c r="HF310" s="85"/>
      <c r="HG310" s="85"/>
      <c r="HH310" s="85"/>
      <c r="HI310" s="85"/>
      <c r="HJ310" s="85"/>
      <c r="HK310" s="85"/>
      <c r="HL310" s="85"/>
      <c r="HM310" s="85"/>
      <c r="HN310" s="85"/>
      <c r="HO310" s="85"/>
      <c r="HP310" s="85"/>
      <c r="HQ310" s="85"/>
      <c r="HR310" s="85"/>
      <c r="HS310" s="85"/>
      <c r="HT310" s="85"/>
      <c r="HU310" s="85"/>
      <c r="HV310" s="85"/>
      <c r="HW310" s="85"/>
      <c r="HX310" s="85"/>
      <c r="HY310" s="85"/>
      <c r="HZ310" s="85"/>
      <c r="IA310" s="85"/>
      <c r="IB310" s="85"/>
      <c r="IC310" s="85"/>
      <c r="ID310" s="85"/>
      <c r="IE310" s="85"/>
      <c r="IF310" s="85"/>
      <c r="IG310" s="90"/>
      <c r="IH310" s="90"/>
      <c r="II310" s="90"/>
      <c r="IJ310" s="90"/>
    </row>
    <row r="311" spans="3:244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133"/>
      <c r="U311" s="133"/>
      <c r="V311" s="74"/>
      <c r="W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85"/>
      <c r="GX311" s="85"/>
      <c r="GY311" s="85"/>
      <c r="GZ311" s="85"/>
      <c r="HA311" s="85"/>
      <c r="HB311" s="85"/>
      <c r="HC311" s="85"/>
      <c r="HD311" s="85"/>
      <c r="HE311" s="85"/>
      <c r="HF311" s="85"/>
      <c r="HG311" s="85"/>
      <c r="HH311" s="85"/>
      <c r="HI311" s="85"/>
      <c r="HJ311" s="85"/>
      <c r="HK311" s="85"/>
      <c r="HL311" s="85"/>
      <c r="HM311" s="85"/>
      <c r="HN311" s="85"/>
      <c r="HO311" s="85"/>
      <c r="HP311" s="85"/>
      <c r="HQ311" s="85"/>
      <c r="HR311" s="85"/>
      <c r="HS311" s="85"/>
      <c r="HT311" s="85"/>
      <c r="HU311" s="85"/>
      <c r="HV311" s="85"/>
      <c r="HW311" s="85"/>
      <c r="HX311" s="85"/>
      <c r="HY311" s="85"/>
      <c r="HZ311" s="85"/>
      <c r="IA311" s="85"/>
      <c r="IB311" s="85"/>
      <c r="IC311" s="85"/>
      <c r="ID311" s="85"/>
      <c r="IE311" s="85"/>
      <c r="IF311" s="85"/>
      <c r="IG311" s="90"/>
      <c r="IH311" s="90"/>
      <c r="II311" s="90"/>
      <c r="IJ311" s="90"/>
    </row>
    <row r="312" spans="3:244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133"/>
      <c r="U312" s="133"/>
      <c r="V312" s="74"/>
      <c r="W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85"/>
      <c r="GX312" s="85"/>
      <c r="GY312" s="85"/>
      <c r="GZ312" s="85"/>
      <c r="HA312" s="85"/>
      <c r="HB312" s="85"/>
      <c r="HC312" s="85"/>
      <c r="HD312" s="85"/>
      <c r="HE312" s="85"/>
      <c r="HF312" s="85"/>
      <c r="HG312" s="85"/>
      <c r="HH312" s="85"/>
      <c r="HI312" s="85"/>
      <c r="HJ312" s="85"/>
      <c r="HK312" s="85"/>
      <c r="HL312" s="85"/>
      <c r="HM312" s="85"/>
      <c r="HN312" s="85"/>
      <c r="HO312" s="85"/>
      <c r="HP312" s="85"/>
      <c r="HQ312" s="85"/>
      <c r="HR312" s="85"/>
      <c r="HS312" s="85"/>
      <c r="HT312" s="85"/>
      <c r="HU312" s="85"/>
      <c r="HV312" s="85"/>
      <c r="HW312" s="85"/>
      <c r="HX312" s="85"/>
      <c r="HY312" s="85"/>
      <c r="HZ312" s="85"/>
      <c r="IA312" s="85"/>
      <c r="IB312" s="85"/>
      <c r="IC312" s="85"/>
      <c r="ID312" s="85"/>
      <c r="IE312" s="85"/>
      <c r="IF312" s="85"/>
      <c r="IG312" s="90"/>
      <c r="IH312" s="90"/>
      <c r="II312" s="90"/>
      <c r="IJ312" s="90"/>
    </row>
    <row r="313" spans="3:244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133"/>
      <c r="U313" s="133"/>
      <c r="V313" s="74"/>
      <c r="W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85"/>
      <c r="GX313" s="85"/>
      <c r="GY313" s="85"/>
      <c r="GZ313" s="85"/>
      <c r="HA313" s="85"/>
      <c r="HB313" s="85"/>
      <c r="HC313" s="85"/>
      <c r="HD313" s="85"/>
      <c r="HE313" s="85"/>
      <c r="HF313" s="85"/>
      <c r="HG313" s="85"/>
      <c r="HH313" s="85"/>
      <c r="HI313" s="85"/>
      <c r="HJ313" s="85"/>
      <c r="HK313" s="85"/>
      <c r="HL313" s="85"/>
      <c r="HM313" s="85"/>
      <c r="HN313" s="85"/>
      <c r="HO313" s="85"/>
      <c r="HP313" s="85"/>
      <c r="HQ313" s="85"/>
      <c r="HR313" s="85"/>
      <c r="HS313" s="85"/>
      <c r="HT313" s="85"/>
      <c r="HU313" s="85"/>
      <c r="HV313" s="85"/>
      <c r="HW313" s="85"/>
      <c r="HX313" s="85"/>
      <c r="HY313" s="85"/>
      <c r="HZ313" s="85"/>
      <c r="IA313" s="85"/>
      <c r="IB313" s="85"/>
      <c r="IC313" s="85"/>
      <c r="ID313" s="85"/>
      <c r="IE313" s="85"/>
      <c r="IF313" s="85"/>
      <c r="IG313" s="90"/>
      <c r="IH313" s="90"/>
      <c r="II313" s="90"/>
      <c r="IJ313" s="90"/>
    </row>
    <row r="314" spans="3:244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133"/>
      <c r="U314" s="133"/>
      <c r="V314" s="74"/>
      <c r="W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FB314" s="90"/>
      <c r="FC314" s="90"/>
      <c r="FD314" s="90"/>
      <c r="FE314" s="90"/>
      <c r="FF314" s="90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85"/>
      <c r="GX314" s="85"/>
      <c r="GY314" s="85"/>
      <c r="GZ314" s="85"/>
      <c r="HA314" s="85"/>
      <c r="HB314" s="85"/>
      <c r="HC314" s="85"/>
      <c r="HD314" s="85"/>
      <c r="HE314" s="85"/>
      <c r="HF314" s="85"/>
      <c r="HG314" s="85"/>
      <c r="HH314" s="85"/>
      <c r="HI314" s="85"/>
      <c r="HJ314" s="85"/>
      <c r="HK314" s="85"/>
      <c r="HL314" s="85"/>
      <c r="HM314" s="85"/>
      <c r="HN314" s="85"/>
      <c r="HO314" s="85"/>
      <c r="HP314" s="85"/>
      <c r="HQ314" s="85"/>
      <c r="HR314" s="85"/>
      <c r="HS314" s="85"/>
      <c r="HT314" s="85"/>
      <c r="HU314" s="85"/>
      <c r="HV314" s="85"/>
      <c r="HW314" s="85"/>
      <c r="HX314" s="85"/>
      <c r="HY314" s="85"/>
      <c r="HZ314" s="85"/>
      <c r="IA314" s="85"/>
      <c r="IB314" s="85"/>
      <c r="IC314" s="85"/>
      <c r="ID314" s="85"/>
      <c r="IE314" s="85"/>
      <c r="IF314" s="85"/>
      <c r="IG314" s="90"/>
      <c r="IH314" s="90"/>
      <c r="II314" s="90"/>
      <c r="IJ314" s="90"/>
    </row>
    <row r="315" spans="3:244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133"/>
      <c r="U315" s="133"/>
      <c r="V315" s="74"/>
      <c r="W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85"/>
      <c r="GX315" s="85"/>
      <c r="GY315" s="85"/>
      <c r="GZ315" s="85"/>
      <c r="HA315" s="85"/>
      <c r="HB315" s="85"/>
      <c r="HC315" s="85"/>
      <c r="HD315" s="85"/>
      <c r="HE315" s="85"/>
      <c r="HF315" s="85"/>
      <c r="HG315" s="85"/>
      <c r="HH315" s="85"/>
      <c r="HI315" s="85"/>
      <c r="HJ315" s="85"/>
      <c r="HK315" s="85"/>
      <c r="HL315" s="85"/>
      <c r="HM315" s="85"/>
      <c r="HN315" s="85"/>
      <c r="HO315" s="85"/>
      <c r="HP315" s="85"/>
      <c r="HQ315" s="85"/>
      <c r="HR315" s="85"/>
      <c r="HS315" s="85"/>
      <c r="HT315" s="85"/>
      <c r="HU315" s="85"/>
      <c r="HV315" s="85"/>
      <c r="HW315" s="85"/>
      <c r="HX315" s="85"/>
      <c r="HY315" s="85"/>
      <c r="HZ315" s="85"/>
      <c r="IA315" s="85"/>
      <c r="IB315" s="85"/>
      <c r="IC315" s="85"/>
      <c r="ID315" s="85"/>
      <c r="IE315" s="85"/>
      <c r="IF315" s="85"/>
      <c r="IG315" s="90"/>
      <c r="IH315" s="90"/>
      <c r="II315" s="90"/>
      <c r="IJ315" s="90"/>
    </row>
    <row r="316" spans="3:244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133"/>
      <c r="U316" s="133"/>
      <c r="V316" s="74"/>
      <c r="W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FB316" s="90"/>
      <c r="FC316" s="90"/>
      <c r="FD316" s="90"/>
      <c r="FE316" s="90"/>
      <c r="FF316" s="90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85"/>
      <c r="GX316" s="85"/>
      <c r="GY316" s="85"/>
      <c r="GZ316" s="85"/>
      <c r="HA316" s="85"/>
      <c r="HB316" s="85"/>
      <c r="HC316" s="85"/>
      <c r="HD316" s="85"/>
      <c r="HE316" s="85"/>
      <c r="HF316" s="85"/>
      <c r="HG316" s="85"/>
      <c r="HH316" s="85"/>
      <c r="HI316" s="85"/>
      <c r="HJ316" s="85"/>
      <c r="HK316" s="85"/>
      <c r="HL316" s="85"/>
      <c r="HM316" s="85"/>
      <c r="HN316" s="85"/>
      <c r="HO316" s="85"/>
      <c r="HP316" s="85"/>
      <c r="HQ316" s="85"/>
      <c r="HR316" s="85"/>
      <c r="HS316" s="85"/>
      <c r="HT316" s="85"/>
      <c r="HU316" s="85"/>
      <c r="HV316" s="85"/>
      <c r="HW316" s="85"/>
      <c r="HX316" s="85"/>
      <c r="HY316" s="85"/>
      <c r="HZ316" s="85"/>
      <c r="IA316" s="85"/>
      <c r="IB316" s="85"/>
      <c r="IC316" s="85"/>
      <c r="ID316" s="85"/>
      <c r="IE316" s="85"/>
      <c r="IF316" s="85"/>
      <c r="IG316" s="90"/>
      <c r="IH316" s="90"/>
      <c r="II316" s="90"/>
      <c r="IJ316" s="90"/>
    </row>
    <row r="317" spans="3:244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133"/>
      <c r="U317" s="133"/>
      <c r="V317" s="74"/>
      <c r="W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FB317" s="90"/>
      <c r="FC317" s="90"/>
      <c r="FD317" s="90"/>
      <c r="FE317" s="90"/>
      <c r="FF317" s="90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85"/>
      <c r="GX317" s="85"/>
      <c r="GY317" s="85"/>
      <c r="GZ317" s="85"/>
      <c r="HA317" s="85"/>
      <c r="HB317" s="85"/>
      <c r="HC317" s="85"/>
      <c r="HD317" s="85"/>
      <c r="HE317" s="85"/>
      <c r="HF317" s="85"/>
      <c r="HG317" s="85"/>
      <c r="HH317" s="85"/>
      <c r="HI317" s="85"/>
      <c r="HJ317" s="85"/>
      <c r="HK317" s="85"/>
      <c r="HL317" s="85"/>
      <c r="HM317" s="85"/>
      <c r="HN317" s="85"/>
      <c r="HO317" s="85"/>
      <c r="HP317" s="85"/>
      <c r="HQ317" s="85"/>
      <c r="HR317" s="85"/>
      <c r="HS317" s="85"/>
      <c r="HT317" s="85"/>
      <c r="HU317" s="85"/>
      <c r="HV317" s="85"/>
      <c r="HW317" s="85"/>
      <c r="HX317" s="85"/>
      <c r="HY317" s="85"/>
      <c r="HZ317" s="85"/>
      <c r="IA317" s="85"/>
      <c r="IB317" s="85"/>
      <c r="IC317" s="85"/>
      <c r="ID317" s="85"/>
      <c r="IE317" s="85"/>
      <c r="IF317" s="85"/>
      <c r="IG317" s="90"/>
      <c r="IH317" s="90"/>
      <c r="II317" s="90"/>
      <c r="IJ317" s="90"/>
    </row>
    <row r="318" spans="3:244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133"/>
      <c r="U318" s="133"/>
      <c r="V318" s="74"/>
      <c r="W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FB318" s="90"/>
      <c r="FC318" s="90"/>
      <c r="FD318" s="90"/>
      <c r="FE318" s="90"/>
      <c r="FF318" s="90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85"/>
      <c r="GX318" s="85"/>
      <c r="GY318" s="85"/>
      <c r="GZ318" s="85"/>
      <c r="HA318" s="85"/>
      <c r="HB318" s="85"/>
      <c r="HC318" s="85"/>
      <c r="HD318" s="85"/>
      <c r="HE318" s="85"/>
      <c r="HF318" s="85"/>
      <c r="HG318" s="85"/>
      <c r="HH318" s="85"/>
      <c r="HI318" s="85"/>
      <c r="HJ318" s="85"/>
      <c r="HK318" s="85"/>
      <c r="HL318" s="85"/>
      <c r="HM318" s="85"/>
      <c r="HN318" s="85"/>
      <c r="HO318" s="85"/>
      <c r="HP318" s="85"/>
      <c r="HQ318" s="85"/>
      <c r="HR318" s="85"/>
      <c r="HS318" s="85"/>
      <c r="HT318" s="85"/>
      <c r="HU318" s="85"/>
      <c r="HV318" s="85"/>
      <c r="HW318" s="85"/>
      <c r="HX318" s="85"/>
      <c r="HY318" s="85"/>
      <c r="HZ318" s="85"/>
      <c r="IA318" s="85"/>
      <c r="IB318" s="85"/>
      <c r="IC318" s="85"/>
      <c r="ID318" s="85"/>
      <c r="IE318" s="85"/>
      <c r="IF318" s="85"/>
      <c r="IG318" s="90"/>
      <c r="IH318" s="90"/>
      <c r="II318" s="90"/>
      <c r="IJ318" s="90"/>
    </row>
    <row r="319" spans="3:244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133"/>
      <c r="U319" s="133"/>
      <c r="V319" s="74"/>
      <c r="W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FB319" s="90"/>
      <c r="FC319" s="90"/>
      <c r="FD319" s="90"/>
      <c r="FE319" s="90"/>
      <c r="FF319" s="90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85"/>
      <c r="GX319" s="85"/>
      <c r="GY319" s="85"/>
      <c r="GZ319" s="85"/>
      <c r="HA319" s="85"/>
      <c r="HB319" s="85"/>
      <c r="HC319" s="85"/>
      <c r="HD319" s="85"/>
      <c r="HE319" s="85"/>
      <c r="HF319" s="85"/>
      <c r="HG319" s="85"/>
      <c r="HH319" s="85"/>
      <c r="HI319" s="85"/>
      <c r="HJ319" s="85"/>
      <c r="HK319" s="85"/>
      <c r="HL319" s="85"/>
      <c r="HM319" s="85"/>
      <c r="HN319" s="85"/>
      <c r="HO319" s="85"/>
      <c r="HP319" s="85"/>
      <c r="HQ319" s="85"/>
      <c r="HR319" s="85"/>
      <c r="HS319" s="85"/>
      <c r="HT319" s="85"/>
      <c r="HU319" s="85"/>
      <c r="HV319" s="85"/>
      <c r="HW319" s="85"/>
      <c r="HX319" s="85"/>
      <c r="HY319" s="85"/>
      <c r="HZ319" s="85"/>
      <c r="IA319" s="85"/>
      <c r="IB319" s="85"/>
      <c r="IC319" s="85"/>
      <c r="ID319" s="85"/>
      <c r="IE319" s="85"/>
      <c r="IF319" s="85"/>
      <c r="IG319" s="90"/>
      <c r="IH319" s="90"/>
      <c r="II319" s="90"/>
      <c r="IJ319" s="90"/>
    </row>
    <row r="320" spans="3:244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133"/>
      <c r="U320" s="133"/>
      <c r="V320" s="74"/>
      <c r="W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85"/>
      <c r="GX320" s="85"/>
      <c r="GY320" s="85"/>
      <c r="GZ320" s="85"/>
      <c r="HA320" s="85"/>
      <c r="HB320" s="85"/>
      <c r="HC320" s="85"/>
      <c r="HD320" s="85"/>
      <c r="HE320" s="85"/>
      <c r="HF320" s="85"/>
      <c r="HG320" s="85"/>
      <c r="HH320" s="85"/>
      <c r="HI320" s="85"/>
      <c r="HJ320" s="85"/>
      <c r="HK320" s="85"/>
      <c r="HL320" s="85"/>
      <c r="HM320" s="85"/>
      <c r="HN320" s="85"/>
      <c r="HO320" s="85"/>
      <c r="HP320" s="85"/>
      <c r="HQ320" s="85"/>
      <c r="HR320" s="85"/>
      <c r="HS320" s="85"/>
      <c r="HT320" s="85"/>
      <c r="HU320" s="85"/>
      <c r="HV320" s="85"/>
      <c r="HW320" s="85"/>
      <c r="HX320" s="85"/>
      <c r="HY320" s="85"/>
      <c r="HZ320" s="85"/>
      <c r="IA320" s="85"/>
      <c r="IB320" s="85"/>
      <c r="IC320" s="85"/>
      <c r="ID320" s="85"/>
      <c r="IE320" s="85"/>
      <c r="IF320" s="85"/>
      <c r="IG320" s="90"/>
      <c r="IH320" s="90"/>
      <c r="II320" s="90"/>
      <c r="IJ320" s="90"/>
    </row>
    <row r="321" spans="3:244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133"/>
      <c r="U321" s="133"/>
      <c r="V321" s="74"/>
      <c r="W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FB321" s="90"/>
      <c r="FC321" s="90"/>
      <c r="FD321" s="90"/>
      <c r="FE321" s="90"/>
      <c r="FF321" s="90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90"/>
      <c r="IH321" s="90"/>
      <c r="II321" s="90"/>
      <c r="IJ321" s="90"/>
    </row>
    <row r="322" spans="3:244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133"/>
      <c r="U322" s="133"/>
      <c r="V322" s="74"/>
      <c r="W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FB322" s="90"/>
      <c r="FC322" s="90"/>
      <c r="FD322" s="90"/>
      <c r="FE322" s="90"/>
      <c r="FF322" s="90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85"/>
      <c r="GX322" s="85"/>
      <c r="GY322" s="85"/>
      <c r="GZ322" s="85"/>
      <c r="HA322" s="85"/>
      <c r="HB322" s="85"/>
      <c r="HC322" s="85"/>
      <c r="HD322" s="85"/>
      <c r="HE322" s="85"/>
      <c r="HF322" s="85"/>
      <c r="HG322" s="85"/>
      <c r="HH322" s="85"/>
      <c r="HI322" s="85"/>
      <c r="HJ322" s="85"/>
      <c r="HK322" s="85"/>
      <c r="HL322" s="85"/>
      <c r="HM322" s="85"/>
      <c r="HN322" s="85"/>
      <c r="HO322" s="85"/>
      <c r="HP322" s="85"/>
      <c r="HQ322" s="85"/>
      <c r="HR322" s="85"/>
      <c r="HS322" s="85"/>
      <c r="HT322" s="85"/>
      <c r="HU322" s="85"/>
      <c r="HV322" s="85"/>
      <c r="HW322" s="85"/>
      <c r="HX322" s="85"/>
      <c r="HY322" s="85"/>
      <c r="HZ322" s="85"/>
      <c r="IA322" s="85"/>
      <c r="IB322" s="85"/>
      <c r="IC322" s="85"/>
      <c r="ID322" s="85"/>
      <c r="IE322" s="85"/>
      <c r="IF322" s="85"/>
      <c r="IG322" s="90"/>
      <c r="IH322" s="90"/>
      <c r="II322" s="90"/>
      <c r="IJ322" s="90"/>
    </row>
    <row r="323" spans="3:244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133"/>
      <c r="U323" s="133"/>
      <c r="V323" s="74"/>
      <c r="W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FB323" s="90"/>
      <c r="FC323" s="90"/>
      <c r="FD323" s="90"/>
      <c r="FE323" s="90"/>
      <c r="FF323" s="90"/>
      <c r="FG323" s="90"/>
      <c r="FH323" s="90"/>
      <c r="FI323" s="90"/>
      <c r="FJ323" s="90"/>
      <c r="FK323" s="90"/>
      <c r="FL323" s="90"/>
      <c r="FM323" s="90"/>
      <c r="FN323" s="90"/>
      <c r="FO323" s="90"/>
      <c r="FP323" s="90"/>
      <c r="FQ323" s="90"/>
      <c r="FR323" s="90"/>
      <c r="FS323" s="90"/>
      <c r="FT323" s="90"/>
      <c r="FU323" s="90"/>
      <c r="FV323" s="90"/>
      <c r="FW323" s="90"/>
      <c r="FX323" s="90"/>
      <c r="FY323" s="90"/>
      <c r="FZ323" s="90"/>
      <c r="GA323" s="90"/>
      <c r="GB323" s="90"/>
      <c r="GC323" s="90"/>
      <c r="GD323" s="90"/>
      <c r="GE323" s="90"/>
      <c r="GF323" s="90"/>
      <c r="GG323" s="90"/>
      <c r="GH323" s="90"/>
      <c r="GI323" s="90"/>
      <c r="GJ323" s="90"/>
      <c r="GK323" s="90"/>
      <c r="GL323" s="90"/>
      <c r="GM323" s="90"/>
      <c r="GN323" s="90"/>
      <c r="GO323" s="90"/>
      <c r="GP323" s="90"/>
      <c r="GQ323" s="90"/>
      <c r="GR323" s="90"/>
      <c r="GS323" s="90"/>
      <c r="GT323" s="90"/>
      <c r="GU323" s="90"/>
      <c r="GV323" s="90"/>
      <c r="GW323" s="85"/>
      <c r="GX323" s="85"/>
      <c r="GY323" s="85"/>
      <c r="GZ323" s="85"/>
      <c r="HA323" s="85"/>
      <c r="HB323" s="85"/>
      <c r="HC323" s="85"/>
      <c r="HD323" s="85"/>
      <c r="HE323" s="85"/>
      <c r="HF323" s="85"/>
      <c r="HG323" s="85"/>
      <c r="HH323" s="85"/>
      <c r="HI323" s="85"/>
      <c r="HJ323" s="85"/>
      <c r="HK323" s="85"/>
      <c r="HL323" s="85"/>
      <c r="HM323" s="85"/>
      <c r="HN323" s="85"/>
      <c r="HO323" s="85"/>
      <c r="HP323" s="85"/>
      <c r="HQ323" s="85"/>
      <c r="HR323" s="85"/>
      <c r="HS323" s="85"/>
      <c r="HT323" s="85"/>
      <c r="HU323" s="85"/>
      <c r="HV323" s="85"/>
      <c r="HW323" s="85"/>
      <c r="HX323" s="85"/>
      <c r="HY323" s="85"/>
      <c r="HZ323" s="85"/>
      <c r="IA323" s="85"/>
      <c r="IB323" s="85"/>
      <c r="IC323" s="85"/>
      <c r="ID323" s="85"/>
      <c r="IE323" s="85"/>
      <c r="IF323" s="85"/>
      <c r="IG323" s="90"/>
      <c r="IH323" s="90"/>
      <c r="II323" s="90"/>
      <c r="IJ323" s="90"/>
    </row>
    <row r="324" spans="3:244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133"/>
      <c r="U324" s="133"/>
      <c r="V324" s="74"/>
      <c r="W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85"/>
      <c r="GX324" s="85"/>
      <c r="GY324" s="85"/>
      <c r="GZ324" s="85"/>
      <c r="HA324" s="85"/>
      <c r="HB324" s="85"/>
      <c r="HC324" s="85"/>
      <c r="HD324" s="85"/>
      <c r="HE324" s="85"/>
      <c r="HF324" s="85"/>
      <c r="HG324" s="85"/>
      <c r="HH324" s="85"/>
      <c r="HI324" s="85"/>
      <c r="HJ324" s="85"/>
      <c r="HK324" s="85"/>
      <c r="HL324" s="85"/>
      <c r="HM324" s="85"/>
      <c r="HN324" s="85"/>
      <c r="HO324" s="85"/>
      <c r="HP324" s="85"/>
      <c r="HQ324" s="85"/>
      <c r="HR324" s="85"/>
      <c r="HS324" s="85"/>
      <c r="HT324" s="85"/>
      <c r="HU324" s="85"/>
      <c r="HV324" s="85"/>
      <c r="HW324" s="85"/>
      <c r="HX324" s="85"/>
      <c r="HY324" s="85"/>
      <c r="HZ324" s="85"/>
      <c r="IA324" s="85"/>
      <c r="IB324" s="85"/>
      <c r="IC324" s="85"/>
      <c r="ID324" s="85"/>
      <c r="IE324" s="85"/>
      <c r="IF324" s="85"/>
      <c r="IG324" s="90"/>
      <c r="IH324" s="90"/>
      <c r="II324" s="90"/>
      <c r="IJ324" s="90"/>
    </row>
    <row r="325" spans="3:244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133"/>
      <c r="U325" s="133"/>
      <c r="V325" s="74"/>
      <c r="W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FB325" s="90"/>
      <c r="FC325" s="90"/>
      <c r="FD325" s="90"/>
      <c r="FE325" s="90"/>
      <c r="FF325" s="9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85"/>
      <c r="GX325" s="85"/>
      <c r="GY325" s="85"/>
      <c r="GZ325" s="85"/>
      <c r="HA325" s="85"/>
      <c r="HB325" s="85"/>
      <c r="HC325" s="85"/>
      <c r="HD325" s="85"/>
      <c r="HE325" s="85"/>
      <c r="HF325" s="85"/>
      <c r="HG325" s="85"/>
      <c r="HH325" s="85"/>
      <c r="HI325" s="85"/>
      <c r="HJ325" s="85"/>
      <c r="HK325" s="85"/>
      <c r="HL325" s="85"/>
      <c r="HM325" s="85"/>
      <c r="HN325" s="85"/>
      <c r="HO325" s="85"/>
      <c r="HP325" s="85"/>
      <c r="HQ325" s="85"/>
      <c r="HR325" s="85"/>
      <c r="HS325" s="85"/>
      <c r="HT325" s="85"/>
      <c r="HU325" s="85"/>
      <c r="HV325" s="85"/>
      <c r="HW325" s="85"/>
      <c r="HX325" s="85"/>
      <c r="HY325" s="85"/>
      <c r="HZ325" s="85"/>
      <c r="IA325" s="85"/>
      <c r="IB325" s="85"/>
      <c r="IC325" s="85"/>
      <c r="ID325" s="85"/>
      <c r="IE325" s="85"/>
      <c r="IF325" s="85"/>
      <c r="IG325" s="90"/>
      <c r="IH325" s="90"/>
      <c r="II325" s="90"/>
      <c r="IJ325" s="90"/>
    </row>
    <row r="326" spans="3:244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133"/>
      <c r="U326" s="133"/>
      <c r="V326" s="74"/>
      <c r="W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FB326" s="90"/>
      <c r="FC326" s="90"/>
      <c r="FD326" s="90"/>
      <c r="FE326" s="90"/>
      <c r="FF326" s="90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85"/>
      <c r="GX326" s="85"/>
      <c r="GY326" s="85"/>
      <c r="GZ326" s="85"/>
      <c r="HA326" s="85"/>
      <c r="HB326" s="85"/>
      <c r="HC326" s="85"/>
      <c r="HD326" s="85"/>
      <c r="HE326" s="85"/>
      <c r="HF326" s="85"/>
      <c r="HG326" s="85"/>
      <c r="HH326" s="85"/>
      <c r="HI326" s="85"/>
      <c r="HJ326" s="85"/>
      <c r="HK326" s="85"/>
      <c r="HL326" s="85"/>
      <c r="HM326" s="85"/>
      <c r="HN326" s="85"/>
      <c r="HO326" s="85"/>
      <c r="HP326" s="85"/>
      <c r="HQ326" s="85"/>
      <c r="HR326" s="85"/>
      <c r="HS326" s="85"/>
      <c r="HT326" s="85"/>
      <c r="HU326" s="85"/>
      <c r="HV326" s="85"/>
      <c r="HW326" s="85"/>
      <c r="HX326" s="85"/>
      <c r="HY326" s="85"/>
      <c r="HZ326" s="85"/>
      <c r="IA326" s="85"/>
      <c r="IB326" s="85"/>
      <c r="IC326" s="85"/>
      <c r="ID326" s="85"/>
      <c r="IE326" s="85"/>
      <c r="IF326" s="85"/>
      <c r="IG326" s="90"/>
      <c r="IH326" s="90"/>
      <c r="II326" s="90"/>
      <c r="IJ326" s="90"/>
    </row>
    <row r="327" spans="3:244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133"/>
      <c r="U327" s="133"/>
      <c r="V327" s="74"/>
      <c r="W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FB327" s="90"/>
      <c r="FC327" s="90"/>
      <c r="FD327" s="90"/>
      <c r="FE327" s="90"/>
      <c r="FF327" s="90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85"/>
      <c r="GX327" s="85"/>
      <c r="GY327" s="85"/>
      <c r="GZ327" s="85"/>
      <c r="HA327" s="85"/>
      <c r="HB327" s="85"/>
      <c r="HC327" s="85"/>
      <c r="HD327" s="85"/>
      <c r="HE327" s="85"/>
      <c r="HF327" s="85"/>
      <c r="HG327" s="85"/>
      <c r="HH327" s="85"/>
      <c r="HI327" s="85"/>
      <c r="HJ327" s="85"/>
      <c r="HK327" s="85"/>
      <c r="HL327" s="85"/>
      <c r="HM327" s="85"/>
      <c r="HN327" s="85"/>
      <c r="HO327" s="85"/>
      <c r="HP327" s="85"/>
      <c r="HQ327" s="85"/>
      <c r="HR327" s="85"/>
      <c r="HS327" s="85"/>
      <c r="HT327" s="85"/>
      <c r="HU327" s="85"/>
      <c r="HV327" s="85"/>
      <c r="HW327" s="85"/>
      <c r="HX327" s="85"/>
      <c r="HY327" s="85"/>
      <c r="HZ327" s="85"/>
      <c r="IA327" s="85"/>
      <c r="IB327" s="85"/>
      <c r="IC327" s="85"/>
      <c r="ID327" s="85"/>
      <c r="IE327" s="85"/>
      <c r="IF327" s="85"/>
      <c r="IG327" s="90"/>
      <c r="IH327" s="90"/>
      <c r="II327" s="90"/>
      <c r="IJ327" s="90"/>
    </row>
    <row r="328" spans="3:244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133"/>
      <c r="U328" s="133"/>
      <c r="V328" s="74"/>
      <c r="W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FB328" s="90"/>
      <c r="FC328" s="90"/>
      <c r="FD328" s="90"/>
      <c r="FE328" s="90"/>
      <c r="FF328" s="90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85"/>
      <c r="GX328" s="85"/>
      <c r="GY328" s="85"/>
      <c r="GZ328" s="85"/>
      <c r="HA328" s="85"/>
      <c r="HB328" s="85"/>
      <c r="HC328" s="85"/>
      <c r="HD328" s="85"/>
      <c r="HE328" s="85"/>
      <c r="HF328" s="85"/>
      <c r="HG328" s="85"/>
      <c r="HH328" s="85"/>
      <c r="HI328" s="85"/>
      <c r="HJ328" s="85"/>
      <c r="HK328" s="85"/>
      <c r="HL328" s="85"/>
      <c r="HM328" s="85"/>
      <c r="HN328" s="85"/>
      <c r="HO328" s="85"/>
      <c r="HP328" s="85"/>
      <c r="HQ328" s="85"/>
      <c r="HR328" s="85"/>
      <c r="HS328" s="85"/>
      <c r="HT328" s="85"/>
      <c r="HU328" s="85"/>
      <c r="HV328" s="85"/>
      <c r="HW328" s="85"/>
      <c r="HX328" s="85"/>
      <c r="HY328" s="85"/>
      <c r="HZ328" s="85"/>
      <c r="IA328" s="85"/>
      <c r="IB328" s="85"/>
      <c r="IC328" s="85"/>
      <c r="ID328" s="85"/>
      <c r="IE328" s="85"/>
      <c r="IF328" s="85"/>
      <c r="IG328" s="90"/>
      <c r="IH328" s="90"/>
      <c r="II328" s="90"/>
      <c r="IJ328" s="90"/>
    </row>
    <row r="329" spans="3:244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133"/>
      <c r="U329" s="133"/>
      <c r="V329" s="74"/>
      <c r="W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FB329" s="90"/>
      <c r="FC329" s="90"/>
      <c r="FD329" s="90"/>
      <c r="FE329" s="90"/>
      <c r="FF329" s="90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85"/>
      <c r="GX329" s="85"/>
      <c r="GY329" s="85"/>
      <c r="GZ329" s="85"/>
      <c r="HA329" s="85"/>
      <c r="HB329" s="85"/>
      <c r="HC329" s="85"/>
      <c r="HD329" s="85"/>
      <c r="HE329" s="85"/>
      <c r="HF329" s="85"/>
      <c r="HG329" s="85"/>
      <c r="HH329" s="85"/>
      <c r="HI329" s="85"/>
      <c r="HJ329" s="85"/>
      <c r="HK329" s="85"/>
      <c r="HL329" s="85"/>
      <c r="HM329" s="85"/>
      <c r="HN329" s="85"/>
      <c r="HO329" s="85"/>
      <c r="HP329" s="85"/>
      <c r="HQ329" s="85"/>
      <c r="HR329" s="85"/>
      <c r="HS329" s="85"/>
      <c r="HT329" s="85"/>
      <c r="HU329" s="85"/>
      <c r="HV329" s="85"/>
      <c r="HW329" s="85"/>
      <c r="HX329" s="85"/>
      <c r="HY329" s="85"/>
      <c r="HZ329" s="85"/>
      <c r="IA329" s="85"/>
      <c r="IB329" s="85"/>
      <c r="IC329" s="85"/>
      <c r="ID329" s="85"/>
      <c r="IE329" s="85"/>
      <c r="IF329" s="85"/>
      <c r="IG329" s="90"/>
      <c r="IH329" s="90"/>
      <c r="II329" s="90"/>
      <c r="IJ329" s="90"/>
    </row>
    <row r="330" spans="3:244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133"/>
      <c r="U330" s="133"/>
      <c r="V330" s="74"/>
      <c r="W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FB330" s="90"/>
      <c r="FC330" s="90"/>
      <c r="FD330" s="90"/>
      <c r="FE330" s="90"/>
      <c r="FF330" s="90"/>
      <c r="FG330" s="90"/>
      <c r="FH330" s="90"/>
      <c r="FI330" s="90"/>
      <c r="FJ330" s="90"/>
      <c r="FK330" s="90"/>
      <c r="FL330" s="90"/>
      <c r="FM330" s="90"/>
      <c r="FN330" s="90"/>
      <c r="FO330" s="90"/>
      <c r="FP330" s="90"/>
      <c r="FQ330" s="90"/>
      <c r="FR330" s="90"/>
      <c r="FS330" s="90"/>
      <c r="FT330" s="90"/>
      <c r="FU330" s="90"/>
      <c r="FV330" s="90"/>
      <c r="FW330" s="90"/>
      <c r="FX330" s="90"/>
      <c r="FY330" s="90"/>
      <c r="FZ330" s="90"/>
      <c r="GA330" s="90"/>
      <c r="GB330" s="90"/>
      <c r="GC330" s="90"/>
      <c r="GD330" s="90"/>
      <c r="GE330" s="90"/>
      <c r="GF330" s="90"/>
      <c r="GG330" s="90"/>
      <c r="GH330" s="90"/>
      <c r="GI330" s="90"/>
      <c r="GJ330" s="90"/>
      <c r="GK330" s="90"/>
      <c r="GL330" s="90"/>
      <c r="GM330" s="90"/>
      <c r="GN330" s="90"/>
      <c r="GO330" s="90"/>
      <c r="GP330" s="90"/>
      <c r="GQ330" s="90"/>
      <c r="GR330" s="90"/>
      <c r="GS330" s="90"/>
      <c r="GT330" s="90"/>
      <c r="GU330" s="90"/>
      <c r="GV330" s="90"/>
      <c r="GW330" s="85"/>
      <c r="GX330" s="85"/>
      <c r="GY330" s="85"/>
      <c r="GZ330" s="85"/>
      <c r="HA330" s="85"/>
      <c r="HB330" s="85"/>
      <c r="HC330" s="85"/>
      <c r="HD330" s="85"/>
      <c r="HE330" s="85"/>
      <c r="HF330" s="85"/>
      <c r="HG330" s="85"/>
      <c r="HH330" s="85"/>
      <c r="HI330" s="85"/>
      <c r="HJ330" s="85"/>
      <c r="HK330" s="85"/>
      <c r="HL330" s="85"/>
      <c r="HM330" s="85"/>
      <c r="HN330" s="85"/>
      <c r="HO330" s="85"/>
      <c r="HP330" s="85"/>
      <c r="HQ330" s="85"/>
      <c r="HR330" s="85"/>
      <c r="HS330" s="85"/>
      <c r="HT330" s="85"/>
      <c r="HU330" s="85"/>
      <c r="HV330" s="85"/>
      <c r="HW330" s="85"/>
      <c r="HX330" s="85"/>
      <c r="HY330" s="85"/>
      <c r="HZ330" s="85"/>
      <c r="IA330" s="85"/>
      <c r="IB330" s="85"/>
      <c r="IC330" s="85"/>
      <c r="ID330" s="85"/>
      <c r="IE330" s="85"/>
      <c r="IF330" s="85"/>
      <c r="IG330" s="90"/>
      <c r="IH330" s="90"/>
      <c r="II330" s="90"/>
      <c r="IJ330" s="90"/>
    </row>
    <row r="331" spans="3:244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133"/>
      <c r="U331" s="133"/>
      <c r="V331" s="74"/>
      <c r="W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FB331" s="90"/>
      <c r="FC331" s="90"/>
      <c r="FD331" s="90"/>
      <c r="FE331" s="90"/>
      <c r="FF331" s="90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85"/>
      <c r="GX331" s="85"/>
      <c r="GY331" s="85"/>
      <c r="GZ331" s="85"/>
      <c r="HA331" s="85"/>
      <c r="HB331" s="85"/>
      <c r="HC331" s="85"/>
      <c r="HD331" s="85"/>
      <c r="HE331" s="85"/>
      <c r="HF331" s="85"/>
      <c r="HG331" s="85"/>
      <c r="HH331" s="85"/>
      <c r="HI331" s="85"/>
      <c r="HJ331" s="85"/>
      <c r="HK331" s="85"/>
      <c r="HL331" s="85"/>
      <c r="HM331" s="85"/>
      <c r="HN331" s="85"/>
      <c r="HO331" s="85"/>
      <c r="HP331" s="85"/>
      <c r="HQ331" s="85"/>
      <c r="HR331" s="85"/>
      <c r="HS331" s="85"/>
      <c r="HT331" s="85"/>
      <c r="HU331" s="85"/>
      <c r="HV331" s="85"/>
      <c r="HW331" s="85"/>
      <c r="HX331" s="85"/>
      <c r="HY331" s="85"/>
      <c r="HZ331" s="85"/>
      <c r="IA331" s="85"/>
      <c r="IB331" s="85"/>
      <c r="IC331" s="85"/>
      <c r="ID331" s="85"/>
      <c r="IE331" s="85"/>
      <c r="IF331" s="85"/>
      <c r="IG331" s="90"/>
      <c r="IH331" s="90"/>
      <c r="II331" s="90"/>
      <c r="IJ331" s="90"/>
    </row>
    <row r="332" spans="3:244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133"/>
      <c r="U332" s="133"/>
      <c r="V332" s="74"/>
      <c r="W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FB332" s="90"/>
      <c r="FC332" s="90"/>
      <c r="FD332" s="90"/>
      <c r="FE332" s="90"/>
      <c r="FF332" s="90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85"/>
      <c r="GX332" s="85"/>
      <c r="GY332" s="85"/>
      <c r="GZ332" s="85"/>
      <c r="HA332" s="85"/>
      <c r="HB332" s="85"/>
      <c r="HC332" s="85"/>
      <c r="HD332" s="85"/>
      <c r="HE332" s="85"/>
      <c r="HF332" s="85"/>
      <c r="HG332" s="85"/>
      <c r="HH332" s="85"/>
      <c r="HI332" s="85"/>
      <c r="HJ332" s="85"/>
      <c r="HK332" s="85"/>
      <c r="HL332" s="85"/>
      <c r="HM332" s="85"/>
      <c r="HN332" s="85"/>
      <c r="HO332" s="85"/>
      <c r="HP332" s="85"/>
      <c r="HQ332" s="85"/>
      <c r="HR332" s="85"/>
      <c r="HS332" s="85"/>
      <c r="HT332" s="85"/>
      <c r="HU332" s="85"/>
      <c r="HV332" s="85"/>
      <c r="HW332" s="85"/>
      <c r="HX332" s="85"/>
      <c r="HY332" s="85"/>
      <c r="HZ332" s="85"/>
      <c r="IA332" s="85"/>
      <c r="IB332" s="85"/>
      <c r="IC332" s="85"/>
      <c r="ID332" s="85"/>
      <c r="IE332" s="85"/>
      <c r="IF332" s="85"/>
      <c r="IG332" s="90"/>
      <c r="IH332" s="90"/>
      <c r="II332" s="90"/>
      <c r="IJ332" s="90"/>
    </row>
    <row r="333" spans="3:244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133"/>
      <c r="U333" s="133"/>
      <c r="V333" s="74"/>
      <c r="W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FB333" s="90"/>
      <c r="FC333" s="90"/>
      <c r="FD333" s="90"/>
      <c r="FE333" s="90"/>
      <c r="FF333" s="90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85"/>
      <c r="GX333" s="85"/>
      <c r="GY333" s="85"/>
      <c r="GZ333" s="85"/>
      <c r="HA333" s="85"/>
      <c r="HB333" s="85"/>
      <c r="HC333" s="85"/>
      <c r="HD333" s="85"/>
      <c r="HE333" s="85"/>
      <c r="HF333" s="85"/>
      <c r="HG333" s="85"/>
      <c r="HH333" s="85"/>
      <c r="HI333" s="85"/>
      <c r="HJ333" s="85"/>
      <c r="HK333" s="85"/>
      <c r="HL333" s="85"/>
      <c r="HM333" s="85"/>
      <c r="HN333" s="85"/>
      <c r="HO333" s="85"/>
      <c r="HP333" s="85"/>
      <c r="HQ333" s="85"/>
      <c r="HR333" s="85"/>
      <c r="HS333" s="85"/>
      <c r="HT333" s="85"/>
      <c r="HU333" s="85"/>
      <c r="HV333" s="85"/>
      <c r="HW333" s="85"/>
      <c r="HX333" s="85"/>
      <c r="HY333" s="85"/>
      <c r="HZ333" s="85"/>
      <c r="IA333" s="85"/>
      <c r="IB333" s="85"/>
      <c r="IC333" s="85"/>
      <c r="ID333" s="85"/>
      <c r="IE333" s="85"/>
      <c r="IF333" s="85"/>
      <c r="IG333" s="90"/>
      <c r="IH333" s="90"/>
      <c r="II333" s="90"/>
      <c r="IJ333" s="90"/>
    </row>
    <row r="334" spans="3:244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133"/>
      <c r="U334" s="133"/>
      <c r="V334" s="74"/>
      <c r="W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FB334" s="90"/>
      <c r="FC334" s="90"/>
      <c r="FD334" s="90"/>
      <c r="FE334" s="90"/>
      <c r="FF334" s="90"/>
      <c r="FG334" s="90"/>
      <c r="FH334" s="90"/>
      <c r="FI334" s="90"/>
      <c r="FJ334" s="90"/>
      <c r="FK334" s="90"/>
      <c r="FL334" s="90"/>
      <c r="FM334" s="90"/>
      <c r="FN334" s="90"/>
      <c r="FO334" s="90"/>
      <c r="FP334" s="90"/>
      <c r="FQ334" s="90"/>
      <c r="FR334" s="90"/>
      <c r="FS334" s="90"/>
      <c r="FT334" s="90"/>
      <c r="FU334" s="90"/>
      <c r="FV334" s="90"/>
      <c r="FW334" s="90"/>
      <c r="FX334" s="90"/>
      <c r="FY334" s="90"/>
      <c r="FZ334" s="90"/>
      <c r="GA334" s="90"/>
      <c r="GB334" s="90"/>
      <c r="GC334" s="90"/>
      <c r="GD334" s="90"/>
      <c r="GE334" s="90"/>
      <c r="GF334" s="90"/>
      <c r="GG334" s="90"/>
      <c r="GH334" s="90"/>
      <c r="GI334" s="90"/>
      <c r="GJ334" s="90"/>
      <c r="GK334" s="90"/>
      <c r="GL334" s="90"/>
      <c r="GM334" s="90"/>
      <c r="GN334" s="90"/>
      <c r="GO334" s="90"/>
      <c r="GP334" s="90"/>
      <c r="GQ334" s="90"/>
      <c r="GR334" s="90"/>
      <c r="GS334" s="90"/>
      <c r="GT334" s="90"/>
      <c r="GU334" s="90"/>
      <c r="GV334" s="90"/>
      <c r="GW334" s="85"/>
      <c r="GX334" s="85"/>
      <c r="GY334" s="85"/>
      <c r="GZ334" s="85"/>
      <c r="HA334" s="85"/>
      <c r="HB334" s="85"/>
      <c r="HC334" s="85"/>
      <c r="HD334" s="85"/>
      <c r="HE334" s="85"/>
      <c r="HF334" s="85"/>
      <c r="HG334" s="85"/>
      <c r="HH334" s="85"/>
      <c r="HI334" s="85"/>
      <c r="HJ334" s="85"/>
      <c r="HK334" s="85"/>
      <c r="HL334" s="85"/>
      <c r="HM334" s="85"/>
      <c r="HN334" s="85"/>
      <c r="HO334" s="85"/>
      <c r="HP334" s="85"/>
      <c r="HQ334" s="85"/>
      <c r="HR334" s="85"/>
      <c r="HS334" s="85"/>
      <c r="HT334" s="85"/>
      <c r="HU334" s="85"/>
      <c r="HV334" s="85"/>
      <c r="HW334" s="85"/>
      <c r="HX334" s="85"/>
      <c r="HY334" s="85"/>
      <c r="HZ334" s="85"/>
      <c r="IA334" s="85"/>
      <c r="IB334" s="85"/>
      <c r="IC334" s="85"/>
      <c r="ID334" s="85"/>
      <c r="IE334" s="85"/>
      <c r="IF334" s="85"/>
      <c r="IG334" s="90"/>
      <c r="IH334" s="90"/>
      <c r="II334" s="90"/>
      <c r="IJ334" s="90"/>
    </row>
    <row r="335" spans="3:244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133"/>
      <c r="U335" s="133"/>
      <c r="V335" s="74"/>
      <c r="W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FB335" s="90"/>
      <c r="FC335" s="90"/>
      <c r="FD335" s="90"/>
      <c r="FE335" s="90"/>
      <c r="FF335" s="90"/>
      <c r="FG335" s="90"/>
      <c r="FH335" s="90"/>
      <c r="FI335" s="90"/>
      <c r="FJ335" s="90"/>
      <c r="FK335" s="90"/>
      <c r="FL335" s="90"/>
      <c r="FM335" s="90"/>
      <c r="FN335" s="90"/>
      <c r="FO335" s="90"/>
      <c r="FP335" s="90"/>
      <c r="FQ335" s="90"/>
      <c r="FR335" s="90"/>
      <c r="FS335" s="90"/>
      <c r="FT335" s="90"/>
      <c r="FU335" s="90"/>
      <c r="FV335" s="90"/>
      <c r="FW335" s="90"/>
      <c r="FX335" s="90"/>
      <c r="FY335" s="90"/>
      <c r="FZ335" s="90"/>
      <c r="GA335" s="90"/>
      <c r="GB335" s="90"/>
      <c r="GC335" s="90"/>
      <c r="GD335" s="90"/>
      <c r="GE335" s="90"/>
      <c r="GF335" s="90"/>
      <c r="GG335" s="90"/>
      <c r="GH335" s="90"/>
      <c r="GI335" s="90"/>
      <c r="GJ335" s="90"/>
      <c r="GK335" s="90"/>
      <c r="GL335" s="90"/>
      <c r="GM335" s="90"/>
      <c r="GN335" s="90"/>
      <c r="GO335" s="90"/>
      <c r="GP335" s="90"/>
      <c r="GQ335" s="90"/>
      <c r="GR335" s="90"/>
      <c r="GS335" s="90"/>
      <c r="GT335" s="90"/>
      <c r="GU335" s="90"/>
      <c r="GV335" s="90"/>
      <c r="GW335" s="85"/>
      <c r="GX335" s="85"/>
      <c r="GY335" s="85"/>
      <c r="GZ335" s="85"/>
      <c r="HA335" s="85"/>
      <c r="HB335" s="85"/>
      <c r="HC335" s="85"/>
      <c r="HD335" s="85"/>
      <c r="HE335" s="85"/>
      <c r="HF335" s="85"/>
      <c r="HG335" s="85"/>
      <c r="HH335" s="85"/>
      <c r="HI335" s="85"/>
      <c r="HJ335" s="85"/>
      <c r="HK335" s="85"/>
      <c r="HL335" s="85"/>
      <c r="HM335" s="85"/>
      <c r="HN335" s="85"/>
      <c r="HO335" s="85"/>
      <c r="HP335" s="85"/>
      <c r="HQ335" s="85"/>
      <c r="HR335" s="85"/>
      <c r="HS335" s="85"/>
      <c r="HT335" s="85"/>
      <c r="HU335" s="85"/>
      <c r="HV335" s="85"/>
      <c r="HW335" s="85"/>
      <c r="HX335" s="85"/>
      <c r="HY335" s="85"/>
      <c r="HZ335" s="85"/>
      <c r="IA335" s="85"/>
      <c r="IB335" s="85"/>
      <c r="IC335" s="85"/>
      <c r="ID335" s="85"/>
      <c r="IE335" s="85"/>
      <c r="IF335" s="85"/>
      <c r="IG335" s="90"/>
      <c r="IH335" s="90"/>
      <c r="II335" s="90"/>
      <c r="IJ335" s="90"/>
    </row>
    <row r="336" spans="3:244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133"/>
      <c r="U336" s="133"/>
      <c r="V336" s="74"/>
      <c r="W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FB336" s="90"/>
      <c r="FC336" s="90"/>
      <c r="FD336" s="90"/>
      <c r="FE336" s="90"/>
      <c r="FF336" s="90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85"/>
      <c r="GX336" s="85"/>
      <c r="GY336" s="85"/>
      <c r="GZ336" s="85"/>
      <c r="HA336" s="85"/>
      <c r="HB336" s="85"/>
      <c r="HC336" s="85"/>
      <c r="HD336" s="85"/>
      <c r="HE336" s="85"/>
      <c r="HF336" s="85"/>
      <c r="HG336" s="85"/>
      <c r="HH336" s="85"/>
      <c r="HI336" s="85"/>
      <c r="HJ336" s="85"/>
      <c r="HK336" s="85"/>
      <c r="HL336" s="85"/>
      <c r="HM336" s="85"/>
      <c r="HN336" s="85"/>
      <c r="HO336" s="85"/>
      <c r="HP336" s="85"/>
      <c r="HQ336" s="85"/>
      <c r="HR336" s="85"/>
      <c r="HS336" s="85"/>
      <c r="HT336" s="85"/>
      <c r="HU336" s="85"/>
      <c r="HV336" s="85"/>
      <c r="HW336" s="85"/>
      <c r="HX336" s="85"/>
      <c r="HY336" s="85"/>
      <c r="HZ336" s="85"/>
      <c r="IA336" s="85"/>
      <c r="IB336" s="85"/>
      <c r="IC336" s="85"/>
      <c r="ID336" s="85"/>
      <c r="IE336" s="85"/>
      <c r="IF336" s="85"/>
      <c r="IG336" s="90"/>
      <c r="IH336" s="90"/>
      <c r="II336" s="90"/>
      <c r="IJ336" s="90"/>
    </row>
    <row r="337" spans="3:244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133"/>
      <c r="U337" s="133"/>
      <c r="V337" s="74"/>
      <c r="W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FB337" s="90"/>
      <c r="FC337" s="90"/>
      <c r="FD337" s="90"/>
      <c r="FE337" s="90"/>
      <c r="FF337" s="90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85"/>
      <c r="GX337" s="85"/>
      <c r="GY337" s="85"/>
      <c r="GZ337" s="85"/>
      <c r="HA337" s="85"/>
      <c r="HB337" s="85"/>
      <c r="HC337" s="85"/>
      <c r="HD337" s="85"/>
      <c r="HE337" s="85"/>
      <c r="HF337" s="85"/>
      <c r="HG337" s="85"/>
      <c r="HH337" s="85"/>
      <c r="HI337" s="85"/>
      <c r="HJ337" s="85"/>
      <c r="HK337" s="85"/>
      <c r="HL337" s="85"/>
      <c r="HM337" s="85"/>
      <c r="HN337" s="85"/>
      <c r="HO337" s="85"/>
      <c r="HP337" s="85"/>
      <c r="HQ337" s="85"/>
      <c r="HR337" s="85"/>
      <c r="HS337" s="85"/>
      <c r="HT337" s="85"/>
      <c r="HU337" s="85"/>
      <c r="HV337" s="85"/>
      <c r="HW337" s="85"/>
      <c r="HX337" s="85"/>
      <c r="HY337" s="85"/>
      <c r="HZ337" s="85"/>
      <c r="IA337" s="85"/>
      <c r="IB337" s="85"/>
      <c r="IC337" s="85"/>
      <c r="ID337" s="85"/>
      <c r="IE337" s="85"/>
      <c r="IF337" s="85"/>
      <c r="IG337" s="90"/>
      <c r="IH337" s="90"/>
      <c r="II337" s="90"/>
      <c r="IJ337" s="90"/>
    </row>
    <row r="338" spans="3:244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133"/>
      <c r="U338" s="133"/>
      <c r="V338" s="74"/>
      <c r="W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FB338" s="90"/>
      <c r="FC338" s="90"/>
      <c r="FD338" s="90"/>
      <c r="FE338" s="90"/>
      <c r="FF338" s="90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85"/>
      <c r="GX338" s="85"/>
      <c r="GY338" s="85"/>
      <c r="GZ338" s="85"/>
      <c r="HA338" s="85"/>
      <c r="HB338" s="85"/>
      <c r="HC338" s="85"/>
      <c r="HD338" s="85"/>
      <c r="HE338" s="85"/>
      <c r="HF338" s="85"/>
      <c r="HG338" s="85"/>
      <c r="HH338" s="85"/>
      <c r="HI338" s="85"/>
      <c r="HJ338" s="85"/>
      <c r="HK338" s="85"/>
      <c r="HL338" s="85"/>
      <c r="HM338" s="85"/>
      <c r="HN338" s="85"/>
      <c r="HO338" s="85"/>
      <c r="HP338" s="85"/>
      <c r="HQ338" s="85"/>
      <c r="HR338" s="85"/>
      <c r="HS338" s="85"/>
      <c r="HT338" s="85"/>
      <c r="HU338" s="85"/>
      <c r="HV338" s="85"/>
      <c r="HW338" s="85"/>
      <c r="HX338" s="85"/>
      <c r="HY338" s="85"/>
      <c r="HZ338" s="85"/>
      <c r="IA338" s="85"/>
      <c r="IB338" s="85"/>
      <c r="IC338" s="85"/>
      <c r="ID338" s="85"/>
      <c r="IE338" s="85"/>
      <c r="IF338" s="85"/>
      <c r="IG338" s="90"/>
      <c r="IH338" s="90"/>
      <c r="II338" s="90"/>
      <c r="IJ338" s="90"/>
    </row>
    <row r="339" spans="3:244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133"/>
      <c r="U339" s="133"/>
      <c r="V339" s="74"/>
      <c r="W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FB339" s="90"/>
      <c r="FC339" s="90"/>
      <c r="FD339" s="90"/>
      <c r="FE339" s="90"/>
      <c r="FF339" s="90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85"/>
      <c r="GX339" s="85"/>
      <c r="GY339" s="85"/>
      <c r="GZ339" s="85"/>
      <c r="HA339" s="85"/>
      <c r="HB339" s="85"/>
      <c r="HC339" s="85"/>
      <c r="HD339" s="85"/>
      <c r="HE339" s="85"/>
      <c r="HF339" s="85"/>
      <c r="HG339" s="85"/>
      <c r="HH339" s="85"/>
      <c r="HI339" s="85"/>
      <c r="HJ339" s="85"/>
      <c r="HK339" s="85"/>
      <c r="HL339" s="85"/>
      <c r="HM339" s="85"/>
      <c r="HN339" s="85"/>
      <c r="HO339" s="85"/>
      <c r="HP339" s="85"/>
      <c r="HQ339" s="85"/>
      <c r="HR339" s="85"/>
      <c r="HS339" s="85"/>
      <c r="HT339" s="85"/>
      <c r="HU339" s="85"/>
      <c r="HV339" s="85"/>
      <c r="HW339" s="85"/>
      <c r="HX339" s="85"/>
      <c r="HY339" s="85"/>
      <c r="HZ339" s="85"/>
      <c r="IA339" s="85"/>
      <c r="IB339" s="85"/>
      <c r="IC339" s="85"/>
      <c r="ID339" s="85"/>
      <c r="IE339" s="85"/>
      <c r="IF339" s="85"/>
      <c r="IG339" s="90"/>
      <c r="IH339" s="90"/>
      <c r="II339" s="90"/>
      <c r="IJ339" s="90"/>
    </row>
    <row r="340" spans="3:244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133"/>
      <c r="U340" s="133"/>
      <c r="V340" s="74"/>
      <c r="W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FB340" s="90"/>
      <c r="FC340" s="90"/>
      <c r="FD340" s="90"/>
      <c r="FE340" s="90"/>
      <c r="FF340" s="90"/>
      <c r="FG340" s="90"/>
      <c r="FH340" s="90"/>
      <c r="FI340" s="90"/>
      <c r="FJ340" s="90"/>
      <c r="FK340" s="90"/>
      <c r="FL340" s="90"/>
      <c r="FM340" s="90"/>
      <c r="FN340" s="90"/>
      <c r="FO340" s="90"/>
      <c r="FP340" s="90"/>
      <c r="FQ340" s="90"/>
      <c r="FR340" s="90"/>
      <c r="FS340" s="90"/>
      <c r="FT340" s="90"/>
      <c r="FU340" s="90"/>
      <c r="FV340" s="90"/>
      <c r="FW340" s="90"/>
      <c r="FX340" s="90"/>
      <c r="FY340" s="90"/>
      <c r="FZ340" s="90"/>
      <c r="GA340" s="90"/>
      <c r="GB340" s="90"/>
      <c r="GC340" s="90"/>
      <c r="GD340" s="90"/>
      <c r="GE340" s="90"/>
      <c r="GF340" s="90"/>
      <c r="GG340" s="90"/>
      <c r="GH340" s="90"/>
      <c r="GI340" s="90"/>
      <c r="GJ340" s="90"/>
      <c r="GK340" s="90"/>
      <c r="GL340" s="90"/>
      <c r="GM340" s="90"/>
      <c r="GN340" s="90"/>
      <c r="GO340" s="90"/>
      <c r="GP340" s="90"/>
      <c r="GQ340" s="90"/>
      <c r="GR340" s="90"/>
      <c r="GS340" s="90"/>
      <c r="GT340" s="90"/>
      <c r="GU340" s="90"/>
      <c r="GV340" s="90"/>
      <c r="GW340" s="85"/>
      <c r="GX340" s="85"/>
      <c r="GY340" s="85"/>
      <c r="GZ340" s="85"/>
      <c r="HA340" s="85"/>
      <c r="HB340" s="85"/>
      <c r="HC340" s="85"/>
      <c r="HD340" s="85"/>
      <c r="HE340" s="85"/>
      <c r="HF340" s="85"/>
      <c r="HG340" s="85"/>
      <c r="HH340" s="85"/>
      <c r="HI340" s="85"/>
      <c r="HJ340" s="85"/>
      <c r="HK340" s="85"/>
      <c r="HL340" s="85"/>
      <c r="HM340" s="85"/>
      <c r="HN340" s="85"/>
      <c r="HO340" s="85"/>
      <c r="HP340" s="85"/>
      <c r="HQ340" s="85"/>
      <c r="HR340" s="85"/>
      <c r="HS340" s="85"/>
      <c r="HT340" s="85"/>
      <c r="HU340" s="85"/>
      <c r="HV340" s="85"/>
      <c r="HW340" s="85"/>
      <c r="HX340" s="85"/>
      <c r="HY340" s="85"/>
      <c r="HZ340" s="85"/>
      <c r="IA340" s="85"/>
      <c r="IB340" s="85"/>
      <c r="IC340" s="85"/>
      <c r="ID340" s="85"/>
      <c r="IE340" s="85"/>
      <c r="IF340" s="85"/>
      <c r="IG340" s="90"/>
      <c r="IH340" s="90"/>
      <c r="II340" s="90"/>
      <c r="IJ340" s="90"/>
    </row>
    <row r="341" spans="3:244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133"/>
      <c r="U341" s="133"/>
      <c r="V341" s="74"/>
      <c r="W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FB341" s="90"/>
      <c r="FC341" s="90"/>
      <c r="FD341" s="90"/>
      <c r="FE341" s="90"/>
      <c r="FF341" s="90"/>
      <c r="FG341" s="90"/>
      <c r="FH341" s="90"/>
      <c r="FI341" s="90"/>
      <c r="FJ341" s="90"/>
      <c r="FK341" s="90"/>
      <c r="FL341" s="90"/>
      <c r="FM341" s="90"/>
      <c r="FN341" s="90"/>
      <c r="FO341" s="90"/>
      <c r="FP341" s="90"/>
      <c r="FQ341" s="90"/>
      <c r="FR341" s="90"/>
      <c r="FS341" s="90"/>
      <c r="FT341" s="90"/>
      <c r="FU341" s="90"/>
      <c r="FV341" s="90"/>
      <c r="FW341" s="90"/>
      <c r="FX341" s="90"/>
      <c r="FY341" s="90"/>
      <c r="FZ341" s="90"/>
      <c r="GA341" s="90"/>
      <c r="GB341" s="90"/>
      <c r="GC341" s="90"/>
      <c r="GD341" s="90"/>
      <c r="GE341" s="90"/>
      <c r="GF341" s="90"/>
      <c r="GG341" s="90"/>
      <c r="GH341" s="90"/>
      <c r="GI341" s="90"/>
      <c r="GJ341" s="90"/>
      <c r="GK341" s="90"/>
      <c r="GL341" s="90"/>
      <c r="GM341" s="90"/>
      <c r="GN341" s="90"/>
      <c r="GO341" s="90"/>
      <c r="GP341" s="90"/>
      <c r="GQ341" s="90"/>
      <c r="GR341" s="90"/>
      <c r="GS341" s="90"/>
      <c r="GT341" s="90"/>
      <c r="GU341" s="90"/>
      <c r="GV341" s="90"/>
      <c r="GW341" s="85"/>
      <c r="GX341" s="85"/>
      <c r="GY341" s="85"/>
      <c r="GZ341" s="85"/>
      <c r="HA341" s="85"/>
      <c r="HB341" s="85"/>
      <c r="HC341" s="85"/>
      <c r="HD341" s="85"/>
      <c r="HE341" s="85"/>
      <c r="HF341" s="85"/>
      <c r="HG341" s="85"/>
      <c r="HH341" s="85"/>
      <c r="HI341" s="85"/>
      <c r="HJ341" s="85"/>
      <c r="HK341" s="85"/>
      <c r="HL341" s="85"/>
      <c r="HM341" s="85"/>
      <c r="HN341" s="85"/>
      <c r="HO341" s="85"/>
      <c r="HP341" s="85"/>
      <c r="HQ341" s="85"/>
      <c r="HR341" s="85"/>
      <c r="HS341" s="85"/>
      <c r="HT341" s="85"/>
      <c r="HU341" s="85"/>
      <c r="HV341" s="85"/>
      <c r="HW341" s="85"/>
      <c r="HX341" s="85"/>
      <c r="HY341" s="85"/>
      <c r="HZ341" s="85"/>
      <c r="IA341" s="85"/>
      <c r="IB341" s="85"/>
      <c r="IC341" s="85"/>
      <c r="ID341" s="85"/>
      <c r="IE341" s="85"/>
      <c r="IF341" s="85"/>
      <c r="IG341" s="90"/>
      <c r="IH341" s="90"/>
      <c r="II341" s="90"/>
      <c r="IJ341" s="90"/>
    </row>
    <row r="342" spans="3:244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133"/>
      <c r="U342" s="133"/>
      <c r="V342" s="74"/>
      <c r="W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FB342" s="90"/>
      <c r="FC342" s="90"/>
      <c r="FD342" s="90"/>
      <c r="FE342" s="90"/>
      <c r="FF342" s="90"/>
      <c r="FG342" s="90"/>
      <c r="FH342" s="90"/>
      <c r="FI342" s="90"/>
      <c r="FJ342" s="90"/>
      <c r="FK342" s="90"/>
      <c r="FL342" s="90"/>
      <c r="FM342" s="90"/>
      <c r="FN342" s="90"/>
      <c r="FO342" s="90"/>
      <c r="FP342" s="90"/>
      <c r="FQ342" s="90"/>
      <c r="FR342" s="90"/>
      <c r="FS342" s="90"/>
      <c r="FT342" s="90"/>
      <c r="FU342" s="90"/>
      <c r="FV342" s="90"/>
      <c r="FW342" s="90"/>
      <c r="FX342" s="90"/>
      <c r="FY342" s="90"/>
      <c r="FZ342" s="90"/>
      <c r="GA342" s="90"/>
      <c r="GB342" s="90"/>
      <c r="GC342" s="90"/>
      <c r="GD342" s="90"/>
      <c r="GE342" s="90"/>
      <c r="GF342" s="90"/>
      <c r="GG342" s="90"/>
      <c r="GH342" s="90"/>
      <c r="GI342" s="90"/>
      <c r="GJ342" s="90"/>
      <c r="GK342" s="90"/>
      <c r="GL342" s="90"/>
      <c r="GM342" s="90"/>
      <c r="GN342" s="90"/>
      <c r="GO342" s="90"/>
      <c r="GP342" s="90"/>
      <c r="GQ342" s="90"/>
      <c r="GR342" s="90"/>
      <c r="GS342" s="90"/>
      <c r="GT342" s="90"/>
      <c r="GU342" s="90"/>
      <c r="GV342" s="90"/>
      <c r="GW342" s="85"/>
      <c r="GX342" s="85"/>
      <c r="GY342" s="85"/>
      <c r="GZ342" s="85"/>
      <c r="HA342" s="85"/>
      <c r="HB342" s="85"/>
      <c r="HC342" s="85"/>
      <c r="HD342" s="85"/>
      <c r="HE342" s="85"/>
      <c r="HF342" s="85"/>
      <c r="HG342" s="85"/>
      <c r="HH342" s="85"/>
      <c r="HI342" s="85"/>
      <c r="HJ342" s="85"/>
      <c r="HK342" s="85"/>
      <c r="HL342" s="85"/>
      <c r="HM342" s="85"/>
      <c r="HN342" s="85"/>
      <c r="HO342" s="85"/>
      <c r="HP342" s="85"/>
      <c r="HQ342" s="85"/>
      <c r="HR342" s="85"/>
      <c r="HS342" s="85"/>
      <c r="HT342" s="85"/>
      <c r="HU342" s="85"/>
      <c r="HV342" s="85"/>
      <c r="HW342" s="85"/>
      <c r="HX342" s="85"/>
      <c r="HY342" s="85"/>
      <c r="HZ342" s="85"/>
      <c r="IA342" s="85"/>
      <c r="IB342" s="85"/>
      <c r="IC342" s="85"/>
      <c r="ID342" s="85"/>
      <c r="IE342" s="85"/>
      <c r="IF342" s="85"/>
      <c r="IG342" s="90"/>
      <c r="IH342" s="90"/>
      <c r="II342" s="90"/>
      <c r="IJ342" s="90"/>
    </row>
    <row r="343" spans="3:244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133"/>
      <c r="U343" s="133"/>
      <c r="V343" s="74"/>
      <c r="W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FB343" s="90"/>
      <c r="FC343" s="90"/>
      <c r="FD343" s="90"/>
      <c r="FE343" s="90"/>
      <c r="FF343" s="90"/>
      <c r="FG343" s="90"/>
      <c r="FH343" s="90"/>
      <c r="FI343" s="90"/>
      <c r="FJ343" s="90"/>
      <c r="FK343" s="90"/>
      <c r="FL343" s="90"/>
      <c r="FM343" s="90"/>
      <c r="FN343" s="90"/>
      <c r="FO343" s="90"/>
      <c r="FP343" s="90"/>
      <c r="FQ343" s="90"/>
      <c r="FR343" s="90"/>
      <c r="FS343" s="90"/>
      <c r="FT343" s="90"/>
      <c r="FU343" s="90"/>
      <c r="FV343" s="90"/>
      <c r="FW343" s="90"/>
      <c r="FX343" s="90"/>
      <c r="FY343" s="90"/>
      <c r="FZ343" s="90"/>
      <c r="GA343" s="90"/>
      <c r="GB343" s="90"/>
      <c r="GC343" s="90"/>
      <c r="GD343" s="90"/>
      <c r="GE343" s="90"/>
      <c r="GF343" s="90"/>
      <c r="GG343" s="90"/>
      <c r="GH343" s="90"/>
      <c r="GI343" s="90"/>
      <c r="GJ343" s="90"/>
      <c r="GK343" s="90"/>
      <c r="GL343" s="90"/>
      <c r="GM343" s="90"/>
      <c r="GN343" s="90"/>
      <c r="GO343" s="90"/>
      <c r="GP343" s="90"/>
      <c r="GQ343" s="90"/>
      <c r="GR343" s="90"/>
      <c r="GS343" s="90"/>
      <c r="GT343" s="90"/>
      <c r="GU343" s="90"/>
      <c r="GV343" s="90"/>
      <c r="GW343" s="85"/>
      <c r="GX343" s="85"/>
      <c r="GY343" s="85"/>
      <c r="GZ343" s="85"/>
      <c r="HA343" s="85"/>
      <c r="HB343" s="85"/>
      <c r="HC343" s="85"/>
      <c r="HD343" s="85"/>
      <c r="HE343" s="85"/>
      <c r="HF343" s="85"/>
      <c r="HG343" s="85"/>
      <c r="HH343" s="85"/>
      <c r="HI343" s="85"/>
      <c r="HJ343" s="85"/>
      <c r="HK343" s="85"/>
      <c r="HL343" s="85"/>
      <c r="HM343" s="85"/>
      <c r="HN343" s="85"/>
      <c r="HO343" s="85"/>
      <c r="HP343" s="85"/>
      <c r="HQ343" s="85"/>
      <c r="HR343" s="85"/>
      <c r="HS343" s="85"/>
      <c r="HT343" s="85"/>
      <c r="HU343" s="85"/>
      <c r="HV343" s="85"/>
      <c r="HW343" s="85"/>
      <c r="HX343" s="85"/>
      <c r="HY343" s="85"/>
      <c r="HZ343" s="85"/>
      <c r="IA343" s="85"/>
      <c r="IB343" s="85"/>
      <c r="IC343" s="85"/>
      <c r="ID343" s="85"/>
      <c r="IE343" s="85"/>
      <c r="IF343" s="85"/>
      <c r="IG343" s="90"/>
      <c r="IH343" s="90"/>
      <c r="II343" s="90"/>
      <c r="IJ343" s="90"/>
    </row>
    <row r="344" spans="3:244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133"/>
      <c r="U344" s="133"/>
      <c r="V344" s="74"/>
      <c r="W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FB344" s="90"/>
      <c r="FC344" s="90"/>
      <c r="FD344" s="90"/>
      <c r="FE344" s="90"/>
      <c r="FF344" s="90"/>
      <c r="FG344" s="90"/>
      <c r="FH344" s="90"/>
      <c r="FI344" s="90"/>
      <c r="FJ344" s="90"/>
      <c r="FK344" s="90"/>
      <c r="FL344" s="90"/>
      <c r="FM344" s="90"/>
      <c r="FN344" s="90"/>
      <c r="FO344" s="90"/>
      <c r="FP344" s="90"/>
      <c r="FQ344" s="90"/>
      <c r="FR344" s="90"/>
      <c r="FS344" s="90"/>
      <c r="FT344" s="90"/>
      <c r="FU344" s="90"/>
      <c r="FV344" s="90"/>
      <c r="FW344" s="90"/>
      <c r="FX344" s="90"/>
      <c r="FY344" s="90"/>
      <c r="FZ344" s="90"/>
      <c r="GA344" s="90"/>
      <c r="GB344" s="90"/>
      <c r="GC344" s="90"/>
      <c r="GD344" s="90"/>
      <c r="GE344" s="90"/>
      <c r="GF344" s="90"/>
      <c r="GG344" s="90"/>
      <c r="GH344" s="90"/>
      <c r="GI344" s="90"/>
      <c r="GJ344" s="90"/>
      <c r="GK344" s="90"/>
      <c r="GL344" s="90"/>
      <c r="GM344" s="90"/>
      <c r="GN344" s="90"/>
      <c r="GO344" s="90"/>
      <c r="GP344" s="90"/>
      <c r="GQ344" s="90"/>
      <c r="GR344" s="90"/>
      <c r="GS344" s="90"/>
      <c r="GT344" s="90"/>
      <c r="GU344" s="90"/>
      <c r="GV344" s="90"/>
      <c r="GW344" s="85"/>
      <c r="GX344" s="85"/>
      <c r="GY344" s="85"/>
      <c r="GZ344" s="85"/>
      <c r="HA344" s="85"/>
      <c r="HB344" s="85"/>
      <c r="HC344" s="85"/>
      <c r="HD344" s="85"/>
      <c r="HE344" s="85"/>
      <c r="HF344" s="85"/>
      <c r="HG344" s="85"/>
      <c r="HH344" s="85"/>
      <c r="HI344" s="85"/>
      <c r="HJ344" s="85"/>
      <c r="HK344" s="85"/>
      <c r="HL344" s="85"/>
      <c r="HM344" s="85"/>
      <c r="HN344" s="85"/>
      <c r="HO344" s="85"/>
      <c r="HP344" s="85"/>
      <c r="HQ344" s="85"/>
      <c r="HR344" s="85"/>
      <c r="HS344" s="85"/>
      <c r="HT344" s="85"/>
      <c r="HU344" s="85"/>
      <c r="HV344" s="85"/>
      <c r="HW344" s="85"/>
      <c r="HX344" s="85"/>
      <c r="HY344" s="85"/>
      <c r="HZ344" s="85"/>
      <c r="IA344" s="85"/>
      <c r="IB344" s="85"/>
      <c r="IC344" s="85"/>
      <c r="ID344" s="85"/>
      <c r="IE344" s="85"/>
      <c r="IF344" s="85"/>
      <c r="IG344" s="90"/>
      <c r="IH344" s="90"/>
      <c r="II344" s="90"/>
      <c r="IJ344" s="90"/>
    </row>
    <row r="345" spans="3:244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133"/>
      <c r="U345" s="133"/>
      <c r="V345" s="74"/>
      <c r="W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FB345" s="90"/>
      <c r="FC345" s="90"/>
      <c r="FD345" s="90"/>
      <c r="FE345" s="90"/>
      <c r="FF345" s="90"/>
      <c r="FG345" s="90"/>
      <c r="FH345" s="90"/>
      <c r="FI345" s="90"/>
      <c r="FJ345" s="90"/>
      <c r="FK345" s="90"/>
      <c r="FL345" s="90"/>
      <c r="FM345" s="90"/>
      <c r="FN345" s="90"/>
      <c r="FO345" s="90"/>
      <c r="FP345" s="90"/>
      <c r="FQ345" s="90"/>
      <c r="FR345" s="90"/>
      <c r="FS345" s="90"/>
      <c r="FT345" s="90"/>
      <c r="FU345" s="90"/>
      <c r="FV345" s="90"/>
      <c r="FW345" s="90"/>
      <c r="FX345" s="90"/>
      <c r="FY345" s="90"/>
      <c r="FZ345" s="90"/>
      <c r="GA345" s="90"/>
      <c r="GB345" s="90"/>
      <c r="GC345" s="90"/>
      <c r="GD345" s="90"/>
      <c r="GE345" s="90"/>
      <c r="GF345" s="90"/>
      <c r="GG345" s="90"/>
      <c r="GH345" s="90"/>
      <c r="GI345" s="90"/>
      <c r="GJ345" s="90"/>
      <c r="GK345" s="90"/>
      <c r="GL345" s="90"/>
      <c r="GM345" s="90"/>
      <c r="GN345" s="90"/>
      <c r="GO345" s="90"/>
      <c r="GP345" s="90"/>
      <c r="GQ345" s="90"/>
      <c r="GR345" s="90"/>
      <c r="GS345" s="90"/>
      <c r="GT345" s="90"/>
      <c r="GU345" s="90"/>
      <c r="GV345" s="90"/>
      <c r="GW345" s="85"/>
      <c r="GX345" s="85"/>
      <c r="GY345" s="85"/>
      <c r="GZ345" s="85"/>
      <c r="HA345" s="85"/>
      <c r="HB345" s="85"/>
      <c r="HC345" s="85"/>
      <c r="HD345" s="85"/>
      <c r="HE345" s="85"/>
      <c r="HF345" s="85"/>
      <c r="HG345" s="85"/>
      <c r="HH345" s="85"/>
      <c r="HI345" s="85"/>
      <c r="HJ345" s="85"/>
      <c r="HK345" s="85"/>
      <c r="HL345" s="85"/>
      <c r="HM345" s="85"/>
      <c r="HN345" s="85"/>
      <c r="HO345" s="85"/>
      <c r="HP345" s="85"/>
      <c r="HQ345" s="85"/>
      <c r="HR345" s="85"/>
      <c r="HS345" s="85"/>
      <c r="HT345" s="85"/>
      <c r="HU345" s="85"/>
      <c r="HV345" s="85"/>
      <c r="HW345" s="85"/>
      <c r="HX345" s="85"/>
      <c r="HY345" s="85"/>
      <c r="HZ345" s="85"/>
      <c r="IA345" s="85"/>
      <c r="IB345" s="85"/>
      <c r="IC345" s="85"/>
      <c r="ID345" s="85"/>
      <c r="IE345" s="85"/>
      <c r="IF345" s="85"/>
      <c r="IG345" s="90"/>
      <c r="IH345" s="90"/>
      <c r="II345" s="90"/>
      <c r="IJ345" s="90"/>
    </row>
    <row r="346" spans="3:244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133"/>
      <c r="U346" s="133"/>
      <c r="V346" s="74"/>
      <c r="W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FB346" s="90"/>
      <c r="FC346" s="90"/>
      <c r="FD346" s="90"/>
      <c r="FE346" s="90"/>
      <c r="FF346" s="90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85"/>
      <c r="GX346" s="85"/>
      <c r="GY346" s="85"/>
      <c r="GZ346" s="85"/>
      <c r="HA346" s="85"/>
      <c r="HB346" s="85"/>
      <c r="HC346" s="85"/>
      <c r="HD346" s="85"/>
      <c r="HE346" s="85"/>
      <c r="HF346" s="85"/>
      <c r="HG346" s="85"/>
      <c r="HH346" s="85"/>
      <c r="HI346" s="85"/>
      <c r="HJ346" s="85"/>
      <c r="HK346" s="85"/>
      <c r="HL346" s="85"/>
      <c r="HM346" s="85"/>
      <c r="HN346" s="85"/>
      <c r="HO346" s="85"/>
      <c r="HP346" s="85"/>
      <c r="HQ346" s="85"/>
      <c r="HR346" s="85"/>
      <c r="HS346" s="85"/>
      <c r="HT346" s="85"/>
      <c r="HU346" s="85"/>
      <c r="HV346" s="85"/>
      <c r="HW346" s="85"/>
      <c r="HX346" s="85"/>
      <c r="HY346" s="85"/>
      <c r="HZ346" s="85"/>
      <c r="IA346" s="85"/>
      <c r="IB346" s="85"/>
      <c r="IC346" s="85"/>
      <c r="ID346" s="85"/>
      <c r="IE346" s="85"/>
      <c r="IF346" s="85"/>
      <c r="IG346" s="90"/>
      <c r="IH346" s="90"/>
      <c r="II346" s="90"/>
      <c r="IJ346" s="90"/>
    </row>
    <row r="347" spans="3:244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133"/>
      <c r="U347" s="133"/>
      <c r="V347" s="74"/>
      <c r="W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FB347" s="90"/>
      <c r="FC347" s="90"/>
      <c r="FD347" s="90"/>
      <c r="FE347" s="90"/>
      <c r="FF347" s="90"/>
      <c r="FG347" s="90"/>
      <c r="FH347" s="90"/>
      <c r="FI347" s="90"/>
      <c r="FJ347" s="90"/>
      <c r="FK347" s="90"/>
      <c r="FL347" s="90"/>
      <c r="FM347" s="90"/>
      <c r="FN347" s="90"/>
      <c r="FO347" s="90"/>
      <c r="FP347" s="90"/>
      <c r="FQ347" s="90"/>
      <c r="FR347" s="90"/>
      <c r="FS347" s="90"/>
      <c r="FT347" s="90"/>
      <c r="FU347" s="90"/>
      <c r="FV347" s="90"/>
      <c r="FW347" s="90"/>
      <c r="FX347" s="90"/>
      <c r="FY347" s="90"/>
      <c r="FZ347" s="90"/>
      <c r="GA347" s="90"/>
      <c r="GB347" s="90"/>
      <c r="GC347" s="90"/>
      <c r="GD347" s="90"/>
      <c r="GE347" s="90"/>
      <c r="GF347" s="90"/>
      <c r="GG347" s="90"/>
      <c r="GH347" s="90"/>
      <c r="GI347" s="90"/>
      <c r="GJ347" s="90"/>
      <c r="GK347" s="90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85"/>
      <c r="GX347" s="85"/>
      <c r="GY347" s="85"/>
      <c r="GZ347" s="85"/>
      <c r="HA347" s="85"/>
      <c r="HB347" s="85"/>
      <c r="HC347" s="85"/>
      <c r="HD347" s="85"/>
      <c r="HE347" s="85"/>
      <c r="HF347" s="85"/>
      <c r="HG347" s="85"/>
      <c r="HH347" s="85"/>
      <c r="HI347" s="85"/>
      <c r="HJ347" s="85"/>
      <c r="HK347" s="85"/>
      <c r="HL347" s="85"/>
      <c r="HM347" s="85"/>
      <c r="HN347" s="85"/>
      <c r="HO347" s="85"/>
      <c r="HP347" s="85"/>
      <c r="HQ347" s="85"/>
      <c r="HR347" s="85"/>
      <c r="HS347" s="85"/>
      <c r="HT347" s="85"/>
      <c r="HU347" s="85"/>
      <c r="HV347" s="85"/>
      <c r="HW347" s="85"/>
      <c r="HX347" s="85"/>
      <c r="HY347" s="85"/>
      <c r="HZ347" s="85"/>
      <c r="IA347" s="85"/>
      <c r="IB347" s="85"/>
      <c r="IC347" s="85"/>
      <c r="ID347" s="85"/>
      <c r="IE347" s="85"/>
      <c r="IF347" s="85"/>
      <c r="IG347" s="90"/>
      <c r="IH347" s="90"/>
      <c r="II347" s="90"/>
      <c r="IJ347" s="90"/>
    </row>
    <row r="348" spans="3:244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133"/>
      <c r="U348" s="133"/>
      <c r="V348" s="74"/>
      <c r="W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FB348" s="90"/>
      <c r="FC348" s="90"/>
      <c r="FD348" s="90"/>
      <c r="FE348" s="90"/>
      <c r="FF348" s="90"/>
      <c r="FG348" s="90"/>
      <c r="FH348" s="90"/>
      <c r="FI348" s="90"/>
      <c r="FJ348" s="90"/>
      <c r="FK348" s="90"/>
      <c r="FL348" s="90"/>
      <c r="FM348" s="90"/>
      <c r="FN348" s="90"/>
      <c r="FO348" s="90"/>
      <c r="FP348" s="90"/>
      <c r="FQ348" s="90"/>
      <c r="FR348" s="90"/>
      <c r="FS348" s="90"/>
      <c r="FT348" s="90"/>
      <c r="FU348" s="90"/>
      <c r="FV348" s="90"/>
      <c r="FW348" s="90"/>
      <c r="FX348" s="90"/>
      <c r="FY348" s="90"/>
      <c r="FZ348" s="90"/>
      <c r="GA348" s="90"/>
      <c r="GB348" s="90"/>
      <c r="GC348" s="90"/>
      <c r="GD348" s="90"/>
      <c r="GE348" s="90"/>
      <c r="GF348" s="90"/>
      <c r="GG348" s="90"/>
      <c r="GH348" s="90"/>
      <c r="GI348" s="90"/>
      <c r="GJ348" s="90"/>
      <c r="GK348" s="90"/>
      <c r="GL348" s="90"/>
      <c r="GM348" s="90"/>
      <c r="GN348" s="90"/>
      <c r="GO348" s="90"/>
      <c r="GP348" s="90"/>
      <c r="GQ348" s="90"/>
      <c r="GR348" s="90"/>
      <c r="GS348" s="90"/>
      <c r="GT348" s="90"/>
      <c r="GU348" s="90"/>
      <c r="GV348" s="90"/>
      <c r="GW348" s="85"/>
      <c r="GX348" s="85"/>
      <c r="GY348" s="85"/>
      <c r="GZ348" s="85"/>
      <c r="HA348" s="85"/>
      <c r="HB348" s="85"/>
      <c r="HC348" s="85"/>
      <c r="HD348" s="85"/>
      <c r="HE348" s="85"/>
      <c r="HF348" s="85"/>
      <c r="HG348" s="85"/>
      <c r="HH348" s="85"/>
      <c r="HI348" s="85"/>
      <c r="HJ348" s="85"/>
      <c r="HK348" s="85"/>
      <c r="HL348" s="85"/>
      <c r="HM348" s="85"/>
      <c r="HN348" s="85"/>
      <c r="HO348" s="85"/>
      <c r="HP348" s="85"/>
      <c r="HQ348" s="85"/>
      <c r="HR348" s="85"/>
      <c r="HS348" s="85"/>
      <c r="HT348" s="85"/>
      <c r="HU348" s="85"/>
      <c r="HV348" s="85"/>
      <c r="HW348" s="85"/>
      <c r="HX348" s="85"/>
      <c r="HY348" s="85"/>
      <c r="HZ348" s="85"/>
      <c r="IA348" s="85"/>
      <c r="IB348" s="85"/>
      <c r="IC348" s="85"/>
      <c r="ID348" s="85"/>
      <c r="IE348" s="85"/>
      <c r="IF348" s="85"/>
      <c r="IG348" s="90"/>
      <c r="IH348" s="90"/>
      <c r="II348" s="90"/>
      <c r="IJ348" s="90"/>
    </row>
    <row r="349" spans="3:244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133"/>
      <c r="U349" s="133"/>
    </row>
    <row r="350" spans="3:244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133"/>
      <c r="U350" s="133"/>
    </row>
  </sheetData>
  <dataConsolidate/>
  <mergeCells count="27">
    <mergeCell ref="O2:Q2"/>
    <mergeCell ref="FB2:FD2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FD3:FD4"/>
    <mergeCell ref="T3:T4"/>
    <mergeCell ref="V3:V4"/>
    <mergeCell ref="DI3:DI4"/>
    <mergeCell ref="FB3:FB4"/>
    <mergeCell ref="FC3:FC4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1998-99
3ª divisió, grup VI
</oddHeader>
    <oddFooter>&amp;LDavid Chordà i Argente&amp;CPàgina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V323"/>
  <sheetViews>
    <sheetView zoomScale="70" zoomScaleNormal="70" workbookViewId="0">
      <pane xSplit="1" topLeftCell="B1" activePane="topRight" state="frozen"/>
      <selection activeCell="B14" sqref="B14"/>
      <selection pane="topRight"/>
    </sheetView>
  </sheetViews>
  <sheetFormatPr baseColWidth="10" defaultColWidth="0" defaultRowHeight="13.2"/>
  <cols>
    <col min="1" max="1" width="19.109375" style="71" customWidth="1"/>
    <col min="2" max="2" width="12.88671875" style="72" customWidth="1"/>
    <col min="3" max="8" width="4.33203125" style="72" customWidth="1"/>
    <col min="9" max="9" width="6.5546875" style="72" customWidth="1"/>
    <col min="10" max="10" width="5.44140625" style="72" customWidth="1"/>
    <col min="11" max="11" width="6.6640625" style="72" customWidth="1"/>
    <col min="12" max="20" width="4.33203125" style="72" customWidth="1"/>
    <col min="21" max="21" width="4.109375" style="72" customWidth="1"/>
    <col min="22" max="22" width="4.6640625" style="72" customWidth="1"/>
    <col min="23" max="23" width="9.109375" style="72" customWidth="1"/>
    <col min="24" max="24" width="4.109375" style="72" customWidth="1"/>
    <col min="25" max="25" width="4" style="72" hidden="1" customWidth="1"/>
    <col min="26" max="26" width="4.109375" style="72" customWidth="1"/>
    <col min="27" max="28" width="4" style="72" customWidth="1"/>
    <col min="29" max="29" width="4.109375" style="72" customWidth="1"/>
    <col min="30" max="30" width="4" style="72" customWidth="1"/>
    <col min="31" max="31" width="4.109375" style="72" customWidth="1"/>
    <col min="32" max="32" width="4" style="72" customWidth="1"/>
    <col min="33" max="33" width="4.109375" style="72" customWidth="1"/>
    <col min="34" max="36" width="4" style="72" customWidth="1"/>
    <col min="37" max="37" width="4.109375" style="72" customWidth="1"/>
    <col min="38" max="38" width="4" style="72" hidden="1" customWidth="1"/>
    <col min="39" max="40" width="4" style="72" customWidth="1"/>
    <col min="41" max="41" width="4.109375" style="72" customWidth="1"/>
    <col min="42" max="51" width="4" style="72" customWidth="1"/>
    <col min="52" max="67" width="4" style="72" hidden="1" customWidth="1"/>
    <col min="68" max="68" width="9.6640625" style="72" customWidth="1"/>
    <col min="69" max="69" width="4.109375" style="72" customWidth="1"/>
    <col min="70" max="70" width="4.109375" style="72" hidden="1" customWidth="1"/>
    <col min="71" max="71" width="4.109375" style="72" customWidth="1"/>
    <col min="72" max="73" width="4" style="72" customWidth="1"/>
    <col min="74" max="74" width="4.109375" style="72" customWidth="1"/>
    <col min="75" max="75" width="4" style="72" customWidth="1"/>
    <col min="76" max="76" width="4.109375" style="72" customWidth="1"/>
    <col min="77" max="78" width="4" style="72" customWidth="1"/>
    <col min="79" max="79" width="4" style="91" customWidth="1"/>
    <col min="80" max="80" width="4.6640625" style="91" customWidth="1"/>
    <col min="81" max="82" width="4.109375" style="91" customWidth="1"/>
    <col min="83" max="83" width="4" style="91" hidden="1" customWidth="1"/>
    <col min="84" max="84" width="4.109375" style="91" customWidth="1"/>
    <col min="85" max="85" width="4" style="91" customWidth="1"/>
    <col min="86" max="86" width="4.109375" style="91" customWidth="1"/>
    <col min="87" max="87" width="4.44140625" style="91" customWidth="1"/>
    <col min="88" max="88" width="4.33203125" style="91" customWidth="1"/>
    <col min="89" max="89" width="4" style="91" customWidth="1"/>
    <col min="90" max="90" width="4.109375" style="91" customWidth="1"/>
    <col min="91" max="91" width="4" style="91" customWidth="1"/>
    <col min="92" max="92" width="4.33203125" style="91" customWidth="1"/>
    <col min="93" max="93" width="4" style="91" customWidth="1"/>
    <col min="94" max="95" width="4.109375" style="91" customWidth="1"/>
    <col min="96" max="96" width="4" style="91" customWidth="1"/>
    <col min="97" max="97" width="4.109375" style="91" hidden="1" customWidth="1"/>
    <col min="98" max="98" width="4" style="91" hidden="1" customWidth="1"/>
    <col min="99" max="99" width="4.109375" style="91" hidden="1" customWidth="1"/>
    <col min="100" max="112" width="4" style="91" hidden="1" customWidth="1"/>
    <col min="113" max="113" width="6.44140625" style="74" customWidth="1"/>
    <col min="114" max="114" width="4.109375" style="72" customWidth="1"/>
    <col min="115" max="115" width="4" style="72" hidden="1" customWidth="1"/>
    <col min="116" max="116" width="4.109375" style="72" customWidth="1"/>
    <col min="117" max="118" width="4" style="72" customWidth="1"/>
    <col min="119" max="119" width="4.109375" style="72" customWidth="1"/>
    <col min="120" max="120" width="4" style="72" customWidth="1"/>
    <col min="121" max="121" width="4.109375" style="72" customWidth="1"/>
    <col min="122" max="122" width="4" style="72" customWidth="1"/>
    <col min="123" max="123" width="4.109375" style="72" customWidth="1"/>
    <col min="124" max="126" width="4" style="72" customWidth="1"/>
    <col min="127" max="127" width="4.109375" style="72" customWidth="1"/>
    <col min="128" max="128" width="4" style="72" hidden="1" customWidth="1"/>
    <col min="129" max="129" width="4.109375" style="72" customWidth="1"/>
    <col min="130" max="130" width="4" style="72" customWidth="1"/>
    <col min="131" max="132" width="4.109375" style="72" customWidth="1"/>
    <col min="133" max="133" width="4" style="72" customWidth="1"/>
    <col min="134" max="134" width="4.109375" style="72" customWidth="1"/>
    <col min="135" max="135" width="4" style="72" customWidth="1"/>
    <col min="136" max="136" width="4.109375" style="72" customWidth="1"/>
    <col min="137" max="137" width="4" style="72" customWidth="1"/>
    <col min="138" max="139" width="4.109375" style="72" customWidth="1"/>
    <col min="140" max="140" width="4" style="72" customWidth="1"/>
    <col min="141" max="141" width="4.109375" style="72" customWidth="1"/>
    <col min="142" max="142" width="4" style="72" hidden="1" customWidth="1"/>
    <col min="143" max="143" width="4.109375" style="72" hidden="1" customWidth="1"/>
    <col min="144" max="155" width="4" style="72" hidden="1" customWidth="1"/>
    <col min="156" max="157" width="4.109375" style="74" hidden="1" customWidth="1"/>
    <col min="158" max="159" width="4.109375" style="72" customWidth="1"/>
    <col min="160" max="160" width="4.5546875" style="72" customWidth="1"/>
    <col min="161" max="161" width="4.109375" style="72" customWidth="1"/>
    <col min="162" max="162" width="4" style="72" hidden="1" customWidth="1"/>
    <col min="163" max="163" width="4.109375" style="72" customWidth="1"/>
    <col min="164" max="165" width="4" style="72" customWidth="1"/>
    <col min="166" max="166" width="4.109375" style="72" customWidth="1"/>
    <col min="167" max="168" width="4" style="72" customWidth="1"/>
    <col min="169" max="170" width="4.109375" style="72" customWidth="1"/>
    <col min="171" max="171" width="4" style="72" customWidth="1"/>
    <col min="172" max="172" width="4.109375" style="72" customWidth="1"/>
    <col min="173" max="173" width="4" style="72" customWidth="1"/>
    <col min="174" max="174" width="4.109375" style="72" customWidth="1"/>
    <col min="175" max="175" width="4" style="72" hidden="1" customWidth="1"/>
    <col min="176" max="176" width="4.109375" style="72" customWidth="1"/>
    <col min="177" max="178" width="4" style="72" customWidth="1"/>
    <col min="179" max="179" width="4.109375" style="72" customWidth="1"/>
    <col min="180" max="180" width="4" style="72" customWidth="1"/>
    <col min="181" max="181" width="4.109375" style="72" customWidth="1"/>
    <col min="182" max="182" width="4" style="72" customWidth="1"/>
    <col min="183" max="184" width="4.109375" style="72" customWidth="1"/>
    <col min="185" max="185" width="4" style="72" customWidth="1"/>
    <col min="186" max="186" width="4.109375" style="72" customWidth="1"/>
    <col min="187" max="187" width="4" style="72" customWidth="1"/>
    <col min="188" max="188" width="4.109375" style="72" customWidth="1"/>
    <col min="189" max="204" width="4" style="72" hidden="1" customWidth="1"/>
    <col min="205" max="208" width="4.109375" style="75" hidden="1" customWidth="1"/>
    <col min="209" max="210" width="4.109375" style="75" customWidth="1"/>
    <col min="211" max="211" width="4.109375" style="75" hidden="1" customWidth="1"/>
    <col min="212" max="223" width="4.109375" style="75" customWidth="1"/>
    <col min="224" max="224" width="4.109375" style="75" hidden="1" customWidth="1"/>
    <col min="225" max="237" width="4.109375" style="75" customWidth="1"/>
    <col min="238" max="240" width="4.109375" style="75" hidden="1" customWidth="1"/>
    <col min="241" max="244" width="4.109375" style="76" hidden="1" customWidth="1"/>
    <col min="245" max="253" width="4.109375" style="75" hidden="1" customWidth="1"/>
    <col min="254" max="282" width="11.44140625" style="75" hidden="1" customWidth="1"/>
    <col min="283" max="16384" width="0" style="75" hidden="1"/>
  </cols>
  <sheetData>
    <row r="1" spans="1:256" ht="13.8" thickBot="1">
      <c r="A1" s="73"/>
      <c r="I1" s="72">
        <f>(90*K1)</f>
        <v>2160</v>
      </c>
      <c r="K1" s="72">
        <v>24</v>
      </c>
      <c r="BG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spans="1:256" s="170" customFormat="1" ht="25.5" customHeight="1" thickTop="1" thickBot="1">
      <c r="A2" s="246"/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529" t="s">
        <v>0</v>
      </c>
      <c r="P2" s="530"/>
      <c r="Q2" s="531"/>
      <c r="R2" s="160"/>
      <c r="S2" s="160"/>
      <c r="T2" s="160"/>
      <c r="U2" s="160"/>
      <c r="V2" s="161"/>
      <c r="W2" s="162"/>
      <c r="X2" s="366" t="s">
        <v>139</v>
      </c>
      <c r="Y2" s="367"/>
      <c r="Z2" s="367" t="s">
        <v>105</v>
      </c>
      <c r="AA2" s="367" t="s">
        <v>105</v>
      </c>
      <c r="AB2" s="367" t="s">
        <v>149</v>
      </c>
      <c r="AC2" s="367" t="s">
        <v>148</v>
      </c>
      <c r="AD2" s="367" t="s">
        <v>148</v>
      </c>
      <c r="AE2" s="367" t="s">
        <v>150</v>
      </c>
      <c r="AF2" s="367" t="s">
        <v>139</v>
      </c>
      <c r="AG2" s="367" t="s">
        <v>148</v>
      </c>
      <c r="AH2" s="367" t="s">
        <v>191</v>
      </c>
      <c r="AI2" s="367" t="s">
        <v>191</v>
      </c>
      <c r="AJ2" s="367" t="s">
        <v>148</v>
      </c>
      <c r="AK2" s="367" t="s">
        <v>191</v>
      </c>
      <c r="AL2" s="367"/>
      <c r="AM2" s="367" t="s">
        <v>212</v>
      </c>
      <c r="AN2" s="367" t="s">
        <v>148</v>
      </c>
      <c r="AO2" s="367" t="s">
        <v>213</v>
      </c>
      <c r="AP2" s="367" t="s">
        <v>149</v>
      </c>
      <c r="AQ2" s="367" t="s">
        <v>148</v>
      </c>
      <c r="AR2" s="164" t="s">
        <v>105</v>
      </c>
      <c r="AS2" s="164" t="s">
        <v>213</v>
      </c>
      <c r="AT2" s="164" t="s">
        <v>213</v>
      </c>
      <c r="AU2" s="164" t="s">
        <v>225</v>
      </c>
      <c r="AV2" s="164" t="s">
        <v>226</v>
      </c>
      <c r="AW2" s="164" t="s">
        <v>225</v>
      </c>
      <c r="AX2" s="164" t="s">
        <v>213</v>
      </c>
      <c r="AY2" s="164" t="s">
        <v>213</v>
      </c>
      <c r="AZ2" s="164"/>
      <c r="BA2" s="164"/>
      <c r="BB2" s="367"/>
      <c r="BC2" s="367"/>
      <c r="BD2" s="367"/>
      <c r="BE2" s="367"/>
      <c r="BF2" s="367"/>
      <c r="BG2" s="367"/>
      <c r="BH2" s="367"/>
      <c r="BI2" s="367"/>
      <c r="BJ2" s="164"/>
      <c r="BK2" s="164"/>
      <c r="BL2" s="164"/>
      <c r="BM2" s="165"/>
      <c r="BN2" s="164" t="s">
        <v>105</v>
      </c>
      <c r="BO2" s="166" t="s">
        <v>106</v>
      </c>
      <c r="BP2" s="162"/>
      <c r="BQ2" s="167" t="str">
        <f t="shared" ref="BQ2:BT3" si="0">X2</f>
        <v>0-3</v>
      </c>
      <c r="BR2" s="168">
        <f t="shared" si="0"/>
        <v>0</v>
      </c>
      <c r="BS2" s="168" t="str">
        <f t="shared" si="0"/>
        <v>1-0</v>
      </c>
      <c r="BT2" s="168" t="str">
        <f t="shared" si="0"/>
        <v>1-0</v>
      </c>
      <c r="BU2" s="168" t="str">
        <f t="shared" ref="BU2:BY3" si="1">AB2</f>
        <v>0-2</v>
      </c>
      <c r="BV2" s="168" t="str">
        <f t="shared" si="1"/>
        <v>1-1</v>
      </c>
      <c r="BW2" s="168" t="str">
        <f t="shared" si="1"/>
        <v>1-1</v>
      </c>
      <c r="BX2" s="168" t="str">
        <f t="shared" si="1"/>
        <v>4-1</v>
      </c>
      <c r="BY2" s="168" t="str">
        <f t="shared" si="1"/>
        <v>0-3</v>
      </c>
      <c r="BZ2" s="168" t="str">
        <f t="shared" ref="BZ2:CE2" si="2">AG2</f>
        <v>1-1</v>
      </c>
      <c r="CA2" s="164" t="str">
        <f t="shared" si="2"/>
        <v>2-0</v>
      </c>
      <c r="CB2" s="164" t="str">
        <f t="shared" si="2"/>
        <v>2-0</v>
      </c>
      <c r="CC2" s="164" t="str">
        <f t="shared" si="2"/>
        <v>1-1</v>
      </c>
      <c r="CD2" s="164" t="str">
        <f t="shared" si="2"/>
        <v>2-0</v>
      </c>
      <c r="CE2" s="164">
        <f t="shared" si="2"/>
        <v>0</v>
      </c>
      <c r="CF2" s="164" t="str">
        <f t="shared" ref="CF2:CG2" si="3">AM2</f>
        <v>3-2</v>
      </c>
      <c r="CG2" s="164" t="str">
        <f t="shared" si="3"/>
        <v>1-1</v>
      </c>
      <c r="CH2" s="164" t="str">
        <f t="shared" ref="CH2:CJ3" si="4">AO2</f>
        <v>0-0</v>
      </c>
      <c r="CI2" s="164" t="str">
        <f t="shared" si="4"/>
        <v>0-2</v>
      </c>
      <c r="CJ2" s="164" t="str">
        <f t="shared" si="4"/>
        <v>1-1</v>
      </c>
      <c r="CK2" s="164" t="str">
        <f t="shared" ref="CK2:DF2" si="5">AR2</f>
        <v>1-0</v>
      </c>
      <c r="CL2" s="164" t="str">
        <f t="shared" si="5"/>
        <v>0-0</v>
      </c>
      <c r="CM2" s="164" t="str">
        <f t="shared" si="5"/>
        <v>0-0</v>
      </c>
      <c r="CN2" s="164" t="str">
        <f t="shared" si="5"/>
        <v>1-2</v>
      </c>
      <c r="CO2" s="164" t="str">
        <f t="shared" si="5"/>
        <v>2-1</v>
      </c>
      <c r="CP2" s="164" t="str">
        <f t="shared" si="5"/>
        <v>1-2</v>
      </c>
      <c r="CQ2" s="164" t="str">
        <f t="shared" si="5"/>
        <v>0-0</v>
      </c>
      <c r="CR2" s="164" t="str">
        <f t="shared" si="5"/>
        <v>0-0</v>
      </c>
      <c r="CS2" s="164">
        <f t="shared" si="5"/>
        <v>0</v>
      </c>
      <c r="CT2" s="164">
        <f t="shared" si="5"/>
        <v>0</v>
      </c>
      <c r="CU2" s="164">
        <f t="shared" si="5"/>
        <v>0</v>
      </c>
      <c r="CV2" s="164">
        <f t="shared" si="5"/>
        <v>0</v>
      </c>
      <c r="CW2" s="164">
        <f t="shared" si="5"/>
        <v>0</v>
      </c>
      <c r="CX2" s="164">
        <f t="shared" si="5"/>
        <v>0</v>
      </c>
      <c r="CY2" s="164">
        <f t="shared" si="5"/>
        <v>0</v>
      </c>
      <c r="CZ2" s="164">
        <f t="shared" si="5"/>
        <v>0</v>
      </c>
      <c r="DA2" s="164">
        <f t="shared" si="5"/>
        <v>0</v>
      </c>
      <c r="DB2" s="164">
        <f t="shared" si="5"/>
        <v>0</v>
      </c>
      <c r="DC2" s="164">
        <f t="shared" si="5"/>
        <v>0</v>
      </c>
      <c r="DD2" s="164">
        <f t="shared" si="5"/>
        <v>0</v>
      </c>
      <c r="DE2" s="164">
        <f t="shared" si="5"/>
        <v>0</v>
      </c>
      <c r="DF2" s="164">
        <f t="shared" si="5"/>
        <v>0</v>
      </c>
      <c r="DG2" s="164" t="str">
        <f>BN2</f>
        <v>1-0</v>
      </c>
      <c r="DH2" s="164" t="str">
        <f>BO2</f>
        <v>3-4</v>
      </c>
      <c r="DI2" s="162"/>
      <c r="DJ2" s="167" t="str">
        <f t="shared" ref="DJ2:DM3" si="6">BQ2</f>
        <v>0-3</v>
      </c>
      <c r="DK2" s="168">
        <f t="shared" si="6"/>
        <v>0</v>
      </c>
      <c r="DL2" s="168" t="str">
        <f t="shared" si="6"/>
        <v>1-0</v>
      </c>
      <c r="DM2" s="168" t="str">
        <f t="shared" si="6"/>
        <v>1-0</v>
      </c>
      <c r="DN2" s="168" t="str">
        <f t="shared" ref="DN2:DR3" si="7">BU2</f>
        <v>0-2</v>
      </c>
      <c r="DO2" s="168" t="str">
        <f t="shared" si="7"/>
        <v>1-1</v>
      </c>
      <c r="DP2" s="168" t="str">
        <f t="shared" si="7"/>
        <v>1-1</v>
      </c>
      <c r="DQ2" s="168" t="str">
        <f t="shared" si="7"/>
        <v>4-1</v>
      </c>
      <c r="DR2" s="168" t="str">
        <f t="shared" si="7"/>
        <v>0-3</v>
      </c>
      <c r="DS2" s="168" t="str">
        <f t="shared" ref="DS2:DX3" si="8">BZ2</f>
        <v>1-1</v>
      </c>
      <c r="DT2" s="168" t="str">
        <f t="shared" si="8"/>
        <v>2-0</v>
      </c>
      <c r="DU2" s="168" t="str">
        <f t="shared" si="8"/>
        <v>2-0</v>
      </c>
      <c r="DV2" s="168" t="str">
        <f t="shared" si="8"/>
        <v>1-1</v>
      </c>
      <c r="DW2" s="168" t="str">
        <f t="shared" si="8"/>
        <v>2-0</v>
      </c>
      <c r="DX2" s="168">
        <f t="shared" si="8"/>
        <v>0</v>
      </c>
      <c r="DY2" s="168" t="str">
        <f>CF2</f>
        <v>3-2</v>
      </c>
      <c r="DZ2" s="168" t="str">
        <f>CG2</f>
        <v>1-1</v>
      </c>
      <c r="EA2" s="168" t="str">
        <f>CH2</f>
        <v>0-0</v>
      </c>
      <c r="EB2" s="168" t="str">
        <f t="shared" ref="EB2:FA2" si="9">CI2</f>
        <v>0-2</v>
      </c>
      <c r="EC2" s="168" t="str">
        <f t="shared" si="9"/>
        <v>1-1</v>
      </c>
      <c r="ED2" s="168" t="str">
        <f t="shared" si="9"/>
        <v>1-0</v>
      </c>
      <c r="EE2" s="168" t="str">
        <f t="shared" si="9"/>
        <v>0-0</v>
      </c>
      <c r="EF2" s="168" t="str">
        <f t="shared" si="9"/>
        <v>0-0</v>
      </c>
      <c r="EG2" s="168" t="str">
        <f t="shared" si="9"/>
        <v>1-2</v>
      </c>
      <c r="EH2" s="168" t="str">
        <f t="shared" si="9"/>
        <v>2-1</v>
      </c>
      <c r="EI2" s="168" t="str">
        <f t="shared" si="9"/>
        <v>1-2</v>
      </c>
      <c r="EJ2" s="168" t="str">
        <f t="shared" si="9"/>
        <v>0-0</v>
      </c>
      <c r="EK2" s="168" t="str">
        <f t="shared" si="9"/>
        <v>0-0</v>
      </c>
      <c r="EL2" s="168">
        <f t="shared" si="9"/>
        <v>0</v>
      </c>
      <c r="EM2" s="168">
        <f t="shared" si="9"/>
        <v>0</v>
      </c>
      <c r="EN2" s="168">
        <f t="shared" si="9"/>
        <v>0</v>
      </c>
      <c r="EO2" s="168">
        <f t="shared" si="9"/>
        <v>0</v>
      </c>
      <c r="EP2" s="168">
        <f t="shared" si="9"/>
        <v>0</v>
      </c>
      <c r="EQ2" s="168">
        <f t="shared" si="9"/>
        <v>0</v>
      </c>
      <c r="ER2" s="168">
        <f t="shared" si="9"/>
        <v>0</v>
      </c>
      <c r="ES2" s="168">
        <f>CZ2</f>
        <v>0</v>
      </c>
      <c r="ET2" s="168">
        <f>DA2</f>
        <v>0</v>
      </c>
      <c r="EU2" s="168">
        <f t="shared" si="9"/>
        <v>0</v>
      </c>
      <c r="EV2" s="168">
        <f t="shared" si="9"/>
        <v>0</v>
      </c>
      <c r="EW2" s="168">
        <f t="shared" si="9"/>
        <v>0</v>
      </c>
      <c r="EX2" s="168">
        <f t="shared" si="9"/>
        <v>0</v>
      </c>
      <c r="EY2" s="168">
        <f t="shared" si="9"/>
        <v>0</v>
      </c>
      <c r="EZ2" s="168" t="str">
        <f t="shared" si="9"/>
        <v>1-0</v>
      </c>
      <c r="FA2" s="168" t="str">
        <f t="shared" si="9"/>
        <v>3-4</v>
      </c>
      <c r="FB2" s="532" t="s">
        <v>31</v>
      </c>
      <c r="FC2" s="533"/>
      <c r="FD2" s="534"/>
      <c r="FE2" s="247" t="str">
        <f t="shared" ref="FE2:FH3" si="10">X2</f>
        <v>0-3</v>
      </c>
      <c r="FF2" s="248">
        <f t="shared" si="10"/>
        <v>0</v>
      </c>
      <c r="FG2" s="248" t="str">
        <f t="shared" si="10"/>
        <v>1-0</v>
      </c>
      <c r="FH2" s="248" t="str">
        <f t="shared" si="10"/>
        <v>1-0</v>
      </c>
      <c r="FI2" s="248" t="str">
        <f t="shared" ref="FI2:FM3" si="11">AB2</f>
        <v>0-2</v>
      </c>
      <c r="FJ2" s="249" t="str">
        <f t="shared" si="11"/>
        <v>1-1</v>
      </c>
      <c r="FK2" s="249" t="str">
        <f t="shared" si="11"/>
        <v>1-1</v>
      </c>
      <c r="FL2" s="249" t="str">
        <f t="shared" si="11"/>
        <v>4-1</v>
      </c>
      <c r="FM2" s="249" t="str">
        <f t="shared" si="11"/>
        <v>0-3</v>
      </c>
      <c r="FN2" s="248" t="str">
        <f t="shared" ref="FN2:FS3" si="12">AG2</f>
        <v>1-1</v>
      </c>
      <c r="FO2" s="249" t="str">
        <f t="shared" si="12"/>
        <v>2-0</v>
      </c>
      <c r="FP2" s="249" t="str">
        <f t="shared" si="12"/>
        <v>2-0</v>
      </c>
      <c r="FQ2" s="249" t="str">
        <f t="shared" si="12"/>
        <v>1-1</v>
      </c>
      <c r="FR2" s="249" t="str">
        <f t="shared" si="12"/>
        <v>2-0</v>
      </c>
      <c r="FS2" s="249">
        <f t="shared" si="12"/>
        <v>0</v>
      </c>
      <c r="FT2" s="249" t="str">
        <f t="shared" ref="FT2:FW3" si="13">AM2</f>
        <v>3-2</v>
      </c>
      <c r="FU2" s="249" t="str">
        <f t="shared" si="13"/>
        <v>1-1</v>
      </c>
      <c r="FV2" s="249" t="str">
        <f t="shared" si="13"/>
        <v>0-0</v>
      </c>
      <c r="FW2" s="249" t="str">
        <f t="shared" si="13"/>
        <v>0-2</v>
      </c>
      <c r="FX2" s="249" t="str">
        <f t="shared" ref="FX2:FX3" si="14">AQ2</f>
        <v>1-1</v>
      </c>
      <c r="FY2" s="249" t="str">
        <f t="shared" ref="FY2:GH3" si="15">AR2</f>
        <v>1-0</v>
      </c>
      <c r="FZ2" s="249" t="str">
        <f t="shared" si="15"/>
        <v>0-0</v>
      </c>
      <c r="GA2" s="249" t="str">
        <f t="shared" si="15"/>
        <v>0-0</v>
      </c>
      <c r="GB2" s="249" t="str">
        <f t="shared" si="15"/>
        <v>1-2</v>
      </c>
      <c r="GC2" s="249" t="str">
        <f t="shared" si="15"/>
        <v>2-1</v>
      </c>
      <c r="GD2" s="249" t="str">
        <f t="shared" si="15"/>
        <v>1-2</v>
      </c>
      <c r="GE2" s="249" t="str">
        <f t="shared" si="15"/>
        <v>0-0</v>
      </c>
      <c r="GF2" s="249" t="str">
        <f t="shared" si="15"/>
        <v>0-0</v>
      </c>
      <c r="GG2" s="249">
        <f t="shared" si="15"/>
        <v>0</v>
      </c>
      <c r="GH2" s="249">
        <f t="shared" si="15"/>
        <v>0</v>
      </c>
      <c r="GI2" s="249">
        <f t="shared" ref="GI2:GR3" si="16">BB2</f>
        <v>0</v>
      </c>
      <c r="GJ2" s="249">
        <f t="shared" si="16"/>
        <v>0</v>
      </c>
      <c r="GK2" s="249">
        <f t="shared" si="16"/>
        <v>0</v>
      </c>
      <c r="GL2" s="249">
        <f t="shared" si="16"/>
        <v>0</v>
      </c>
      <c r="GM2" s="249">
        <f t="shared" si="16"/>
        <v>0</v>
      </c>
      <c r="GN2" s="249">
        <f t="shared" si="16"/>
        <v>0</v>
      </c>
      <c r="GO2" s="249">
        <f t="shared" si="16"/>
        <v>0</v>
      </c>
      <c r="GP2" s="249">
        <f t="shared" si="16"/>
        <v>0</v>
      </c>
      <c r="GQ2" s="249">
        <f t="shared" si="16"/>
        <v>0</v>
      </c>
      <c r="GR2" s="249">
        <f t="shared" si="16"/>
        <v>0</v>
      </c>
      <c r="GS2" s="249">
        <f t="shared" ref="GS2:GV3" si="17">BL2</f>
        <v>0</v>
      </c>
      <c r="GT2" s="249">
        <f t="shared" si="17"/>
        <v>0</v>
      </c>
      <c r="GU2" s="249" t="str">
        <f t="shared" si="17"/>
        <v>1-0</v>
      </c>
      <c r="GV2" s="249" t="str">
        <f t="shared" si="17"/>
        <v>3-4</v>
      </c>
      <c r="GW2" s="168"/>
      <c r="GX2" s="168"/>
      <c r="GY2" s="168"/>
      <c r="GZ2" s="169"/>
      <c r="HA2" s="526" t="s">
        <v>32</v>
      </c>
      <c r="HB2" s="163" t="str">
        <f t="shared" ref="HB2:HP3" si="18">X2</f>
        <v>0-3</v>
      </c>
      <c r="HC2" s="163">
        <f t="shared" si="18"/>
        <v>0</v>
      </c>
      <c r="HD2" s="163" t="str">
        <f t="shared" si="18"/>
        <v>1-0</v>
      </c>
      <c r="HE2" s="163" t="str">
        <f t="shared" si="18"/>
        <v>1-0</v>
      </c>
      <c r="HF2" s="163" t="str">
        <f t="shared" si="18"/>
        <v>0-2</v>
      </c>
      <c r="HG2" s="163" t="str">
        <f t="shared" si="18"/>
        <v>1-1</v>
      </c>
      <c r="HH2" s="163" t="str">
        <f t="shared" si="18"/>
        <v>1-1</v>
      </c>
      <c r="HI2" s="163" t="str">
        <f t="shared" si="18"/>
        <v>4-1</v>
      </c>
      <c r="HJ2" s="163" t="str">
        <f t="shared" si="18"/>
        <v>0-3</v>
      </c>
      <c r="HK2" s="163" t="str">
        <f t="shared" si="18"/>
        <v>1-1</v>
      </c>
      <c r="HL2" s="163" t="str">
        <f t="shared" si="18"/>
        <v>2-0</v>
      </c>
      <c r="HM2" s="163" t="str">
        <f t="shared" si="18"/>
        <v>2-0</v>
      </c>
      <c r="HN2" s="163" t="str">
        <f t="shared" si="18"/>
        <v>1-1</v>
      </c>
      <c r="HO2" s="163" t="str">
        <f t="shared" si="18"/>
        <v>2-0</v>
      </c>
      <c r="HP2" s="163">
        <f t="shared" si="18"/>
        <v>0</v>
      </c>
      <c r="HQ2" s="163" t="str">
        <f t="shared" ref="HQ2:HT3" si="19">AM2</f>
        <v>3-2</v>
      </c>
      <c r="HR2" s="163" t="str">
        <f t="shared" si="19"/>
        <v>1-1</v>
      </c>
      <c r="HS2" s="163" t="str">
        <f t="shared" si="19"/>
        <v>0-0</v>
      </c>
      <c r="HT2" s="163" t="str">
        <f t="shared" si="19"/>
        <v>0-2</v>
      </c>
      <c r="HU2" s="163" t="str">
        <f t="shared" ref="HU2:HU3" si="20">AQ2</f>
        <v>1-1</v>
      </c>
      <c r="HV2" s="163" t="str">
        <f t="shared" ref="HV2:IM3" si="21">AR2</f>
        <v>1-0</v>
      </c>
      <c r="HW2" s="163" t="str">
        <f t="shared" si="21"/>
        <v>0-0</v>
      </c>
      <c r="HX2" s="163" t="str">
        <f t="shared" si="21"/>
        <v>0-0</v>
      </c>
      <c r="HY2" s="163" t="str">
        <f t="shared" si="21"/>
        <v>1-2</v>
      </c>
      <c r="HZ2" s="163" t="str">
        <f t="shared" si="21"/>
        <v>2-1</v>
      </c>
      <c r="IA2" s="163" t="str">
        <f t="shared" si="21"/>
        <v>1-2</v>
      </c>
      <c r="IB2" s="163" t="str">
        <f t="shared" si="21"/>
        <v>0-0</v>
      </c>
      <c r="IC2" s="163" t="str">
        <f t="shared" si="21"/>
        <v>0-0</v>
      </c>
      <c r="ID2" s="163">
        <f t="shared" si="21"/>
        <v>0</v>
      </c>
      <c r="IE2" s="163">
        <f t="shared" si="21"/>
        <v>0</v>
      </c>
      <c r="IF2" s="163">
        <f t="shared" si="21"/>
        <v>0</v>
      </c>
      <c r="IG2" s="163">
        <f t="shared" si="21"/>
        <v>0</v>
      </c>
      <c r="IH2" s="163">
        <f t="shared" si="21"/>
        <v>0</v>
      </c>
      <c r="II2" s="163">
        <f t="shared" si="21"/>
        <v>0</v>
      </c>
      <c r="IJ2" s="163">
        <f t="shared" si="21"/>
        <v>0</v>
      </c>
      <c r="IK2" s="163">
        <f t="shared" si="21"/>
        <v>0</v>
      </c>
      <c r="IL2" s="163">
        <f t="shared" si="21"/>
        <v>0</v>
      </c>
      <c r="IM2" s="163">
        <f t="shared" si="21"/>
        <v>0</v>
      </c>
      <c r="IN2" s="163">
        <f t="shared" ref="IN2:IS3" si="22">BJ2</f>
        <v>0</v>
      </c>
      <c r="IO2" s="164">
        <f t="shared" si="22"/>
        <v>0</v>
      </c>
      <c r="IP2" s="164">
        <f t="shared" si="22"/>
        <v>0</v>
      </c>
      <c r="IQ2" s="164">
        <f t="shared" si="22"/>
        <v>0</v>
      </c>
      <c r="IR2" s="164" t="str">
        <f t="shared" si="22"/>
        <v>1-0</v>
      </c>
      <c r="IS2" s="250" t="str">
        <f t="shared" si="22"/>
        <v>3-4</v>
      </c>
      <c r="IT2" s="251"/>
      <c r="IU2" s="251"/>
      <c r="IV2" s="251"/>
    </row>
    <row r="3" spans="1:256" s="40" customFormat="1" ht="91.5" customHeight="1" thickTop="1" thickBot="1">
      <c r="A3" s="252"/>
      <c r="B3" s="253"/>
      <c r="C3" s="508" t="s">
        <v>1</v>
      </c>
      <c r="D3" s="508" t="s">
        <v>2</v>
      </c>
      <c r="E3" s="508" t="s">
        <v>3</v>
      </c>
      <c r="F3" s="508" t="s">
        <v>4</v>
      </c>
      <c r="G3" s="508" t="s">
        <v>5</v>
      </c>
      <c r="H3" s="508" t="s">
        <v>6</v>
      </c>
      <c r="I3" s="508" t="s">
        <v>7</v>
      </c>
      <c r="J3" s="508" t="s">
        <v>33</v>
      </c>
      <c r="K3" s="508" t="s">
        <v>34</v>
      </c>
      <c r="L3" s="508" t="s">
        <v>8</v>
      </c>
      <c r="M3" s="508" t="s">
        <v>9</v>
      </c>
      <c r="N3" s="508" t="s">
        <v>10</v>
      </c>
      <c r="O3" s="508" t="s">
        <v>11</v>
      </c>
      <c r="P3" s="508" t="s">
        <v>12</v>
      </c>
      <c r="Q3" s="508" t="s">
        <v>13</v>
      </c>
      <c r="R3" s="508" t="s">
        <v>14</v>
      </c>
      <c r="S3" s="508" t="s">
        <v>15</v>
      </c>
      <c r="T3" s="508" t="s">
        <v>16</v>
      </c>
      <c r="U3" s="508" t="s">
        <v>17</v>
      </c>
      <c r="V3" s="508" t="s">
        <v>18</v>
      </c>
      <c r="W3" s="152"/>
      <c r="X3" s="154" t="s">
        <v>138</v>
      </c>
      <c r="Y3" s="153" t="s">
        <v>140</v>
      </c>
      <c r="Z3" s="398" t="s">
        <v>141</v>
      </c>
      <c r="AA3" s="153" t="s">
        <v>142</v>
      </c>
      <c r="AB3" s="153" t="s">
        <v>143</v>
      </c>
      <c r="AC3" s="398" t="s">
        <v>144</v>
      </c>
      <c r="AD3" s="153" t="s">
        <v>145</v>
      </c>
      <c r="AE3" s="398" t="s">
        <v>100</v>
      </c>
      <c r="AF3" s="153" t="s">
        <v>146</v>
      </c>
      <c r="AG3" s="398" t="s">
        <v>98</v>
      </c>
      <c r="AH3" s="398" t="s">
        <v>147</v>
      </c>
      <c r="AI3" s="398" t="s">
        <v>142</v>
      </c>
      <c r="AJ3" s="153" t="s">
        <v>98</v>
      </c>
      <c r="AK3" s="446" t="s">
        <v>138</v>
      </c>
      <c r="AL3" s="153" t="s">
        <v>140</v>
      </c>
      <c r="AM3" s="398" t="s">
        <v>143</v>
      </c>
      <c r="AN3" s="153" t="s">
        <v>144</v>
      </c>
      <c r="AO3" s="153" t="s">
        <v>141</v>
      </c>
      <c r="AP3" s="398" t="s">
        <v>145</v>
      </c>
      <c r="AQ3" s="153" t="s">
        <v>100</v>
      </c>
      <c r="AR3" s="398" t="s">
        <v>146</v>
      </c>
      <c r="AS3" s="153" t="s">
        <v>147</v>
      </c>
      <c r="AT3" s="398" t="s">
        <v>99</v>
      </c>
      <c r="AU3" s="153" t="s">
        <v>224</v>
      </c>
      <c r="AV3" s="398" t="s">
        <v>97</v>
      </c>
      <c r="AW3" s="153" t="s">
        <v>99</v>
      </c>
      <c r="AX3" s="398" t="s">
        <v>224</v>
      </c>
      <c r="AY3" s="153" t="s">
        <v>97</v>
      </c>
      <c r="AZ3" s="153"/>
      <c r="BA3" s="153"/>
      <c r="BB3" s="398"/>
      <c r="BC3" s="398"/>
      <c r="BD3" s="153"/>
      <c r="BE3" s="398"/>
      <c r="BF3" s="153"/>
      <c r="BG3" s="398"/>
      <c r="BH3" s="153"/>
      <c r="BI3" s="398"/>
      <c r="BJ3" s="153"/>
      <c r="BK3" s="153"/>
      <c r="BL3" s="154"/>
      <c r="BM3" s="153"/>
      <c r="BN3" s="155" t="s">
        <v>104</v>
      </c>
      <c r="BO3" s="156" t="s">
        <v>107</v>
      </c>
      <c r="BP3" s="152"/>
      <c r="BQ3" s="157" t="str">
        <f t="shared" si="0"/>
        <v>Vilamarxant</v>
      </c>
      <c r="BR3" s="157" t="str">
        <f t="shared" si="0"/>
        <v>Descansa</v>
      </c>
      <c r="BS3" s="157" t="str">
        <f t="shared" si="0"/>
        <v>Recambios Colón</v>
      </c>
      <c r="BT3" s="157" t="str">
        <f t="shared" si="0"/>
        <v>Torrent</v>
      </c>
      <c r="BU3" s="157" t="str">
        <f t="shared" si="1"/>
        <v>Acero</v>
      </c>
      <c r="BV3" s="157" t="str">
        <f t="shared" si="1"/>
        <v>Vila-real C</v>
      </c>
      <c r="BW3" s="157" t="str">
        <f t="shared" si="1"/>
        <v>Roda</v>
      </c>
      <c r="BX3" s="157" t="str">
        <f t="shared" si="1"/>
        <v>At. Saguntino</v>
      </c>
      <c r="BY3" s="157" t="str">
        <f t="shared" si="1"/>
        <v>Paterna</v>
      </c>
      <c r="BZ3" s="157" t="str">
        <f t="shared" ref="BZ3:CE3" si="23">AG3</f>
        <v>Silla</v>
      </c>
      <c r="CA3" s="157" t="str">
        <f t="shared" si="23"/>
        <v>Benicarló</v>
      </c>
      <c r="CB3" s="157" t="str">
        <f t="shared" si="23"/>
        <v>Torrent</v>
      </c>
      <c r="CC3" s="157" t="str">
        <f t="shared" si="23"/>
        <v>Silla</v>
      </c>
      <c r="CD3" s="157" t="str">
        <f t="shared" si="23"/>
        <v>Vilamarxant</v>
      </c>
      <c r="CE3" s="157" t="str">
        <f t="shared" si="23"/>
        <v>Descansa</v>
      </c>
      <c r="CF3" s="157" t="str">
        <f>AM3</f>
        <v>Acero</v>
      </c>
      <c r="CG3" s="157" t="str">
        <f>AN3</f>
        <v>Vila-real C</v>
      </c>
      <c r="CH3" s="157" t="str">
        <f t="shared" si="4"/>
        <v>Recambios Colón</v>
      </c>
      <c r="CI3" s="157" t="str">
        <f t="shared" si="4"/>
        <v>Roda</v>
      </c>
      <c r="CJ3" s="157" t="str">
        <f t="shared" si="4"/>
        <v>At. Saguntino</v>
      </c>
      <c r="CK3" s="157" t="str">
        <f t="shared" ref="CK3:DF3" si="24">AR3</f>
        <v>Paterna</v>
      </c>
      <c r="CL3" s="157" t="str">
        <f t="shared" si="24"/>
        <v>Benicarló</v>
      </c>
      <c r="CM3" s="157" t="str">
        <f t="shared" si="24"/>
        <v>Intercity</v>
      </c>
      <c r="CN3" s="157" t="str">
        <f t="shared" si="24"/>
        <v>Elx Il·licitano</v>
      </c>
      <c r="CO3" s="157" t="str">
        <f t="shared" si="24"/>
        <v>Eldense</v>
      </c>
      <c r="CP3" s="157" t="str">
        <f t="shared" si="24"/>
        <v>Intercity</v>
      </c>
      <c r="CQ3" s="157" t="str">
        <f t="shared" si="24"/>
        <v>Elx Il·licitano</v>
      </c>
      <c r="CR3" s="157" t="str">
        <f t="shared" si="24"/>
        <v>Eldense</v>
      </c>
      <c r="CS3" s="157">
        <f t="shared" si="24"/>
        <v>0</v>
      </c>
      <c r="CT3" s="157">
        <f t="shared" si="24"/>
        <v>0</v>
      </c>
      <c r="CU3" s="157">
        <f t="shared" si="24"/>
        <v>0</v>
      </c>
      <c r="CV3" s="157">
        <f t="shared" si="24"/>
        <v>0</v>
      </c>
      <c r="CW3" s="157">
        <f t="shared" si="24"/>
        <v>0</v>
      </c>
      <c r="CX3" s="157">
        <f t="shared" si="24"/>
        <v>0</v>
      </c>
      <c r="CY3" s="157">
        <f t="shared" si="24"/>
        <v>0</v>
      </c>
      <c r="CZ3" s="157">
        <f t="shared" si="24"/>
        <v>0</v>
      </c>
      <c r="DA3" s="157">
        <f t="shared" si="24"/>
        <v>0</v>
      </c>
      <c r="DB3" s="157">
        <f t="shared" si="24"/>
        <v>0</v>
      </c>
      <c r="DC3" s="157">
        <f t="shared" si="24"/>
        <v>0</v>
      </c>
      <c r="DD3" s="157">
        <f t="shared" si="24"/>
        <v>0</v>
      </c>
      <c r="DE3" s="157">
        <f t="shared" si="24"/>
        <v>0</v>
      </c>
      <c r="DF3" s="157">
        <f t="shared" si="24"/>
        <v>0</v>
      </c>
      <c r="DG3" s="157" t="str">
        <f>BN3</f>
        <v>At. Saguntino (C. Fed)</v>
      </c>
      <c r="DH3" s="157" t="str">
        <f>BO3</f>
        <v>Roda (C. Fed)</v>
      </c>
      <c r="DI3" s="541" t="s">
        <v>35</v>
      </c>
      <c r="DJ3" s="157" t="str">
        <f t="shared" si="6"/>
        <v>Vilamarxant</v>
      </c>
      <c r="DK3" s="157" t="str">
        <f t="shared" si="6"/>
        <v>Descansa</v>
      </c>
      <c r="DL3" s="157" t="str">
        <f t="shared" si="6"/>
        <v>Recambios Colón</v>
      </c>
      <c r="DM3" s="157" t="str">
        <f t="shared" si="6"/>
        <v>Torrent</v>
      </c>
      <c r="DN3" s="157" t="str">
        <f t="shared" si="7"/>
        <v>Acero</v>
      </c>
      <c r="DO3" s="157" t="str">
        <f t="shared" si="7"/>
        <v>Vila-real C</v>
      </c>
      <c r="DP3" s="157" t="str">
        <f t="shared" si="7"/>
        <v>Roda</v>
      </c>
      <c r="DQ3" s="157" t="str">
        <f t="shared" si="7"/>
        <v>At. Saguntino</v>
      </c>
      <c r="DR3" s="157" t="str">
        <f t="shared" si="7"/>
        <v>Paterna</v>
      </c>
      <c r="DS3" s="157" t="str">
        <f t="shared" si="8"/>
        <v>Silla</v>
      </c>
      <c r="DT3" s="157" t="str">
        <f t="shared" si="8"/>
        <v>Benicarló</v>
      </c>
      <c r="DU3" s="157" t="str">
        <f t="shared" si="8"/>
        <v>Torrent</v>
      </c>
      <c r="DV3" s="157" t="str">
        <f t="shared" si="8"/>
        <v>Silla</v>
      </c>
      <c r="DW3" s="157" t="str">
        <f t="shared" si="8"/>
        <v>Vilamarxant</v>
      </c>
      <c r="DX3" s="157" t="str">
        <f t="shared" si="8"/>
        <v>Descansa</v>
      </c>
      <c r="DY3" s="157" t="str">
        <f t="shared" ref="DY3:DZ3" si="25">CF3</f>
        <v>Acero</v>
      </c>
      <c r="DZ3" s="157" t="str">
        <f t="shared" si="25"/>
        <v>Vila-real C</v>
      </c>
      <c r="EA3" s="157" t="str">
        <f>CH3</f>
        <v>Recambios Colón</v>
      </c>
      <c r="EB3" s="157" t="str">
        <f t="shared" ref="EB3:EU3" si="26">CI3</f>
        <v>Roda</v>
      </c>
      <c r="EC3" s="157" t="str">
        <f t="shared" si="26"/>
        <v>At. Saguntino</v>
      </c>
      <c r="ED3" s="157" t="str">
        <f t="shared" si="26"/>
        <v>Paterna</v>
      </c>
      <c r="EE3" s="157" t="str">
        <f t="shared" si="26"/>
        <v>Benicarló</v>
      </c>
      <c r="EF3" s="157" t="str">
        <f t="shared" si="26"/>
        <v>Intercity</v>
      </c>
      <c r="EG3" s="157" t="str">
        <f t="shared" si="26"/>
        <v>Elx Il·licitano</v>
      </c>
      <c r="EH3" s="157" t="str">
        <f t="shared" si="26"/>
        <v>Eldense</v>
      </c>
      <c r="EI3" s="157" t="str">
        <f t="shared" si="26"/>
        <v>Intercity</v>
      </c>
      <c r="EJ3" s="157" t="str">
        <f t="shared" si="26"/>
        <v>Elx Il·licitano</v>
      </c>
      <c r="EK3" s="157" t="str">
        <f t="shared" si="26"/>
        <v>Eldense</v>
      </c>
      <c r="EL3" s="157">
        <f t="shared" si="26"/>
        <v>0</v>
      </c>
      <c r="EM3" s="157">
        <f t="shared" si="26"/>
        <v>0</v>
      </c>
      <c r="EN3" s="157">
        <f t="shared" si="26"/>
        <v>0</v>
      </c>
      <c r="EO3" s="157">
        <f t="shared" si="26"/>
        <v>0</v>
      </c>
      <c r="EP3" s="157">
        <f t="shared" si="26"/>
        <v>0</v>
      </c>
      <c r="EQ3" s="157">
        <f t="shared" si="26"/>
        <v>0</v>
      </c>
      <c r="ER3" s="157">
        <f t="shared" si="26"/>
        <v>0</v>
      </c>
      <c r="ES3" s="157">
        <f t="shared" si="26"/>
        <v>0</v>
      </c>
      <c r="ET3" s="157">
        <f t="shared" si="26"/>
        <v>0</v>
      </c>
      <c r="EU3" s="157">
        <f t="shared" si="26"/>
        <v>0</v>
      </c>
      <c r="EV3" s="157">
        <f t="shared" ref="EV3:FA3" si="27">DC3</f>
        <v>0</v>
      </c>
      <c r="EW3" s="157">
        <f t="shared" si="27"/>
        <v>0</v>
      </c>
      <c r="EX3" s="157">
        <f t="shared" si="27"/>
        <v>0</v>
      </c>
      <c r="EY3" s="157">
        <f t="shared" si="27"/>
        <v>0</v>
      </c>
      <c r="EZ3" s="157" t="str">
        <f t="shared" si="27"/>
        <v>At. Saguntino (C. Fed)</v>
      </c>
      <c r="FA3" s="157" t="str">
        <f t="shared" si="27"/>
        <v>Roda (C. Fed)</v>
      </c>
      <c r="FB3" s="535" t="s">
        <v>36</v>
      </c>
      <c r="FC3" s="537" t="s">
        <v>37</v>
      </c>
      <c r="FD3" s="539" t="s">
        <v>38</v>
      </c>
      <c r="FE3" s="154" t="str">
        <f t="shared" si="10"/>
        <v>Vilamarxant</v>
      </c>
      <c r="FF3" s="154" t="str">
        <f t="shared" si="10"/>
        <v>Descansa</v>
      </c>
      <c r="FG3" s="154" t="str">
        <f t="shared" si="10"/>
        <v>Recambios Colón</v>
      </c>
      <c r="FH3" s="154" t="str">
        <f t="shared" si="10"/>
        <v>Torrent</v>
      </c>
      <c r="FI3" s="154" t="str">
        <f t="shared" si="11"/>
        <v>Acero</v>
      </c>
      <c r="FJ3" s="154" t="str">
        <f t="shared" si="11"/>
        <v>Vila-real C</v>
      </c>
      <c r="FK3" s="154" t="str">
        <f t="shared" si="11"/>
        <v>Roda</v>
      </c>
      <c r="FL3" s="154" t="str">
        <f t="shared" si="11"/>
        <v>At. Saguntino</v>
      </c>
      <c r="FM3" s="154" t="str">
        <f t="shared" si="11"/>
        <v>Paterna</v>
      </c>
      <c r="FN3" s="154" t="str">
        <f t="shared" si="12"/>
        <v>Silla</v>
      </c>
      <c r="FO3" s="154" t="str">
        <f t="shared" si="12"/>
        <v>Benicarló</v>
      </c>
      <c r="FP3" s="154" t="str">
        <f t="shared" si="12"/>
        <v>Torrent</v>
      </c>
      <c r="FQ3" s="154" t="str">
        <f t="shared" si="12"/>
        <v>Silla</v>
      </c>
      <c r="FR3" s="154" t="str">
        <f t="shared" si="12"/>
        <v>Vilamarxant</v>
      </c>
      <c r="FS3" s="154" t="str">
        <f t="shared" si="12"/>
        <v>Descansa</v>
      </c>
      <c r="FT3" s="154" t="str">
        <f t="shared" si="13"/>
        <v>Acero</v>
      </c>
      <c r="FU3" s="154" t="str">
        <f t="shared" si="13"/>
        <v>Vila-real C</v>
      </c>
      <c r="FV3" s="154" t="str">
        <f t="shared" si="13"/>
        <v>Recambios Colón</v>
      </c>
      <c r="FW3" s="154" t="str">
        <f t="shared" si="13"/>
        <v>Roda</v>
      </c>
      <c r="FX3" s="154" t="str">
        <f t="shared" si="14"/>
        <v>At. Saguntino</v>
      </c>
      <c r="FY3" s="154" t="str">
        <f t="shared" si="15"/>
        <v>Paterna</v>
      </c>
      <c r="FZ3" s="154" t="str">
        <f t="shared" si="15"/>
        <v>Benicarló</v>
      </c>
      <c r="GA3" s="154" t="str">
        <f t="shared" si="15"/>
        <v>Intercity</v>
      </c>
      <c r="GB3" s="154" t="str">
        <f t="shared" si="15"/>
        <v>Elx Il·licitano</v>
      </c>
      <c r="GC3" s="154" t="str">
        <f t="shared" si="15"/>
        <v>Eldense</v>
      </c>
      <c r="GD3" s="154" t="str">
        <f t="shared" si="15"/>
        <v>Intercity</v>
      </c>
      <c r="GE3" s="154" t="str">
        <f t="shared" si="15"/>
        <v>Elx Il·licitano</v>
      </c>
      <c r="GF3" s="154" t="str">
        <f t="shared" si="15"/>
        <v>Eldense</v>
      </c>
      <c r="GG3" s="154">
        <f t="shared" si="15"/>
        <v>0</v>
      </c>
      <c r="GH3" s="154">
        <f t="shared" si="15"/>
        <v>0</v>
      </c>
      <c r="GI3" s="154">
        <f t="shared" si="16"/>
        <v>0</v>
      </c>
      <c r="GJ3" s="154">
        <f t="shared" si="16"/>
        <v>0</v>
      </c>
      <c r="GK3" s="154">
        <f t="shared" si="16"/>
        <v>0</v>
      </c>
      <c r="GL3" s="154">
        <f t="shared" si="16"/>
        <v>0</v>
      </c>
      <c r="GM3" s="154">
        <f t="shared" si="16"/>
        <v>0</v>
      </c>
      <c r="GN3" s="154">
        <f t="shared" si="16"/>
        <v>0</v>
      </c>
      <c r="GO3" s="154">
        <f t="shared" si="16"/>
        <v>0</v>
      </c>
      <c r="GP3" s="154">
        <f t="shared" si="16"/>
        <v>0</v>
      </c>
      <c r="GQ3" s="154">
        <f t="shared" si="16"/>
        <v>0</v>
      </c>
      <c r="GR3" s="154">
        <f t="shared" si="16"/>
        <v>0</v>
      </c>
      <c r="GS3" s="154">
        <f t="shared" si="17"/>
        <v>0</v>
      </c>
      <c r="GT3" s="154">
        <f t="shared" si="17"/>
        <v>0</v>
      </c>
      <c r="GU3" s="154" t="str">
        <f t="shared" si="17"/>
        <v>At. Saguntino (C. Fed)</v>
      </c>
      <c r="GV3" s="154" t="str">
        <f t="shared" si="17"/>
        <v>Roda (C. Fed)</v>
      </c>
      <c r="GW3" s="158"/>
      <c r="GX3" s="254"/>
      <c r="GY3" s="255"/>
      <c r="GZ3" s="256"/>
      <c r="HA3" s="527"/>
      <c r="HB3" s="154" t="str">
        <f t="shared" si="18"/>
        <v>Vilamarxant</v>
      </c>
      <c r="HC3" s="154" t="str">
        <f t="shared" si="18"/>
        <v>Descansa</v>
      </c>
      <c r="HD3" s="154" t="str">
        <f t="shared" si="18"/>
        <v>Recambios Colón</v>
      </c>
      <c r="HE3" s="154" t="str">
        <f t="shared" si="18"/>
        <v>Torrent</v>
      </c>
      <c r="HF3" s="154" t="str">
        <f t="shared" si="18"/>
        <v>Acero</v>
      </c>
      <c r="HG3" s="154" t="str">
        <f t="shared" si="18"/>
        <v>Vila-real C</v>
      </c>
      <c r="HH3" s="154" t="str">
        <f t="shared" si="18"/>
        <v>Roda</v>
      </c>
      <c r="HI3" s="154" t="str">
        <f t="shared" si="18"/>
        <v>At. Saguntino</v>
      </c>
      <c r="HJ3" s="154" t="str">
        <f t="shared" si="18"/>
        <v>Paterna</v>
      </c>
      <c r="HK3" s="154" t="str">
        <f t="shared" si="18"/>
        <v>Silla</v>
      </c>
      <c r="HL3" s="154" t="str">
        <f t="shared" si="18"/>
        <v>Benicarló</v>
      </c>
      <c r="HM3" s="154" t="str">
        <f t="shared" si="18"/>
        <v>Torrent</v>
      </c>
      <c r="HN3" s="154" t="str">
        <f t="shared" si="18"/>
        <v>Silla</v>
      </c>
      <c r="HO3" s="154" t="str">
        <f t="shared" si="18"/>
        <v>Vilamarxant</v>
      </c>
      <c r="HP3" s="154" t="str">
        <f t="shared" si="18"/>
        <v>Descansa</v>
      </c>
      <c r="HQ3" s="154" t="str">
        <f t="shared" si="19"/>
        <v>Acero</v>
      </c>
      <c r="HR3" s="154" t="str">
        <f t="shared" si="19"/>
        <v>Vila-real C</v>
      </c>
      <c r="HS3" s="154" t="str">
        <f t="shared" si="19"/>
        <v>Recambios Colón</v>
      </c>
      <c r="HT3" s="154" t="str">
        <f t="shared" si="19"/>
        <v>Roda</v>
      </c>
      <c r="HU3" s="154" t="str">
        <f t="shared" si="20"/>
        <v>At. Saguntino</v>
      </c>
      <c r="HV3" s="154" t="str">
        <f t="shared" si="21"/>
        <v>Paterna</v>
      </c>
      <c r="HW3" s="154" t="str">
        <f t="shared" si="21"/>
        <v>Benicarló</v>
      </c>
      <c r="HX3" s="154" t="str">
        <f t="shared" si="21"/>
        <v>Intercity</v>
      </c>
      <c r="HY3" s="154" t="str">
        <f t="shared" si="21"/>
        <v>Elx Il·licitano</v>
      </c>
      <c r="HZ3" s="154" t="str">
        <f t="shared" si="21"/>
        <v>Eldense</v>
      </c>
      <c r="IA3" s="154" t="str">
        <f t="shared" si="21"/>
        <v>Intercity</v>
      </c>
      <c r="IB3" s="154" t="str">
        <f t="shared" si="21"/>
        <v>Elx Il·licitano</v>
      </c>
      <c r="IC3" s="154" t="str">
        <f t="shared" si="21"/>
        <v>Eldense</v>
      </c>
      <c r="ID3" s="154"/>
      <c r="IE3" s="154">
        <f t="shared" si="21"/>
        <v>0</v>
      </c>
      <c r="IF3" s="154">
        <f t="shared" si="21"/>
        <v>0</v>
      </c>
      <c r="IG3" s="154">
        <f t="shared" si="21"/>
        <v>0</v>
      </c>
      <c r="IH3" s="154">
        <f t="shared" si="21"/>
        <v>0</v>
      </c>
      <c r="II3" s="154">
        <f t="shared" si="21"/>
        <v>0</v>
      </c>
      <c r="IJ3" s="154">
        <f t="shared" si="21"/>
        <v>0</v>
      </c>
      <c r="IK3" s="154">
        <f t="shared" si="21"/>
        <v>0</v>
      </c>
      <c r="IL3" s="154">
        <f t="shared" si="21"/>
        <v>0</v>
      </c>
      <c r="IM3" s="154">
        <f t="shared" si="21"/>
        <v>0</v>
      </c>
      <c r="IN3" s="257">
        <f t="shared" si="22"/>
        <v>0</v>
      </c>
      <c r="IO3" s="155">
        <f t="shared" si="22"/>
        <v>0</v>
      </c>
      <c r="IP3" s="155">
        <f t="shared" si="22"/>
        <v>0</v>
      </c>
      <c r="IQ3" s="155">
        <f t="shared" si="22"/>
        <v>0</v>
      </c>
      <c r="IR3" s="155" t="str">
        <f t="shared" si="22"/>
        <v>At. Saguntino (C. Fed)</v>
      </c>
      <c r="IS3" s="258" t="str">
        <f t="shared" si="22"/>
        <v>Roda (C. Fed)</v>
      </c>
      <c r="IT3" s="212"/>
      <c r="IU3" s="212"/>
      <c r="IV3" s="212"/>
    </row>
    <row r="4" spans="1:256" s="40" customFormat="1" ht="18" customHeight="1" thickTop="1" thickBot="1">
      <c r="A4" s="210"/>
      <c r="B4" s="211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41" t="s">
        <v>39</v>
      </c>
      <c r="X4" s="2">
        <v>1</v>
      </c>
      <c r="Y4" s="2">
        <v>2</v>
      </c>
      <c r="Z4" s="2">
        <v>3</v>
      </c>
      <c r="AA4" s="2">
        <v>4</v>
      </c>
      <c r="AB4" s="2">
        <v>6</v>
      </c>
      <c r="AC4" s="2">
        <v>7</v>
      </c>
      <c r="AD4" s="2">
        <v>8</v>
      </c>
      <c r="AE4" s="2">
        <v>9</v>
      </c>
      <c r="AF4" s="2">
        <v>10</v>
      </c>
      <c r="AG4" s="2">
        <v>5</v>
      </c>
      <c r="AH4" s="2">
        <v>11</v>
      </c>
      <c r="AI4" s="2">
        <v>15</v>
      </c>
      <c r="AJ4" s="2">
        <v>16</v>
      </c>
      <c r="AK4" s="2">
        <v>12</v>
      </c>
      <c r="AL4" s="2">
        <v>13</v>
      </c>
      <c r="AM4" s="2">
        <v>17</v>
      </c>
      <c r="AN4" s="2">
        <v>18</v>
      </c>
      <c r="AO4" s="2">
        <v>14</v>
      </c>
      <c r="AP4" s="2">
        <v>19</v>
      </c>
      <c r="AQ4" s="2">
        <v>20</v>
      </c>
      <c r="AR4" s="2">
        <v>21</v>
      </c>
      <c r="AS4" s="2">
        <v>22</v>
      </c>
      <c r="AT4" s="2">
        <v>1</v>
      </c>
      <c r="AU4" s="2">
        <v>2</v>
      </c>
      <c r="AV4" s="2">
        <v>3</v>
      </c>
      <c r="AW4" s="2">
        <v>4</v>
      </c>
      <c r="AX4" s="2">
        <v>5</v>
      </c>
      <c r="AY4" s="2">
        <v>6</v>
      </c>
      <c r="AZ4" s="2" t="s">
        <v>114</v>
      </c>
      <c r="BA4" s="2">
        <v>30</v>
      </c>
      <c r="BB4" s="2">
        <v>31</v>
      </c>
      <c r="BC4" s="2">
        <v>32</v>
      </c>
      <c r="BD4" s="2">
        <v>33</v>
      </c>
      <c r="BE4" s="2">
        <v>34</v>
      </c>
      <c r="BF4" s="2">
        <v>35</v>
      </c>
      <c r="BG4" s="2">
        <v>36</v>
      </c>
      <c r="BH4" s="2">
        <v>37</v>
      </c>
      <c r="BI4" s="2">
        <v>38</v>
      </c>
      <c r="BJ4" s="2">
        <v>39</v>
      </c>
      <c r="BK4" s="2">
        <v>40</v>
      </c>
      <c r="BL4" s="2">
        <v>41</v>
      </c>
      <c r="BM4" s="2">
        <v>42</v>
      </c>
      <c r="BN4" s="2">
        <v>1</v>
      </c>
      <c r="BO4" s="3">
        <v>2</v>
      </c>
      <c r="BP4" s="259" t="s">
        <v>40</v>
      </c>
      <c r="BQ4" s="2">
        <v>1</v>
      </c>
      <c r="BR4" s="2">
        <v>2</v>
      </c>
      <c r="BS4" s="2">
        <v>3</v>
      </c>
      <c r="BT4" s="2">
        <v>4</v>
      </c>
      <c r="BU4" s="2">
        <v>6</v>
      </c>
      <c r="BV4" s="2">
        <v>7</v>
      </c>
      <c r="BW4" s="2">
        <v>8</v>
      </c>
      <c r="BX4" s="2">
        <v>9</v>
      </c>
      <c r="BY4" s="2">
        <v>10</v>
      </c>
      <c r="BZ4" s="2">
        <v>5</v>
      </c>
      <c r="CA4" s="2">
        <v>11</v>
      </c>
      <c r="CB4" s="2">
        <v>15</v>
      </c>
      <c r="CC4" s="2">
        <v>16</v>
      </c>
      <c r="CD4" s="2">
        <v>12</v>
      </c>
      <c r="CE4" s="2">
        <v>13</v>
      </c>
      <c r="CF4" s="2">
        <v>17</v>
      </c>
      <c r="CG4" s="2">
        <v>18</v>
      </c>
      <c r="CH4" s="2">
        <v>14</v>
      </c>
      <c r="CI4" s="2">
        <v>19</v>
      </c>
      <c r="CJ4" s="2">
        <v>20</v>
      </c>
      <c r="CK4" s="2">
        <v>21</v>
      </c>
      <c r="CL4" s="2">
        <v>22</v>
      </c>
      <c r="CM4" s="2">
        <v>1</v>
      </c>
      <c r="CN4" s="2">
        <v>2</v>
      </c>
      <c r="CO4" s="2">
        <v>3</v>
      </c>
      <c r="CP4" s="2">
        <v>4</v>
      </c>
      <c r="CQ4" s="2">
        <v>5</v>
      </c>
      <c r="CR4" s="2">
        <v>6</v>
      </c>
      <c r="CS4" s="2">
        <v>29</v>
      </c>
      <c r="CT4" s="2">
        <v>30</v>
      </c>
      <c r="CU4" s="2">
        <v>31</v>
      </c>
      <c r="CV4" s="2">
        <v>32</v>
      </c>
      <c r="CW4" s="2">
        <v>33</v>
      </c>
      <c r="CX4" s="2">
        <v>34</v>
      </c>
      <c r="CY4" s="2">
        <v>35</v>
      </c>
      <c r="CZ4" s="2">
        <v>36</v>
      </c>
      <c r="DA4" s="2">
        <v>37</v>
      </c>
      <c r="DB4" s="2">
        <v>38</v>
      </c>
      <c r="DC4" s="2">
        <v>39</v>
      </c>
      <c r="DD4" s="2">
        <v>40</v>
      </c>
      <c r="DE4" s="2">
        <v>41</v>
      </c>
      <c r="DF4" s="47">
        <v>42</v>
      </c>
      <c r="DG4" s="2">
        <v>1</v>
      </c>
      <c r="DH4" s="2">
        <v>2</v>
      </c>
      <c r="DI4" s="542"/>
      <c r="DJ4" s="2">
        <v>1</v>
      </c>
      <c r="DK4" s="2">
        <v>2</v>
      </c>
      <c r="DL4" s="2">
        <v>3</v>
      </c>
      <c r="DM4" s="2">
        <v>4</v>
      </c>
      <c r="DN4" s="2">
        <v>6</v>
      </c>
      <c r="DO4" s="2">
        <v>7</v>
      </c>
      <c r="DP4" s="2">
        <v>8</v>
      </c>
      <c r="DQ4" s="2">
        <v>9</v>
      </c>
      <c r="DR4" s="2">
        <v>10</v>
      </c>
      <c r="DS4" s="2">
        <v>5</v>
      </c>
      <c r="DT4" s="2">
        <v>11</v>
      </c>
      <c r="DU4" s="2">
        <v>15</v>
      </c>
      <c r="DV4" s="2">
        <v>16</v>
      </c>
      <c r="DW4" s="2">
        <v>12</v>
      </c>
      <c r="DX4" s="2">
        <v>13</v>
      </c>
      <c r="DY4" s="2">
        <v>17</v>
      </c>
      <c r="DZ4" s="2">
        <v>18</v>
      </c>
      <c r="EA4" s="2">
        <v>14</v>
      </c>
      <c r="EB4" s="2">
        <v>19</v>
      </c>
      <c r="EC4" s="2">
        <v>20</v>
      </c>
      <c r="ED4" s="2">
        <v>21</v>
      </c>
      <c r="EE4" s="2">
        <v>22</v>
      </c>
      <c r="EF4" s="2">
        <v>1</v>
      </c>
      <c r="EG4" s="2">
        <v>2</v>
      </c>
      <c r="EH4" s="2">
        <v>3</v>
      </c>
      <c r="EI4" s="2">
        <v>4</v>
      </c>
      <c r="EJ4" s="2">
        <v>5</v>
      </c>
      <c r="EK4" s="2">
        <v>6</v>
      </c>
      <c r="EL4" s="2">
        <v>29</v>
      </c>
      <c r="EM4" s="2">
        <v>30</v>
      </c>
      <c r="EN4" s="2">
        <v>31</v>
      </c>
      <c r="EO4" s="2">
        <v>32</v>
      </c>
      <c r="EP4" s="2">
        <v>33</v>
      </c>
      <c r="EQ4" s="2">
        <v>34</v>
      </c>
      <c r="ER4" s="2">
        <v>35</v>
      </c>
      <c r="ES4" s="2">
        <v>36</v>
      </c>
      <c r="ET4" s="2">
        <v>37</v>
      </c>
      <c r="EU4" s="2">
        <v>38</v>
      </c>
      <c r="EV4" s="2">
        <v>39</v>
      </c>
      <c r="EW4" s="2">
        <v>40</v>
      </c>
      <c r="EX4" s="2">
        <v>41</v>
      </c>
      <c r="EY4" s="47">
        <v>42</v>
      </c>
      <c r="EZ4" s="2">
        <v>1</v>
      </c>
      <c r="FA4" s="2">
        <v>2</v>
      </c>
      <c r="FB4" s="536"/>
      <c r="FC4" s="538"/>
      <c r="FD4" s="540"/>
      <c r="FE4" s="48">
        <v>1</v>
      </c>
      <c r="FF4" s="48">
        <v>2</v>
      </c>
      <c r="FG4" s="48">
        <v>3</v>
      </c>
      <c r="FH4" s="48">
        <v>4</v>
      </c>
      <c r="FI4" s="48">
        <v>6</v>
      </c>
      <c r="FJ4" s="48">
        <v>7</v>
      </c>
      <c r="FK4" s="48">
        <v>8</v>
      </c>
      <c r="FL4" s="48">
        <v>9</v>
      </c>
      <c r="FM4" s="48">
        <v>10</v>
      </c>
      <c r="FN4" s="48">
        <v>5</v>
      </c>
      <c r="FO4" s="48">
        <v>11</v>
      </c>
      <c r="FP4" s="48">
        <v>15</v>
      </c>
      <c r="FQ4" s="48">
        <v>16</v>
      </c>
      <c r="FR4" s="48">
        <v>12</v>
      </c>
      <c r="FS4" s="48">
        <v>13</v>
      </c>
      <c r="FT4" s="48">
        <v>17</v>
      </c>
      <c r="FU4" s="48">
        <v>18</v>
      </c>
      <c r="FV4" s="48">
        <v>14</v>
      </c>
      <c r="FW4" s="48">
        <v>19</v>
      </c>
      <c r="FX4" s="48">
        <v>20</v>
      </c>
      <c r="FY4" s="48">
        <v>21</v>
      </c>
      <c r="FZ4" s="48">
        <v>22</v>
      </c>
      <c r="GA4" s="2">
        <v>1</v>
      </c>
      <c r="GB4" s="2">
        <v>2</v>
      </c>
      <c r="GC4" s="2">
        <v>3</v>
      </c>
      <c r="GD4" s="2">
        <v>4</v>
      </c>
      <c r="GE4" s="2">
        <v>5</v>
      </c>
      <c r="GF4" s="2">
        <v>6</v>
      </c>
      <c r="GG4" s="48">
        <v>29</v>
      </c>
      <c r="GH4" s="48">
        <v>30</v>
      </c>
      <c r="GI4" s="48">
        <v>31</v>
      </c>
      <c r="GJ4" s="48">
        <v>32</v>
      </c>
      <c r="GK4" s="48">
        <v>33</v>
      </c>
      <c r="GL4" s="48">
        <v>34</v>
      </c>
      <c r="GM4" s="48">
        <v>35</v>
      </c>
      <c r="GN4" s="48">
        <v>36</v>
      </c>
      <c r="GO4" s="48">
        <v>37</v>
      </c>
      <c r="GP4" s="61">
        <v>38</v>
      </c>
      <c r="GQ4" s="48">
        <v>39</v>
      </c>
      <c r="GR4" s="61">
        <v>40</v>
      </c>
      <c r="GS4" s="48">
        <v>41</v>
      </c>
      <c r="GT4" s="61">
        <v>42</v>
      </c>
      <c r="GU4" s="48">
        <v>1</v>
      </c>
      <c r="GV4" s="61">
        <v>2</v>
      </c>
      <c r="GW4" s="48">
        <v>3</v>
      </c>
      <c r="GX4" s="48">
        <v>4</v>
      </c>
      <c r="GY4" s="48">
        <v>5</v>
      </c>
      <c r="GZ4" s="61">
        <v>6</v>
      </c>
      <c r="HA4" s="528"/>
      <c r="HB4" s="62">
        <v>1</v>
      </c>
      <c r="HC4" s="2">
        <v>2</v>
      </c>
      <c r="HD4" s="2">
        <v>3</v>
      </c>
      <c r="HE4" s="2">
        <v>4</v>
      </c>
      <c r="HF4" s="2">
        <v>6</v>
      </c>
      <c r="HG4" s="2">
        <v>7</v>
      </c>
      <c r="HH4" s="2">
        <v>8</v>
      </c>
      <c r="HI4" s="2">
        <v>9</v>
      </c>
      <c r="HJ4" s="2">
        <v>10</v>
      </c>
      <c r="HK4" s="2">
        <v>5</v>
      </c>
      <c r="HL4" s="2">
        <v>11</v>
      </c>
      <c r="HM4" s="2">
        <v>15</v>
      </c>
      <c r="HN4" s="2">
        <v>16</v>
      </c>
      <c r="HO4" s="2">
        <v>12</v>
      </c>
      <c r="HP4" s="2">
        <v>13</v>
      </c>
      <c r="HQ4" s="2">
        <v>17</v>
      </c>
      <c r="HR4" s="2">
        <v>18</v>
      </c>
      <c r="HS4" s="2">
        <v>14</v>
      </c>
      <c r="HT4" s="2">
        <v>19</v>
      </c>
      <c r="HU4" s="2">
        <v>20</v>
      </c>
      <c r="HV4" s="2">
        <v>21</v>
      </c>
      <c r="HW4" s="2">
        <v>22</v>
      </c>
      <c r="HX4" s="2">
        <v>1</v>
      </c>
      <c r="HY4" s="2">
        <v>2</v>
      </c>
      <c r="HZ4" s="2">
        <v>3</v>
      </c>
      <c r="IA4" s="2">
        <v>4</v>
      </c>
      <c r="IB4" s="2">
        <v>5</v>
      </c>
      <c r="IC4" s="2">
        <v>6</v>
      </c>
      <c r="ID4" s="2"/>
      <c r="IE4" s="2">
        <v>30</v>
      </c>
      <c r="IF4" s="2">
        <v>31</v>
      </c>
      <c r="IG4" s="2">
        <v>32</v>
      </c>
      <c r="IH4" s="2">
        <v>33</v>
      </c>
      <c r="II4" s="2">
        <v>34</v>
      </c>
      <c r="IJ4" s="2">
        <v>35</v>
      </c>
      <c r="IK4" s="2">
        <v>36</v>
      </c>
      <c r="IL4" s="2">
        <v>37</v>
      </c>
      <c r="IM4" s="47">
        <v>38</v>
      </c>
      <c r="IN4" s="2">
        <v>39</v>
      </c>
      <c r="IO4" s="47">
        <v>40</v>
      </c>
      <c r="IP4" s="2">
        <v>41</v>
      </c>
      <c r="IQ4" s="47">
        <v>42</v>
      </c>
      <c r="IR4" s="47">
        <v>1</v>
      </c>
      <c r="IS4" s="63">
        <v>2</v>
      </c>
      <c r="IT4" s="212"/>
      <c r="IU4" s="212"/>
      <c r="IV4" s="212"/>
    </row>
    <row r="5" spans="1:256" s="80" customFormat="1" ht="13.8" thickTop="1">
      <c r="A5" s="353" t="s">
        <v>79</v>
      </c>
      <c r="B5" s="260" t="s">
        <v>19</v>
      </c>
      <c r="C5" s="213">
        <f t="shared" ref="C5:C86" si="28">COUNT(BQ5:DH5)</f>
        <v>6</v>
      </c>
      <c r="D5" s="261">
        <f t="shared" ref="D5:D11" si="29">COUNTIF(X5:BO5,"T")</f>
        <v>6</v>
      </c>
      <c r="E5" s="100">
        <f t="shared" ref="E5:E86" si="30">COUNTIF(BQ5:DH5,90)</f>
        <v>5</v>
      </c>
      <c r="F5" s="261">
        <f t="shared" ref="F5:F86" si="31">COUNTIF(DJ5:FA5,"I")</f>
        <v>0</v>
      </c>
      <c r="G5" s="261">
        <f t="shared" ref="G5:G86" si="32">COUNTIF(DJ5:FA5,"E")</f>
        <v>0</v>
      </c>
      <c r="H5" s="100">
        <f t="shared" ref="H5:H86" si="33">COUNTIF(BQ5:DH5,"S")</f>
        <v>1</v>
      </c>
      <c r="I5" s="262">
        <f t="shared" ref="I5:I86" si="34">SUM(BQ5:DH5)</f>
        <v>534</v>
      </c>
      <c r="J5" s="263">
        <f t="shared" ref="J5:J89" si="35">ABS(I5/C5)</f>
        <v>89</v>
      </c>
      <c r="K5" s="263">
        <f>ABS(I5*100/I1)</f>
        <v>24.722222222222221</v>
      </c>
      <c r="L5" s="262">
        <f>K1</f>
        <v>24</v>
      </c>
      <c r="M5" s="262">
        <f t="shared" ref="M5:M35" si="36">COUNTIF(X5:BO5,"C")+COUNTIF(X5:BO5,"T")</f>
        <v>25</v>
      </c>
      <c r="N5" s="262">
        <f>SUM(O5:Q5)</f>
        <v>1</v>
      </c>
      <c r="O5" s="262">
        <f>COUNTIF(X5:BO5,"DT")</f>
        <v>0</v>
      </c>
      <c r="P5" s="262">
        <f>COUNTIF(X5:BO5,"L")</f>
        <v>0</v>
      </c>
      <c r="Q5" s="262">
        <f>COUNTIF(X5:BO5,"S")</f>
        <v>1</v>
      </c>
      <c r="R5" s="226">
        <f t="shared" ref="R5:R10" si="37">COUNTIF(FE5:GY5,1)</f>
        <v>0</v>
      </c>
      <c r="S5" s="227">
        <f t="shared" ref="S5:S10" si="38">COUNTIF(FE5:GY5,2)</f>
        <v>0</v>
      </c>
      <c r="T5" s="129">
        <f t="shared" ref="T5:T10" si="39">COUNTIF(FE5:GY5,"R")</f>
        <v>1</v>
      </c>
      <c r="U5" s="129">
        <f t="shared" ref="U5:U10" si="40">S5+T5</f>
        <v>1</v>
      </c>
      <c r="V5" s="264">
        <f t="shared" ref="V5:V112" si="41">HA5</f>
        <v>-4</v>
      </c>
      <c r="W5" s="265"/>
      <c r="X5" s="95" t="s">
        <v>151</v>
      </c>
      <c r="Y5" s="99"/>
      <c r="Z5" s="99" t="s">
        <v>151</v>
      </c>
      <c r="AA5" s="447" t="s">
        <v>155</v>
      </c>
      <c r="AB5" s="99" t="s">
        <v>152</v>
      </c>
      <c r="AC5" s="99" t="s">
        <v>152</v>
      </c>
      <c r="AD5" s="99" t="s">
        <v>152</v>
      </c>
      <c r="AE5" s="99" t="s">
        <v>151</v>
      </c>
      <c r="AF5" s="99" t="s">
        <v>152</v>
      </c>
      <c r="AG5" s="99" t="s">
        <v>151</v>
      </c>
      <c r="AH5" s="99" t="s">
        <v>152</v>
      </c>
      <c r="AI5" s="99" t="s">
        <v>152</v>
      </c>
      <c r="AJ5" s="99" t="s">
        <v>152</v>
      </c>
      <c r="AK5" s="99" t="s">
        <v>152</v>
      </c>
      <c r="AL5" s="99"/>
      <c r="AM5" s="99" t="s">
        <v>152</v>
      </c>
      <c r="AN5" s="99" t="s">
        <v>152</v>
      </c>
      <c r="AO5" s="99" t="s">
        <v>152</v>
      </c>
      <c r="AP5" s="99" t="s">
        <v>152</v>
      </c>
      <c r="AQ5" s="99" t="s">
        <v>152</v>
      </c>
      <c r="AR5" s="99" t="s">
        <v>152</v>
      </c>
      <c r="AS5" s="99" t="s">
        <v>152</v>
      </c>
      <c r="AT5" s="99" t="s">
        <v>152</v>
      </c>
      <c r="AU5" s="99" t="s">
        <v>151</v>
      </c>
      <c r="AV5" s="99" t="s">
        <v>151</v>
      </c>
      <c r="AW5" s="99" t="s">
        <v>152</v>
      </c>
      <c r="AX5" s="99" t="s">
        <v>152</v>
      </c>
      <c r="AY5" s="99" t="s">
        <v>152</v>
      </c>
      <c r="AZ5" s="99"/>
      <c r="BA5" s="99"/>
      <c r="BB5" s="99"/>
      <c r="BC5" s="99"/>
      <c r="BD5" s="99"/>
      <c r="BE5" s="99"/>
      <c r="BF5" s="99"/>
      <c r="BG5" s="99"/>
      <c r="BH5" s="99"/>
      <c r="BI5" s="151"/>
      <c r="BJ5" s="270"/>
      <c r="BK5" s="99"/>
      <c r="BL5" s="99"/>
      <c r="BM5" s="99"/>
      <c r="BN5" s="99"/>
      <c r="BO5" s="393"/>
      <c r="BP5" s="266"/>
      <c r="BQ5" s="95">
        <v>90</v>
      </c>
      <c r="BR5" s="99"/>
      <c r="BS5" s="450">
        <v>84</v>
      </c>
      <c r="BT5" s="447" t="s">
        <v>155</v>
      </c>
      <c r="BU5" s="99"/>
      <c r="BV5" s="99"/>
      <c r="BW5" s="99"/>
      <c r="BX5" s="99">
        <v>90</v>
      </c>
      <c r="BY5" s="99"/>
      <c r="BZ5" s="99">
        <v>90</v>
      </c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>
        <v>90</v>
      </c>
      <c r="CO5" s="99">
        <v>90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393"/>
      <c r="DC5" s="99"/>
      <c r="DD5" s="99"/>
      <c r="DE5" s="99"/>
      <c r="DF5" s="99"/>
      <c r="DG5" s="99"/>
      <c r="DH5" s="151"/>
      <c r="DI5" s="267"/>
      <c r="DJ5" s="95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393"/>
      <c r="FB5" s="438">
        <f t="shared" ref="FB5:FB11" si="42">COUNTIF(FE5:GT5,1)</f>
        <v>0</v>
      </c>
      <c r="FC5" s="439">
        <f t="shared" ref="FC5:FC11" si="43">COUNTIF(FE5:GT5,2)</f>
        <v>0</v>
      </c>
      <c r="FD5" s="440">
        <f t="shared" ref="FD5:FD11" si="44">COUNTIF(FE5:GT5,"R")</f>
        <v>1</v>
      </c>
      <c r="FE5" s="270"/>
      <c r="FF5" s="99"/>
      <c r="FG5" s="451" t="s">
        <v>159</v>
      </c>
      <c r="FH5" s="452" t="s">
        <v>155</v>
      </c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264"/>
      <c r="GU5" s="99"/>
      <c r="GV5" s="99"/>
      <c r="GW5" s="270"/>
      <c r="GX5" s="99"/>
      <c r="GY5" s="99"/>
      <c r="GZ5" s="264"/>
      <c r="HA5" s="271">
        <f>SUM(HB5:IS5)</f>
        <v>-4</v>
      </c>
      <c r="HB5" s="270">
        <v>0</v>
      </c>
      <c r="HC5" s="99"/>
      <c r="HD5" s="99">
        <v>0</v>
      </c>
      <c r="HE5" s="99"/>
      <c r="HF5" s="99"/>
      <c r="HG5" s="99"/>
      <c r="HH5" s="99"/>
      <c r="HI5" s="99">
        <v>-1</v>
      </c>
      <c r="HJ5" s="99"/>
      <c r="HK5" s="99">
        <v>-1</v>
      </c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>
        <v>-1</v>
      </c>
      <c r="HZ5" s="99">
        <v>-1</v>
      </c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264"/>
      <c r="IT5" s="272"/>
      <c r="IU5" s="272"/>
      <c r="IV5" s="272"/>
    </row>
    <row r="6" spans="1:256" s="82" customFormat="1" ht="15" customHeight="1">
      <c r="A6" s="354" t="s">
        <v>117</v>
      </c>
      <c r="B6" s="83" t="s">
        <v>19</v>
      </c>
      <c r="C6" s="213">
        <f t="shared" si="28"/>
        <v>21</v>
      </c>
      <c r="D6" s="261">
        <f t="shared" si="29"/>
        <v>20</v>
      </c>
      <c r="E6" s="100">
        <f t="shared" si="30"/>
        <v>20</v>
      </c>
      <c r="F6" s="261">
        <f t="shared" si="31"/>
        <v>0</v>
      </c>
      <c r="G6" s="261">
        <f t="shared" si="32"/>
        <v>1</v>
      </c>
      <c r="H6" s="100">
        <f t="shared" si="33"/>
        <v>0</v>
      </c>
      <c r="I6" s="262">
        <f t="shared" si="34"/>
        <v>1806</v>
      </c>
      <c r="J6" s="263">
        <f t="shared" si="35"/>
        <v>86</v>
      </c>
      <c r="K6" s="263">
        <f>ABS(I6*100/I1)</f>
        <v>83.611111111111114</v>
      </c>
      <c r="L6" s="262">
        <f>K1-1</f>
        <v>23</v>
      </c>
      <c r="M6" s="262">
        <f t="shared" si="36"/>
        <v>24</v>
      </c>
      <c r="N6" s="262">
        <f t="shared" ref="N6:N85" si="45">SUM(O6:Q6)</f>
        <v>1</v>
      </c>
      <c r="O6" s="262">
        <f>COUNTIF(X6:BO6,"DT")</f>
        <v>0</v>
      </c>
      <c r="P6" s="262">
        <f>COUNTIF(X6:BO6,"L")</f>
        <v>1</v>
      </c>
      <c r="Q6" s="262">
        <f>COUNTIF(X6:BO6,"S")</f>
        <v>0</v>
      </c>
      <c r="R6" s="226">
        <f t="shared" si="37"/>
        <v>3</v>
      </c>
      <c r="S6" s="227">
        <f t="shared" si="38"/>
        <v>0</v>
      </c>
      <c r="T6" s="129">
        <f t="shared" si="39"/>
        <v>0</v>
      </c>
      <c r="U6" s="129">
        <f t="shared" si="40"/>
        <v>0</v>
      </c>
      <c r="V6" s="150">
        <f t="shared" si="41"/>
        <v>-11</v>
      </c>
      <c r="W6" s="265"/>
      <c r="X6" s="96" t="s">
        <v>154</v>
      </c>
      <c r="Y6" s="100"/>
      <c r="Z6" s="100" t="s">
        <v>152</v>
      </c>
      <c r="AA6" s="100" t="s">
        <v>151</v>
      </c>
      <c r="AB6" s="100" t="s">
        <v>151</v>
      </c>
      <c r="AC6" s="100" t="s">
        <v>151</v>
      </c>
      <c r="AD6" s="100" t="s">
        <v>151</v>
      </c>
      <c r="AE6" s="100" t="s">
        <v>101</v>
      </c>
      <c r="AF6" s="100" t="s">
        <v>151</v>
      </c>
      <c r="AG6" s="100" t="s">
        <v>152</v>
      </c>
      <c r="AH6" s="100" t="s">
        <v>151</v>
      </c>
      <c r="AI6" s="100" t="s">
        <v>151</v>
      </c>
      <c r="AJ6" s="100" t="s">
        <v>151</v>
      </c>
      <c r="AK6" s="100" t="s">
        <v>151</v>
      </c>
      <c r="AL6" s="100"/>
      <c r="AM6" s="100" t="s">
        <v>151</v>
      </c>
      <c r="AN6" s="100" t="s">
        <v>151</v>
      </c>
      <c r="AO6" s="100" t="s">
        <v>151</v>
      </c>
      <c r="AP6" s="100" t="s">
        <v>151</v>
      </c>
      <c r="AQ6" s="100" t="s">
        <v>151</v>
      </c>
      <c r="AR6" s="100" t="s">
        <v>151</v>
      </c>
      <c r="AS6" s="100" t="s">
        <v>151</v>
      </c>
      <c r="AT6" s="100" t="s">
        <v>151</v>
      </c>
      <c r="AU6" s="100" t="s">
        <v>152</v>
      </c>
      <c r="AV6" s="100" t="s">
        <v>152</v>
      </c>
      <c r="AW6" s="100" t="s">
        <v>151</v>
      </c>
      <c r="AX6" s="100" t="s">
        <v>151</v>
      </c>
      <c r="AY6" s="100" t="s">
        <v>151</v>
      </c>
      <c r="AZ6" s="100"/>
      <c r="BA6" s="100"/>
      <c r="BB6" s="100"/>
      <c r="BC6" s="100"/>
      <c r="BD6" s="100"/>
      <c r="BE6" s="100"/>
      <c r="BF6" s="100"/>
      <c r="BG6" s="100"/>
      <c r="BH6" s="100"/>
      <c r="BI6" s="83"/>
      <c r="BJ6" s="104"/>
      <c r="BK6" s="100"/>
      <c r="BL6" s="100"/>
      <c r="BM6" s="100"/>
      <c r="BN6" s="100"/>
      <c r="BO6" s="147"/>
      <c r="BP6" s="267"/>
      <c r="BQ6" s="96"/>
      <c r="BR6" s="100"/>
      <c r="BS6" s="100">
        <v>6</v>
      </c>
      <c r="BT6" s="100">
        <v>90</v>
      </c>
      <c r="BU6" s="100">
        <v>90</v>
      </c>
      <c r="BV6" s="100">
        <v>90</v>
      </c>
      <c r="BW6" s="100">
        <v>90</v>
      </c>
      <c r="BX6" s="100"/>
      <c r="BY6" s="100">
        <v>90</v>
      </c>
      <c r="BZ6" s="100"/>
      <c r="CA6" s="100">
        <v>90</v>
      </c>
      <c r="CB6" s="100">
        <v>90</v>
      </c>
      <c r="CC6" s="100">
        <v>90</v>
      </c>
      <c r="CD6" s="100">
        <v>90</v>
      </c>
      <c r="CE6" s="100"/>
      <c r="CF6" s="100">
        <v>90</v>
      </c>
      <c r="CG6" s="100">
        <v>90</v>
      </c>
      <c r="CH6" s="100">
        <v>90</v>
      </c>
      <c r="CI6" s="100">
        <v>90</v>
      </c>
      <c r="CJ6" s="100">
        <v>90</v>
      </c>
      <c r="CK6" s="100">
        <v>90</v>
      </c>
      <c r="CL6" s="100">
        <v>90</v>
      </c>
      <c r="CM6" s="100">
        <v>90</v>
      </c>
      <c r="CN6" s="100"/>
      <c r="CO6" s="100"/>
      <c r="CP6" s="100">
        <v>90</v>
      </c>
      <c r="CQ6" s="100">
        <v>90</v>
      </c>
      <c r="CR6" s="100">
        <v>90</v>
      </c>
      <c r="CS6" s="100"/>
      <c r="CT6" s="100"/>
      <c r="CU6" s="100"/>
      <c r="CV6" s="100"/>
      <c r="CW6" s="100"/>
      <c r="CX6" s="100"/>
      <c r="CY6" s="100"/>
      <c r="CZ6" s="100"/>
      <c r="DA6" s="100"/>
      <c r="DB6" s="147"/>
      <c r="DC6" s="100"/>
      <c r="DD6" s="100"/>
      <c r="DE6" s="100"/>
      <c r="DF6" s="100"/>
      <c r="DG6" s="100"/>
      <c r="DH6" s="83"/>
      <c r="DI6" s="267"/>
      <c r="DJ6" s="96"/>
      <c r="DK6" s="100"/>
      <c r="DL6" s="100" t="s">
        <v>157</v>
      </c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47"/>
      <c r="FB6" s="268">
        <f t="shared" si="42"/>
        <v>3</v>
      </c>
      <c r="FC6" s="269">
        <f t="shared" si="43"/>
        <v>0</v>
      </c>
      <c r="FD6" s="81">
        <f t="shared" si="44"/>
        <v>0</v>
      </c>
      <c r="FE6" s="104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448">
        <v>1</v>
      </c>
      <c r="FR6" s="448">
        <v>1</v>
      </c>
      <c r="FS6" s="100"/>
      <c r="FT6" s="100"/>
      <c r="FU6" s="100"/>
      <c r="FV6" s="100"/>
      <c r="FW6" s="448">
        <v>1</v>
      </c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50"/>
      <c r="GU6" s="100"/>
      <c r="GV6" s="100"/>
      <c r="GW6" s="104"/>
      <c r="GX6" s="100"/>
      <c r="GY6" s="273"/>
      <c r="GZ6" s="274"/>
      <c r="HA6" s="275">
        <f t="shared" ref="HA6:HA106" si="46">SUM(HB6:IS6)</f>
        <v>-11</v>
      </c>
      <c r="HB6" s="104"/>
      <c r="HC6" s="100"/>
      <c r="HD6" s="100"/>
      <c r="HE6" s="100">
        <v>-1</v>
      </c>
      <c r="HF6" s="100">
        <v>0</v>
      </c>
      <c r="HG6" s="100">
        <v>-1</v>
      </c>
      <c r="HH6" s="100">
        <v>-1</v>
      </c>
      <c r="HI6" s="100"/>
      <c r="HJ6" s="100">
        <v>0</v>
      </c>
      <c r="HK6" s="100"/>
      <c r="HL6" s="100">
        <v>0</v>
      </c>
      <c r="HM6" s="100">
        <v>0</v>
      </c>
      <c r="HN6" s="100">
        <v>-1</v>
      </c>
      <c r="HO6" s="100">
        <v>0</v>
      </c>
      <c r="HP6" s="100"/>
      <c r="HQ6" s="100">
        <v>-2</v>
      </c>
      <c r="HR6" s="100">
        <v>-1</v>
      </c>
      <c r="HS6" s="100">
        <v>0</v>
      </c>
      <c r="HT6" s="100">
        <v>-2</v>
      </c>
      <c r="HU6" s="100">
        <v>-1</v>
      </c>
      <c r="HV6" s="100">
        <v>0</v>
      </c>
      <c r="HW6" s="100">
        <v>0</v>
      </c>
      <c r="HX6" s="100">
        <v>0</v>
      </c>
      <c r="HY6" s="100"/>
      <c r="HZ6" s="100"/>
      <c r="IA6" s="100">
        <v>-1</v>
      </c>
      <c r="IB6" s="100">
        <v>0</v>
      </c>
      <c r="IC6" s="100">
        <v>0</v>
      </c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273"/>
      <c r="IS6" s="150"/>
      <c r="IT6" s="276"/>
      <c r="IU6" s="276"/>
      <c r="IV6" s="276"/>
    </row>
    <row r="7" spans="1:256" s="82" customFormat="1" ht="15" customHeight="1">
      <c r="A7" s="354" t="s">
        <v>118</v>
      </c>
      <c r="B7" s="83" t="s">
        <v>19</v>
      </c>
      <c r="C7" s="213">
        <f>COUNT(BQ7:DH7)</f>
        <v>0</v>
      </c>
      <c r="D7" s="261">
        <f>COUNTIF(X7:BO7,"T")</f>
        <v>0</v>
      </c>
      <c r="E7" s="100">
        <f>COUNTIF(BQ7:DH7,90)</f>
        <v>0</v>
      </c>
      <c r="F7" s="261">
        <f>COUNTIF(DJ7:FA7,"I")</f>
        <v>0</v>
      </c>
      <c r="G7" s="261">
        <f>COUNTIF(DJ7:FA7,"E")</f>
        <v>0</v>
      </c>
      <c r="H7" s="100">
        <f>COUNTIF(BQ7:DH7,"S")</f>
        <v>0</v>
      </c>
      <c r="I7" s="262">
        <f>SUM(BQ7:DH7)</f>
        <v>0</v>
      </c>
      <c r="J7" s="263" t="e">
        <f>ABS(I7/C7)</f>
        <v>#DIV/0!</v>
      </c>
      <c r="K7" s="263">
        <f>ABS(I7*100/I1)</f>
        <v>0</v>
      </c>
      <c r="L7" s="262">
        <v>2</v>
      </c>
      <c r="M7" s="262">
        <f t="shared" si="36"/>
        <v>2</v>
      </c>
      <c r="N7" s="262">
        <f>SUM(O7:Q7)</f>
        <v>0</v>
      </c>
      <c r="O7" s="262">
        <f>COUNTIF(X7:BO7,"DT")</f>
        <v>0</v>
      </c>
      <c r="P7" s="262">
        <f>COUNTIF(X7:BO7,"L")</f>
        <v>0</v>
      </c>
      <c r="Q7" s="262">
        <f>COUNTIF(X7:BO7,"S")</f>
        <v>0</v>
      </c>
      <c r="R7" s="226">
        <f t="shared" si="37"/>
        <v>0</v>
      </c>
      <c r="S7" s="227">
        <f t="shared" si="38"/>
        <v>0</v>
      </c>
      <c r="T7" s="129">
        <f t="shared" si="39"/>
        <v>0</v>
      </c>
      <c r="U7" s="129">
        <f t="shared" si="40"/>
        <v>0</v>
      </c>
      <c r="V7" s="150">
        <f>HA7</f>
        <v>0</v>
      </c>
      <c r="W7" s="265"/>
      <c r="X7" s="100" t="s">
        <v>41</v>
      </c>
      <c r="Y7" s="100"/>
      <c r="Z7" s="100" t="s">
        <v>41</v>
      </c>
      <c r="AA7" s="100" t="s">
        <v>152</v>
      </c>
      <c r="AB7" s="100" t="s">
        <v>41</v>
      </c>
      <c r="AC7" s="100" t="s">
        <v>41</v>
      </c>
      <c r="AD7" s="100" t="s">
        <v>41</v>
      </c>
      <c r="AE7" s="100" t="s">
        <v>152</v>
      </c>
      <c r="AF7" s="100" t="s">
        <v>41</v>
      </c>
      <c r="AG7" s="100" t="s">
        <v>41</v>
      </c>
      <c r="AH7" s="100" t="s">
        <v>41</v>
      </c>
      <c r="AI7" s="100" t="s">
        <v>41</v>
      </c>
      <c r="AJ7" s="100" t="s">
        <v>41</v>
      </c>
      <c r="AK7" s="100" t="s">
        <v>41</v>
      </c>
      <c r="AL7" s="100"/>
      <c r="AM7" s="100" t="s">
        <v>41</v>
      </c>
      <c r="AN7" s="100" t="s">
        <v>41</v>
      </c>
      <c r="AO7" s="100" t="s">
        <v>41</v>
      </c>
      <c r="AP7" s="100" t="s">
        <v>41</v>
      </c>
      <c r="AQ7" s="100" t="s">
        <v>41</v>
      </c>
      <c r="AR7" s="100" t="s">
        <v>41</v>
      </c>
      <c r="AS7" s="100" t="s">
        <v>41</v>
      </c>
      <c r="AT7" s="100" t="s">
        <v>41</v>
      </c>
      <c r="AU7" s="100" t="s">
        <v>41</v>
      </c>
      <c r="AV7" s="100" t="s">
        <v>41</v>
      </c>
      <c r="AW7" s="100" t="s">
        <v>41</v>
      </c>
      <c r="AX7" s="100" t="s">
        <v>41</v>
      </c>
      <c r="AY7" s="100" t="s">
        <v>41</v>
      </c>
      <c r="AZ7" s="100"/>
      <c r="BA7" s="100"/>
      <c r="BB7" s="100"/>
      <c r="BC7" s="100"/>
      <c r="BD7" s="100"/>
      <c r="BE7" s="100"/>
      <c r="BF7" s="100"/>
      <c r="BG7" s="100"/>
      <c r="BH7" s="100"/>
      <c r="BI7" s="83"/>
      <c r="BJ7" s="104"/>
      <c r="BK7" s="100"/>
      <c r="BL7" s="100"/>
      <c r="BM7" s="100"/>
      <c r="BN7" s="100"/>
      <c r="BO7" s="147"/>
      <c r="BP7" s="267"/>
      <c r="BQ7" s="96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427"/>
      <c r="CU7" s="100"/>
      <c r="CV7" s="100"/>
      <c r="CW7" s="100"/>
      <c r="CX7" s="100"/>
      <c r="CY7" s="100"/>
      <c r="CZ7" s="100"/>
      <c r="DA7" s="100"/>
      <c r="DB7" s="147"/>
      <c r="DC7" s="100"/>
      <c r="DD7" s="100"/>
      <c r="DE7" s="100"/>
      <c r="DF7" s="100"/>
      <c r="DG7" s="100"/>
      <c r="DH7" s="83"/>
      <c r="DI7" s="267"/>
      <c r="DJ7" s="96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47"/>
      <c r="FB7" s="268">
        <f>COUNTIF(FE7:GT7,1)</f>
        <v>0</v>
      </c>
      <c r="FC7" s="269">
        <f>COUNTIF(FE7:GT7,2)</f>
        <v>0</v>
      </c>
      <c r="FD7" s="81">
        <f>COUNTIF(FE7:GT7,"R")</f>
        <v>0</v>
      </c>
      <c r="FE7" s="104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50"/>
      <c r="GU7" s="100"/>
      <c r="GV7" s="100"/>
      <c r="GW7" s="104"/>
      <c r="GX7" s="100"/>
      <c r="GY7" s="273"/>
      <c r="GZ7" s="274"/>
      <c r="HA7" s="275">
        <f t="shared" si="46"/>
        <v>0</v>
      </c>
      <c r="HB7" s="104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273"/>
      <c r="IS7" s="150"/>
      <c r="IT7" s="276"/>
      <c r="IU7" s="276"/>
      <c r="IV7" s="276"/>
    </row>
    <row r="8" spans="1:256" s="82" customFormat="1">
      <c r="A8" s="354" t="s">
        <v>80</v>
      </c>
      <c r="B8" s="83" t="s">
        <v>19</v>
      </c>
      <c r="C8" s="213">
        <f>COUNT(BQ8:DH8)</f>
        <v>0</v>
      </c>
      <c r="D8" s="261">
        <f t="shared" si="29"/>
        <v>0</v>
      </c>
      <c r="E8" s="100">
        <f>COUNTIF(BQ8:DH8,90)</f>
        <v>0</v>
      </c>
      <c r="F8" s="261">
        <f>COUNTIF(DJ8:FA8,"I")</f>
        <v>0</v>
      </c>
      <c r="G8" s="261">
        <f>COUNTIF(DJ8:FA8,"E")</f>
        <v>0</v>
      </c>
      <c r="H8" s="100">
        <f>COUNTIF(BQ8:DH8,"S")</f>
        <v>0</v>
      </c>
      <c r="I8" s="262">
        <f>SUM(BQ8:DH8)</f>
        <v>0</v>
      </c>
      <c r="J8" s="263" t="e">
        <f>ABS(I8/C8)</f>
        <v>#DIV/0!</v>
      </c>
      <c r="K8" s="263">
        <f>ABS(I8*100/I1)</f>
        <v>0</v>
      </c>
      <c r="L8" s="262">
        <v>2</v>
      </c>
      <c r="M8" s="262">
        <f t="shared" si="36"/>
        <v>1</v>
      </c>
      <c r="N8" s="262">
        <f>SUM(O8:Q8)</f>
        <v>0</v>
      </c>
      <c r="O8" s="262">
        <f>COUNTIF(X8:BO8,"DT")</f>
        <v>0</v>
      </c>
      <c r="P8" s="262">
        <f>COUNTIF(X8:BO8,"L")</f>
        <v>0</v>
      </c>
      <c r="Q8" s="262">
        <f>COUNTIF(X8:BO8,"S")</f>
        <v>0</v>
      </c>
      <c r="R8" s="226">
        <f t="shared" si="37"/>
        <v>0</v>
      </c>
      <c r="S8" s="227">
        <f t="shared" si="38"/>
        <v>0</v>
      </c>
      <c r="T8" s="129">
        <f t="shared" si="39"/>
        <v>0</v>
      </c>
      <c r="U8" s="129">
        <f t="shared" si="40"/>
        <v>0</v>
      </c>
      <c r="V8" s="150">
        <f t="shared" si="41"/>
        <v>0</v>
      </c>
      <c r="W8" s="265"/>
      <c r="X8" s="96" t="s">
        <v>152</v>
      </c>
      <c r="Y8" s="100"/>
      <c r="Z8" s="100" t="s">
        <v>41</v>
      </c>
      <c r="AA8" s="100" t="s">
        <v>41</v>
      </c>
      <c r="AB8" s="100" t="s">
        <v>41</v>
      </c>
      <c r="AC8" s="100" t="s">
        <v>41</v>
      </c>
      <c r="AD8" s="100" t="s">
        <v>41</v>
      </c>
      <c r="AE8" s="100" t="s">
        <v>41</v>
      </c>
      <c r="AF8" s="100" t="s">
        <v>41</v>
      </c>
      <c r="AG8" s="100" t="s">
        <v>41</v>
      </c>
      <c r="AH8" s="100" t="s">
        <v>41</v>
      </c>
      <c r="AI8" s="100" t="s">
        <v>41</v>
      </c>
      <c r="AJ8" s="100" t="s">
        <v>41</v>
      </c>
      <c r="AK8" s="100" t="s">
        <v>41</v>
      </c>
      <c r="AL8" s="100"/>
      <c r="AM8" s="100" t="s">
        <v>41</v>
      </c>
      <c r="AN8" s="100" t="s">
        <v>41</v>
      </c>
      <c r="AO8" s="100" t="s">
        <v>41</v>
      </c>
      <c r="AP8" s="100" t="s">
        <v>41</v>
      </c>
      <c r="AQ8" s="100" t="s">
        <v>41</v>
      </c>
      <c r="AR8" s="100" t="s">
        <v>41</v>
      </c>
      <c r="AS8" s="100" t="s">
        <v>41</v>
      </c>
      <c r="AT8" s="100" t="s">
        <v>41</v>
      </c>
      <c r="AU8" s="100" t="s">
        <v>41</v>
      </c>
      <c r="AV8" s="100" t="s">
        <v>41</v>
      </c>
      <c r="AW8" s="100" t="s">
        <v>41</v>
      </c>
      <c r="AX8" s="100" t="s">
        <v>41</v>
      </c>
      <c r="AY8" s="100" t="s">
        <v>41</v>
      </c>
      <c r="AZ8" s="100"/>
      <c r="BA8" s="100"/>
      <c r="BB8" s="100"/>
      <c r="BC8" s="100"/>
      <c r="BD8" s="100"/>
      <c r="BE8" s="100"/>
      <c r="BF8" s="100"/>
      <c r="BG8" s="100"/>
      <c r="BH8" s="100"/>
      <c r="BI8" s="83"/>
      <c r="BJ8" s="104"/>
      <c r="BK8" s="100"/>
      <c r="BL8" s="100"/>
      <c r="BM8" s="100"/>
      <c r="BN8" s="100"/>
      <c r="BO8" s="147"/>
      <c r="BP8" s="267"/>
      <c r="BQ8" s="96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427"/>
      <c r="CU8" s="100"/>
      <c r="CV8" s="100"/>
      <c r="CW8" s="100"/>
      <c r="CX8" s="100"/>
      <c r="CY8" s="100"/>
      <c r="CZ8" s="100"/>
      <c r="DA8" s="100"/>
      <c r="DB8" s="147"/>
      <c r="DC8" s="100"/>
      <c r="DD8" s="100"/>
      <c r="DE8" s="100"/>
      <c r="DF8" s="100"/>
      <c r="DG8" s="100"/>
      <c r="DH8" s="83"/>
      <c r="DI8" s="267"/>
      <c r="DJ8" s="96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47"/>
      <c r="FB8" s="268">
        <f t="shared" si="42"/>
        <v>0</v>
      </c>
      <c r="FC8" s="269">
        <f t="shared" si="43"/>
        <v>0</v>
      </c>
      <c r="FD8" s="81">
        <f t="shared" si="44"/>
        <v>0</v>
      </c>
      <c r="FE8" s="104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50"/>
      <c r="GU8" s="100"/>
      <c r="GV8" s="100"/>
      <c r="GW8" s="104"/>
      <c r="GX8" s="100"/>
      <c r="GY8" s="273"/>
      <c r="GZ8" s="274"/>
      <c r="HA8" s="275">
        <f>SUM(HB8:IS8)</f>
        <v>0</v>
      </c>
      <c r="HB8" s="104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50"/>
      <c r="IT8" s="276"/>
      <c r="IU8" s="276"/>
      <c r="IV8" s="276"/>
    </row>
    <row r="9" spans="1:256" s="82" customFormat="1" ht="13.5" hidden="1" customHeight="1">
      <c r="A9" s="354"/>
      <c r="B9" s="83" t="s">
        <v>19</v>
      </c>
      <c r="C9" s="213">
        <f t="shared" si="28"/>
        <v>0</v>
      </c>
      <c r="D9" s="261">
        <f t="shared" si="29"/>
        <v>0</v>
      </c>
      <c r="E9" s="100">
        <f t="shared" si="30"/>
        <v>0</v>
      </c>
      <c r="F9" s="261">
        <f t="shared" si="31"/>
        <v>0</v>
      </c>
      <c r="G9" s="261">
        <f t="shared" si="32"/>
        <v>0</v>
      </c>
      <c r="H9" s="100">
        <f t="shared" si="33"/>
        <v>0</v>
      </c>
      <c r="I9" s="262">
        <f t="shared" si="34"/>
        <v>0</v>
      </c>
      <c r="J9" s="263" t="e">
        <f t="shared" si="35"/>
        <v>#DIV/0!</v>
      </c>
      <c r="K9" s="263">
        <f>ABS(I9*100/I1)</f>
        <v>0</v>
      </c>
      <c r="L9" s="262">
        <f>K1</f>
        <v>24</v>
      </c>
      <c r="M9" s="262">
        <f t="shared" si="36"/>
        <v>0</v>
      </c>
      <c r="N9" s="262">
        <f t="shared" si="45"/>
        <v>0</v>
      </c>
      <c r="O9" s="262">
        <f>COUNTIF(X9:BO9,"DT")</f>
        <v>0</v>
      </c>
      <c r="P9" s="262">
        <f>COUNTIF(X9:BO9,"L")</f>
        <v>0</v>
      </c>
      <c r="Q9" s="262">
        <f>COUNTIF(X9:BO9,"S")</f>
        <v>0</v>
      </c>
      <c r="R9" s="226">
        <f t="shared" si="37"/>
        <v>0</v>
      </c>
      <c r="S9" s="227">
        <f t="shared" si="38"/>
        <v>0</v>
      </c>
      <c r="T9" s="129">
        <f t="shared" si="39"/>
        <v>0</v>
      </c>
      <c r="U9" s="129">
        <f t="shared" si="40"/>
        <v>0</v>
      </c>
      <c r="V9" s="150">
        <f t="shared" si="41"/>
        <v>0</v>
      </c>
      <c r="W9" s="265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4"/>
      <c r="BK9" s="100"/>
      <c r="BL9" s="100"/>
      <c r="BM9" s="100"/>
      <c r="BN9" s="100"/>
      <c r="BO9" s="147"/>
      <c r="BP9" s="267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427"/>
      <c r="CU9" s="100"/>
      <c r="CV9" s="100"/>
      <c r="CW9" s="100"/>
      <c r="CX9" s="100"/>
      <c r="CY9" s="100"/>
      <c r="CZ9" s="100"/>
      <c r="DA9" s="100"/>
      <c r="DB9" s="147"/>
      <c r="DC9" s="100"/>
      <c r="DD9" s="100"/>
      <c r="DE9" s="100"/>
      <c r="DF9" s="100"/>
      <c r="DG9" s="100"/>
      <c r="DH9" s="83"/>
      <c r="DI9" s="267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47"/>
      <c r="FB9" s="268">
        <f t="shared" si="42"/>
        <v>0</v>
      </c>
      <c r="FC9" s="269">
        <f t="shared" si="43"/>
        <v>0</v>
      </c>
      <c r="FD9" s="81">
        <f t="shared" si="44"/>
        <v>0</v>
      </c>
      <c r="FE9" s="104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50"/>
      <c r="GU9" s="100"/>
      <c r="GV9" s="100"/>
      <c r="GW9" s="104"/>
      <c r="GX9" s="100"/>
      <c r="GY9" s="273"/>
      <c r="GZ9" s="274"/>
      <c r="HA9" s="275">
        <f t="shared" si="46"/>
        <v>0</v>
      </c>
      <c r="HB9" s="104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273"/>
      <c r="IS9" s="150"/>
      <c r="IT9" s="276"/>
      <c r="IU9" s="276"/>
      <c r="IV9" s="276"/>
    </row>
    <row r="10" spans="1:256" s="80" customFormat="1" ht="12.75" hidden="1" customHeight="1">
      <c r="A10" s="354"/>
      <c r="B10" s="83" t="s">
        <v>19</v>
      </c>
      <c r="C10" s="213">
        <f t="shared" si="28"/>
        <v>0</v>
      </c>
      <c r="D10" s="261">
        <f t="shared" si="29"/>
        <v>0</v>
      </c>
      <c r="E10" s="100">
        <f t="shared" si="30"/>
        <v>0</v>
      </c>
      <c r="F10" s="261">
        <f t="shared" si="31"/>
        <v>0</v>
      </c>
      <c r="G10" s="261">
        <f t="shared" si="32"/>
        <v>0</v>
      </c>
      <c r="H10" s="100">
        <f t="shared" si="33"/>
        <v>0</v>
      </c>
      <c r="I10" s="262">
        <f t="shared" si="34"/>
        <v>0</v>
      </c>
      <c r="J10" s="263" t="e">
        <f t="shared" si="35"/>
        <v>#DIV/0!</v>
      </c>
      <c r="K10" s="263">
        <f>ABS(I10*100/I1)</f>
        <v>0</v>
      </c>
      <c r="L10" s="262">
        <f>K1</f>
        <v>24</v>
      </c>
      <c r="M10" s="262">
        <f t="shared" si="36"/>
        <v>0</v>
      </c>
      <c r="N10" s="262">
        <f t="shared" si="45"/>
        <v>0</v>
      </c>
      <c r="O10" s="262">
        <f>COUNTIF(X10:BM10,"DT")</f>
        <v>0</v>
      </c>
      <c r="P10" s="262">
        <f>COUNTIF(X10:BM10,"L")</f>
        <v>0</v>
      </c>
      <c r="Q10" s="262">
        <f>COUNTIF(X10:BM10,"S")</f>
        <v>0</v>
      </c>
      <c r="R10" s="226">
        <f t="shared" si="37"/>
        <v>0</v>
      </c>
      <c r="S10" s="227">
        <f t="shared" si="38"/>
        <v>0</v>
      </c>
      <c r="T10" s="129">
        <f t="shared" si="39"/>
        <v>0</v>
      </c>
      <c r="U10" s="129">
        <f t="shared" si="40"/>
        <v>0</v>
      </c>
      <c r="V10" s="150">
        <f t="shared" si="41"/>
        <v>0</v>
      </c>
      <c r="W10" s="265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4"/>
      <c r="BK10" s="100"/>
      <c r="BL10" s="100"/>
      <c r="BM10" s="100"/>
      <c r="BN10" s="100"/>
      <c r="BO10" s="147"/>
      <c r="BP10" s="267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428"/>
      <c r="CU10" s="100"/>
      <c r="CV10" s="100"/>
      <c r="CW10" s="100"/>
      <c r="CX10" s="100"/>
      <c r="CY10" s="100"/>
      <c r="CZ10" s="100"/>
      <c r="DA10" s="100"/>
      <c r="DB10" s="147"/>
      <c r="DC10" s="100"/>
      <c r="DD10" s="100"/>
      <c r="DE10" s="100"/>
      <c r="DF10" s="100"/>
      <c r="DG10" s="100"/>
      <c r="DH10" s="83"/>
      <c r="DI10" s="267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47"/>
      <c r="FB10" s="268">
        <f t="shared" si="42"/>
        <v>0</v>
      </c>
      <c r="FC10" s="269">
        <f t="shared" si="43"/>
        <v>0</v>
      </c>
      <c r="FD10" s="81">
        <f t="shared" si="44"/>
        <v>0</v>
      </c>
      <c r="FE10" s="104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50"/>
      <c r="GU10" s="100"/>
      <c r="GV10" s="100"/>
      <c r="GW10" s="104"/>
      <c r="GX10" s="100"/>
      <c r="GY10" s="100"/>
      <c r="GZ10" s="150"/>
      <c r="HA10" s="275">
        <f>SUM(HB10:IS10)</f>
        <v>0</v>
      </c>
      <c r="HB10" s="104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50"/>
      <c r="IT10" s="272"/>
      <c r="IU10" s="272"/>
      <c r="IV10" s="272"/>
    </row>
    <row r="11" spans="1:256" s="72" customFormat="1">
      <c r="A11" s="355" t="s">
        <v>81</v>
      </c>
      <c r="B11" s="88" t="s">
        <v>166</v>
      </c>
      <c r="C11" s="194">
        <f>COUNT(BQ11:DH11)</f>
        <v>22</v>
      </c>
      <c r="D11" s="223">
        <f t="shared" si="29"/>
        <v>19</v>
      </c>
      <c r="E11" s="101">
        <f>COUNTIF(BQ11:DH11,90)</f>
        <v>9</v>
      </c>
      <c r="F11" s="223">
        <f>COUNTIF(DJ11:FA11,"I")</f>
        <v>10</v>
      </c>
      <c r="G11" s="223">
        <f>COUNTIF(DJ11:FA11,"E")</f>
        <v>3</v>
      </c>
      <c r="H11" s="101">
        <f>COUNTIF(BQ11:DH11,"S")</f>
        <v>0</v>
      </c>
      <c r="I11" s="224">
        <f>SUM(BQ11:DH11)</f>
        <v>1542</v>
      </c>
      <c r="J11" s="225">
        <f>ABS(I11/C11)</f>
        <v>70.090909090909093</v>
      </c>
      <c r="K11" s="225">
        <f>ABS(I11*100/I1)</f>
        <v>71.388888888888886</v>
      </c>
      <c r="L11" s="224">
        <f>K1</f>
        <v>24</v>
      </c>
      <c r="M11" s="224">
        <f t="shared" si="36"/>
        <v>23</v>
      </c>
      <c r="N11" s="224">
        <f>SUM(O11:Q11)</f>
        <v>3</v>
      </c>
      <c r="O11" s="224">
        <f t="shared" ref="O11:O16" si="47">COUNTIF(X11:BO11,"DT")</f>
        <v>0</v>
      </c>
      <c r="P11" s="224">
        <f t="shared" ref="P11:P16" si="48">COUNTIF(X11:BO11,"L")</f>
        <v>3</v>
      </c>
      <c r="Q11" s="224">
        <f t="shared" ref="Q11:Q16" si="49">COUNTIF(X11:BO11,"S")</f>
        <v>0</v>
      </c>
      <c r="R11" s="226">
        <f t="shared" ref="R11:R112" si="50">COUNTIF(FE11:GY11,1)</f>
        <v>2</v>
      </c>
      <c r="S11" s="227">
        <f t="shared" ref="S11:S112" si="51">COUNTIF(FE11:GY11,2)</f>
        <v>0</v>
      </c>
      <c r="T11" s="129">
        <f t="shared" ref="T11:T112" si="52">COUNTIF(FE11:GY11,"R")</f>
        <v>0</v>
      </c>
      <c r="U11" s="129">
        <f t="shared" ref="U11:U112" si="53">S11+T11</f>
        <v>0</v>
      </c>
      <c r="V11" s="149">
        <f t="shared" si="41"/>
        <v>2</v>
      </c>
      <c r="W11" s="265"/>
      <c r="X11" s="97" t="s">
        <v>151</v>
      </c>
      <c r="Y11" s="101"/>
      <c r="Z11" s="101" t="s">
        <v>152</v>
      </c>
      <c r="AA11" s="101" t="s">
        <v>151</v>
      </c>
      <c r="AB11" s="101" t="s">
        <v>151</v>
      </c>
      <c r="AC11" s="101" t="s">
        <v>151</v>
      </c>
      <c r="AD11" s="101" t="s">
        <v>151</v>
      </c>
      <c r="AE11" s="101" t="s">
        <v>151</v>
      </c>
      <c r="AF11" s="101" t="s">
        <v>101</v>
      </c>
      <c r="AG11" s="101" t="s">
        <v>151</v>
      </c>
      <c r="AH11" s="101" t="s">
        <v>101</v>
      </c>
      <c r="AI11" s="101" t="s">
        <v>101</v>
      </c>
      <c r="AJ11" s="101" t="s">
        <v>151</v>
      </c>
      <c r="AK11" s="101" t="s">
        <v>152</v>
      </c>
      <c r="AL11" s="101"/>
      <c r="AM11" s="101" t="s">
        <v>151</v>
      </c>
      <c r="AN11" s="101" t="s">
        <v>151</v>
      </c>
      <c r="AO11" s="101" t="s">
        <v>152</v>
      </c>
      <c r="AP11" s="101" t="s">
        <v>151</v>
      </c>
      <c r="AQ11" s="101" t="s">
        <v>151</v>
      </c>
      <c r="AR11" s="101" t="s">
        <v>151</v>
      </c>
      <c r="AS11" s="101" t="s">
        <v>151</v>
      </c>
      <c r="AT11" s="101" t="s">
        <v>151</v>
      </c>
      <c r="AU11" s="101" t="s">
        <v>152</v>
      </c>
      <c r="AV11" s="101" t="s">
        <v>151</v>
      </c>
      <c r="AW11" s="101" t="s">
        <v>151</v>
      </c>
      <c r="AX11" s="101" t="s">
        <v>151</v>
      </c>
      <c r="AY11" s="101" t="s">
        <v>151</v>
      </c>
      <c r="AZ11" s="101"/>
      <c r="BA11" s="101"/>
      <c r="BB11" s="101"/>
      <c r="BC11" s="101"/>
      <c r="BD11" s="101"/>
      <c r="BE11" s="101"/>
      <c r="BF11" s="101"/>
      <c r="BG11" s="101"/>
      <c r="BH11" s="101"/>
      <c r="BI11" s="88"/>
      <c r="BJ11" s="102"/>
      <c r="BK11" s="101"/>
      <c r="BL11" s="101"/>
      <c r="BM11" s="101"/>
      <c r="BN11" s="101"/>
      <c r="BO11" s="148"/>
      <c r="BP11" s="267"/>
      <c r="BQ11" s="97">
        <v>90</v>
      </c>
      <c r="BR11" s="101"/>
      <c r="BS11" s="101">
        <v>28</v>
      </c>
      <c r="BT11" s="101">
        <v>90</v>
      </c>
      <c r="BU11" s="101">
        <v>74</v>
      </c>
      <c r="BV11" s="101">
        <v>90</v>
      </c>
      <c r="BW11" s="101">
        <v>90</v>
      </c>
      <c r="BX11" s="101">
        <v>88</v>
      </c>
      <c r="BY11" s="101"/>
      <c r="BZ11" s="101">
        <v>61</v>
      </c>
      <c r="CA11" s="101"/>
      <c r="CB11" s="101"/>
      <c r="CC11" s="101">
        <v>62</v>
      </c>
      <c r="CD11" s="101">
        <v>26</v>
      </c>
      <c r="CE11" s="101"/>
      <c r="CF11" s="101">
        <v>45</v>
      </c>
      <c r="CG11" s="101">
        <v>90</v>
      </c>
      <c r="CH11" s="101">
        <v>20</v>
      </c>
      <c r="CI11" s="101">
        <v>90</v>
      </c>
      <c r="CJ11" s="101">
        <v>90</v>
      </c>
      <c r="CK11" s="101">
        <v>90</v>
      </c>
      <c r="CL11" s="101">
        <v>67</v>
      </c>
      <c r="CM11" s="101">
        <v>90</v>
      </c>
      <c r="CN11" s="101"/>
      <c r="CO11" s="101">
        <v>58</v>
      </c>
      <c r="CP11" s="101">
        <v>85</v>
      </c>
      <c r="CQ11" s="101">
        <v>62</v>
      </c>
      <c r="CR11" s="101">
        <v>56</v>
      </c>
      <c r="CS11" s="101"/>
      <c r="CT11" s="429"/>
      <c r="CU11" s="101"/>
      <c r="CV11" s="101"/>
      <c r="CW11" s="101"/>
      <c r="CX11" s="101"/>
      <c r="CY11" s="101"/>
      <c r="CZ11" s="101"/>
      <c r="DA11" s="101"/>
      <c r="DB11" s="148"/>
      <c r="DC11" s="101"/>
      <c r="DD11" s="101"/>
      <c r="DE11" s="101"/>
      <c r="DF11" s="101"/>
      <c r="DG11" s="101"/>
      <c r="DH11" s="88"/>
      <c r="DI11" s="267"/>
      <c r="DJ11" s="97"/>
      <c r="DK11" s="101"/>
      <c r="DL11" s="101" t="s">
        <v>157</v>
      </c>
      <c r="DM11" s="101"/>
      <c r="DN11" s="101" t="s">
        <v>156</v>
      </c>
      <c r="DO11" s="101"/>
      <c r="DP11" s="101"/>
      <c r="DQ11" s="101" t="s">
        <v>156</v>
      </c>
      <c r="DR11" s="101"/>
      <c r="DS11" s="101" t="s">
        <v>156</v>
      </c>
      <c r="DT11" s="101"/>
      <c r="DU11" s="101"/>
      <c r="DV11" s="101" t="s">
        <v>156</v>
      </c>
      <c r="DW11" s="101" t="s">
        <v>157</v>
      </c>
      <c r="DX11" s="101"/>
      <c r="DY11" s="101" t="s">
        <v>156</v>
      </c>
      <c r="DZ11" s="101"/>
      <c r="EA11" s="101" t="s">
        <v>157</v>
      </c>
      <c r="EB11" s="101"/>
      <c r="EC11" s="101"/>
      <c r="ED11" s="101"/>
      <c r="EE11" s="101" t="s">
        <v>156</v>
      </c>
      <c r="EF11" s="101"/>
      <c r="EG11" s="101"/>
      <c r="EH11" s="101" t="s">
        <v>156</v>
      </c>
      <c r="EI11" s="101" t="s">
        <v>156</v>
      </c>
      <c r="EJ11" s="101" t="s">
        <v>156</v>
      </c>
      <c r="EK11" s="101" t="s">
        <v>156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48"/>
      <c r="FB11" s="268">
        <f t="shared" si="42"/>
        <v>2</v>
      </c>
      <c r="FC11" s="269">
        <f t="shared" si="43"/>
        <v>0</v>
      </c>
      <c r="FD11" s="81">
        <f t="shared" si="44"/>
        <v>0</v>
      </c>
      <c r="FE11" s="102"/>
      <c r="FF11" s="101"/>
      <c r="FG11" s="101"/>
      <c r="FH11" s="101"/>
      <c r="FI11" s="101"/>
      <c r="FJ11" s="448">
        <v>1</v>
      </c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448">
        <v>1</v>
      </c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49"/>
      <c r="GU11" s="101"/>
      <c r="GV11" s="101"/>
      <c r="GW11" s="102"/>
      <c r="GX11" s="101"/>
      <c r="GY11" s="101"/>
      <c r="GZ11" s="149"/>
      <c r="HA11" s="277">
        <f>SUM(HB11:IS11)</f>
        <v>2</v>
      </c>
      <c r="HB11" s="102"/>
      <c r="HC11" s="101"/>
      <c r="HD11" s="101"/>
      <c r="HE11" s="101"/>
      <c r="HF11" s="101"/>
      <c r="HG11" s="101"/>
      <c r="HH11" s="101"/>
      <c r="HI11" s="101">
        <v>1</v>
      </c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>
        <v>1</v>
      </c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49"/>
      <c r="IT11" s="107"/>
      <c r="IU11" s="107"/>
      <c r="IV11" s="107"/>
    </row>
    <row r="12" spans="1:256" s="72" customFormat="1">
      <c r="A12" s="357" t="s">
        <v>91</v>
      </c>
      <c r="B12" s="88" t="s">
        <v>167</v>
      </c>
      <c r="C12" s="194">
        <f>COUNT(BQ12:DH12)</f>
        <v>7</v>
      </c>
      <c r="D12" s="223">
        <f t="shared" ref="D12:D16" si="54">COUNTIF(X12:BO12,"T")</f>
        <v>4</v>
      </c>
      <c r="E12" s="101">
        <f>COUNTIF(BQ12:DH12,90)</f>
        <v>1</v>
      </c>
      <c r="F12" s="223">
        <f t="shared" si="31"/>
        <v>2</v>
      </c>
      <c r="G12" s="223">
        <f t="shared" si="32"/>
        <v>3</v>
      </c>
      <c r="H12" s="101">
        <f>COUNTIF(BQ12:DH12,"S")</f>
        <v>0</v>
      </c>
      <c r="I12" s="224">
        <f>SUM(BQ12:DH12)</f>
        <v>318</v>
      </c>
      <c r="J12" s="225">
        <f t="shared" si="35"/>
        <v>45.428571428571431</v>
      </c>
      <c r="K12" s="225">
        <f>ABS(I12*100/I1)</f>
        <v>14.722222222222221</v>
      </c>
      <c r="L12" s="224">
        <f>K1</f>
        <v>24</v>
      </c>
      <c r="M12" s="224">
        <f t="shared" si="36"/>
        <v>15</v>
      </c>
      <c r="N12" s="224">
        <f t="shared" si="45"/>
        <v>11</v>
      </c>
      <c r="O12" s="224">
        <f>COUNTIF(X12:BO12,"DT")</f>
        <v>7</v>
      </c>
      <c r="P12" s="224">
        <f>COUNTIF(X12:BO12,"L")</f>
        <v>4</v>
      </c>
      <c r="Q12" s="224">
        <f>COUNTIF(X12:BO12,"S")</f>
        <v>0</v>
      </c>
      <c r="R12" s="226">
        <f t="shared" si="50"/>
        <v>0</v>
      </c>
      <c r="S12" s="227">
        <f t="shared" si="51"/>
        <v>0</v>
      </c>
      <c r="T12" s="129">
        <f t="shared" si="52"/>
        <v>0</v>
      </c>
      <c r="U12" s="129">
        <f t="shared" si="53"/>
        <v>0</v>
      </c>
      <c r="V12" s="149">
        <f t="shared" si="41"/>
        <v>0</v>
      </c>
      <c r="W12" s="265"/>
      <c r="X12" s="97" t="s">
        <v>151</v>
      </c>
      <c r="Y12" s="101"/>
      <c r="Z12" s="101" t="s">
        <v>151</v>
      </c>
      <c r="AA12" s="101" t="s">
        <v>101</v>
      </c>
      <c r="AB12" s="101" t="s">
        <v>101</v>
      </c>
      <c r="AC12" s="101" t="s">
        <v>101</v>
      </c>
      <c r="AD12" s="101" t="s">
        <v>101</v>
      </c>
      <c r="AE12" s="101" t="s">
        <v>152</v>
      </c>
      <c r="AF12" s="101" t="s">
        <v>151</v>
      </c>
      <c r="AG12" s="101" t="s">
        <v>152</v>
      </c>
      <c r="AH12" s="101" t="s">
        <v>152</v>
      </c>
      <c r="AI12" s="101" t="s">
        <v>152</v>
      </c>
      <c r="AJ12" s="101" t="s">
        <v>151</v>
      </c>
      <c r="AK12" s="101" t="s">
        <v>196</v>
      </c>
      <c r="AL12" s="101"/>
      <c r="AM12" s="101" t="s">
        <v>152</v>
      </c>
      <c r="AN12" s="101" t="s">
        <v>196</v>
      </c>
      <c r="AO12" s="101" t="s">
        <v>152</v>
      </c>
      <c r="AP12" s="101" t="s">
        <v>196</v>
      </c>
      <c r="AQ12" s="101" t="s">
        <v>152</v>
      </c>
      <c r="AR12" s="101" t="s">
        <v>152</v>
      </c>
      <c r="AS12" s="101" t="s">
        <v>196</v>
      </c>
      <c r="AT12" s="101" t="s">
        <v>152</v>
      </c>
      <c r="AU12" s="101" t="s">
        <v>196</v>
      </c>
      <c r="AV12" s="101" t="s">
        <v>196</v>
      </c>
      <c r="AW12" s="101" t="s">
        <v>196</v>
      </c>
      <c r="AX12" s="101" t="s">
        <v>152</v>
      </c>
      <c r="AY12" s="101" t="s">
        <v>152</v>
      </c>
      <c r="AZ12" s="101"/>
      <c r="BA12" s="101"/>
      <c r="BB12" s="101"/>
      <c r="BC12" s="101"/>
      <c r="BD12" s="101"/>
      <c r="BE12" s="101"/>
      <c r="BF12" s="101"/>
      <c r="BG12" s="101"/>
      <c r="BH12" s="101"/>
      <c r="BI12" s="88"/>
      <c r="BJ12" s="102"/>
      <c r="BK12" s="101"/>
      <c r="BL12" s="101"/>
      <c r="BM12" s="101"/>
      <c r="BN12" s="101"/>
      <c r="BO12" s="148"/>
      <c r="BP12" s="267"/>
      <c r="BQ12" s="97">
        <v>90</v>
      </c>
      <c r="BR12" s="101"/>
      <c r="BS12" s="101">
        <v>19</v>
      </c>
      <c r="BT12" s="101"/>
      <c r="BU12" s="101"/>
      <c r="BV12" s="101"/>
      <c r="BW12" s="101"/>
      <c r="BX12" s="101"/>
      <c r="BY12" s="101">
        <v>85</v>
      </c>
      <c r="BZ12" s="101"/>
      <c r="CA12" s="101">
        <v>1</v>
      </c>
      <c r="CB12" s="101">
        <v>26</v>
      </c>
      <c r="CC12" s="101">
        <v>83</v>
      </c>
      <c r="CD12" s="101"/>
      <c r="CE12" s="101"/>
      <c r="CF12" s="101"/>
      <c r="CG12" s="101"/>
      <c r="CH12" s="101"/>
      <c r="CI12" s="101"/>
      <c r="CJ12" s="101">
        <v>14</v>
      </c>
      <c r="CK12" s="101"/>
      <c r="CL12" s="101"/>
      <c r="CM12" s="101"/>
      <c r="CN12" s="101"/>
      <c r="CO12" s="101"/>
      <c r="CP12" s="101"/>
      <c r="CQ12" s="101"/>
      <c r="CR12" s="101"/>
      <c r="CS12" s="101"/>
      <c r="CT12" s="429"/>
      <c r="CU12" s="101"/>
      <c r="CV12" s="101"/>
      <c r="CW12" s="101"/>
      <c r="CX12" s="101"/>
      <c r="CY12" s="101"/>
      <c r="CZ12" s="101"/>
      <c r="DA12" s="101"/>
      <c r="DB12" s="148"/>
      <c r="DC12" s="101"/>
      <c r="DD12" s="101"/>
      <c r="DE12" s="101"/>
      <c r="DF12" s="101"/>
      <c r="DG12" s="101"/>
      <c r="DH12" s="88"/>
      <c r="DI12" s="267"/>
      <c r="DJ12" s="97"/>
      <c r="DK12" s="101"/>
      <c r="DL12" s="101" t="s">
        <v>156</v>
      </c>
      <c r="DM12" s="101"/>
      <c r="DN12" s="101"/>
      <c r="DO12" s="101"/>
      <c r="DP12" s="101"/>
      <c r="DQ12" s="101"/>
      <c r="DR12" s="101"/>
      <c r="DS12" s="101"/>
      <c r="DT12" s="101" t="s">
        <v>157</v>
      </c>
      <c r="DU12" s="101" t="s">
        <v>157</v>
      </c>
      <c r="DV12" s="101" t="s">
        <v>156</v>
      </c>
      <c r="DW12" s="101"/>
      <c r="DX12" s="101"/>
      <c r="DY12" s="101"/>
      <c r="DZ12" s="101"/>
      <c r="EA12" s="101"/>
      <c r="EB12" s="101"/>
      <c r="EC12" s="101" t="s">
        <v>157</v>
      </c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48"/>
      <c r="FB12" s="268">
        <f t="shared" ref="FB12:FB112" si="55">COUNTIF(FE12:GT12,1)</f>
        <v>0</v>
      </c>
      <c r="FC12" s="269">
        <f t="shared" ref="FC12:FC112" si="56">COUNTIF(FE12:GT12,2)</f>
        <v>0</v>
      </c>
      <c r="FD12" s="81">
        <f t="shared" ref="FD12:FD112" si="57">COUNTIF(FE12:GT12,"R")</f>
        <v>0</v>
      </c>
      <c r="FE12" s="102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49"/>
      <c r="GU12" s="101"/>
      <c r="GV12" s="101"/>
      <c r="GW12" s="102"/>
      <c r="GX12" s="101"/>
      <c r="GY12" s="101"/>
      <c r="GZ12" s="149"/>
      <c r="HA12" s="277">
        <f t="shared" si="46"/>
        <v>0</v>
      </c>
      <c r="HB12" s="102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49"/>
      <c r="IT12" s="107"/>
      <c r="IU12" s="107"/>
      <c r="IV12" s="107"/>
    </row>
    <row r="13" spans="1:256">
      <c r="A13" s="355" t="s">
        <v>125</v>
      </c>
      <c r="B13" s="88" t="s">
        <v>24</v>
      </c>
      <c r="C13" s="194">
        <f t="shared" si="28"/>
        <v>17</v>
      </c>
      <c r="D13" s="223">
        <f t="shared" si="54"/>
        <v>10</v>
      </c>
      <c r="E13" s="101">
        <f t="shared" si="30"/>
        <v>7</v>
      </c>
      <c r="F13" s="223">
        <f t="shared" si="31"/>
        <v>4</v>
      </c>
      <c r="G13" s="223">
        <f t="shared" si="32"/>
        <v>7</v>
      </c>
      <c r="H13" s="101">
        <f t="shared" si="33"/>
        <v>0</v>
      </c>
      <c r="I13" s="224">
        <f t="shared" si="34"/>
        <v>953</v>
      </c>
      <c r="J13" s="225">
        <f t="shared" si="35"/>
        <v>56.058823529411768</v>
      </c>
      <c r="K13" s="225">
        <f>ABS(I13*100/I1)</f>
        <v>44.120370370370374</v>
      </c>
      <c r="L13" s="224">
        <f>K1</f>
        <v>24</v>
      </c>
      <c r="M13" s="224">
        <f t="shared" si="36"/>
        <v>20</v>
      </c>
      <c r="N13" s="224">
        <f t="shared" si="45"/>
        <v>5</v>
      </c>
      <c r="O13" s="224">
        <f t="shared" si="47"/>
        <v>1</v>
      </c>
      <c r="P13" s="224">
        <f t="shared" si="48"/>
        <v>4</v>
      </c>
      <c r="Q13" s="224">
        <f t="shared" si="49"/>
        <v>0</v>
      </c>
      <c r="R13" s="226">
        <f t="shared" si="50"/>
        <v>1</v>
      </c>
      <c r="S13" s="227">
        <f t="shared" si="51"/>
        <v>0</v>
      </c>
      <c r="T13" s="129">
        <f t="shared" si="52"/>
        <v>0</v>
      </c>
      <c r="U13" s="129">
        <f t="shared" si="53"/>
        <v>0</v>
      </c>
      <c r="V13" s="149">
        <f t="shared" si="41"/>
        <v>1</v>
      </c>
      <c r="W13" s="265"/>
      <c r="X13" s="97" t="s">
        <v>151</v>
      </c>
      <c r="Y13" s="101"/>
      <c r="Z13" s="101" t="s">
        <v>151</v>
      </c>
      <c r="AA13" s="101" t="s">
        <v>151</v>
      </c>
      <c r="AB13" s="101" t="s">
        <v>151</v>
      </c>
      <c r="AC13" s="101" t="s">
        <v>151</v>
      </c>
      <c r="AD13" s="101" t="s">
        <v>152</v>
      </c>
      <c r="AE13" s="101" t="s">
        <v>152</v>
      </c>
      <c r="AF13" s="101" t="s">
        <v>101</v>
      </c>
      <c r="AG13" s="101" t="s">
        <v>152</v>
      </c>
      <c r="AH13" s="101"/>
      <c r="AI13" s="101" t="s">
        <v>101</v>
      </c>
      <c r="AJ13" s="101" t="s">
        <v>152</v>
      </c>
      <c r="AK13" s="101" t="s">
        <v>196</v>
      </c>
      <c r="AL13" s="101"/>
      <c r="AM13" s="101" t="s">
        <v>101</v>
      </c>
      <c r="AN13" s="101" t="s">
        <v>152</v>
      </c>
      <c r="AO13" s="101" t="s">
        <v>151</v>
      </c>
      <c r="AP13" s="101" t="s">
        <v>152</v>
      </c>
      <c r="AQ13" s="101" t="s">
        <v>151</v>
      </c>
      <c r="AR13" s="101" t="s">
        <v>151</v>
      </c>
      <c r="AS13" s="101" t="s">
        <v>151</v>
      </c>
      <c r="AT13" s="101" t="s">
        <v>152</v>
      </c>
      <c r="AU13" s="101" t="s">
        <v>152</v>
      </c>
      <c r="AV13" s="101" t="s">
        <v>152</v>
      </c>
      <c r="AW13" s="101" t="s">
        <v>152</v>
      </c>
      <c r="AX13" s="101" t="s">
        <v>151</v>
      </c>
      <c r="AY13" s="101" t="s">
        <v>101</v>
      </c>
      <c r="AZ13" s="101"/>
      <c r="BA13" s="101"/>
      <c r="BB13" s="101"/>
      <c r="BC13" s="101"/>
      <c r="BD13" s="101"/>
      <c r="BE13" s="101"/>
      <c r="BF13" s="101"/>
      <c r="BG13" s="101"/>
      <c r="BH13" s="101"/>
      <c r="BI13" s="88"/>
      <c r="BJ13" s="102"/>
      <c r="BK13" s="101"/>
      <c r="BL13" s="101"/>
      <c r="BM13" s="101"/>
      <c r="BN13" s="101"/>
      <c r="BO13" s="148"/>
      <c r="BP13" s="267"/>
      <c r="BQ13" s="97">
        <v>90</v>
      </c>
      <c r="BR13" s="101"/>
      <c r="BS13" s="101">
        <v>90</v>
      </c>
      <c r="BT13" s="101">
        <v>90</v>
      </c>
      <c r="BU13" s="101">
        <v>90</v>
      </c>
      <c r="BV13" s="101">
        <v>59</v>
      </c>
      <c r="BW13" s="101">
        <v>17</v>
      </c>
      <c r="BX13" s="101">
        <v>2</v>
      </c>
      <c r="BY13" s="101"/>
      <c r="BZ13" s="101">
        <v>45</v>
      </c>
      <c r="CA13" s="101"/>
      <c r="CB13" s="101"/>
      <c r="CC13" s="101">
        <v>16</v>
      </c>
      <c r="CD13" s="101"/>
      <c r="CE13" s="101"/>
      <c r="CF13" s="101"/>
      <c r="CG13" s="101"/>
      <c r="CH13" s="101">
        <v>90</v>
      </c>
      <c r="CI13" s="101"/>
      <c r="CJ13" s="101">
        <v>90</v>
      </c>
      <c r="CK13" s="101">
        <v>63</v>
      </c>
      <c r="CL13" s="101">
        <v>90</v>
      </c>
      <c r="CM13" s="101"/>
      <c r="CN13" s="101">
        <v>16</v>
      </c>
      <c r="CO13" s="101">
        <v>15</v>
      </c>
      <c r="CP13" s="101">
        <v>79</v>
      </c>
      <c r="CQ13" s="101">
        <v>11</v>
      </c>
      <c r="CR13" s="101"/>
      <c r="CS13" s="101"/>
      <c r="CT13" s="430"/>
      <c r="CU13" s="101"/>
      <c r="CV13" s="101"/>
      <c r="CW13" s="101"/>
      <c r="CX13" s="101"/>
      <c r="CY13" s="101"/>
      <c r="CZ13" s="101"/>
      <c r="DA13" s="101"/>
      <c r="DB13" s="148"/>
      <c r="DC13" s="101"/>
      <c r="DD13" s="101"/>
      <c r="DE13" s="101"/>
      <c r="DF13" s="101"/>
      <c r="DG13" s="101"/>
      <c r="DH13" s="88"/>
      <c r="DI13" s="267"/>
      <c r="DJ13" s="97"/>
      <c r="DK13" s="101"/>
      <c r="DL13" s="101"/>
      <c r="DM13" s="101"/>
      <c r="DN13" s="101"/>
      <c r="DO13" s="101" t="s">
        <v>156</v>
      </c>
      <c r="DP13" s="101" t="s">
        <v>157</v>
      </c>
      <c r="DQ13" s="101" t="s">
        <v>157</v>
      </c>
      <c r="DR13" s="101" t="s">
        <v>156</v>
      </c>
      <c r="DS13" s="101" t="s">
        <v>157</v>
      </c>
      <c r="DT13" s="101"/>
      <c r="DU13" s="101"/>
      <c r="DV13" s="101" t="s">
        <v>157</v>
      </c>
      <c r="DW13" s="101"/>
      <c r="DX13" s="101"/>
      <c r="DY13" s="101"/>
      <c r="DZ13" s="101"/>
      <c r="EA13" s="101"/>
      <c r="EB13" s="101"/>
      <c r="EC13" s="101"/>
      <c r="ED13" s="101" t="s">
        <v>156</v>
      </c>
      <c r="EE13" s="101"/>
      <c r="EF13" s="101"/>
      <c r="EG13" s="101" t="s">
        <v>157</v>
      </c>
      <c r="EH13" s="101" t="s">
        <v>157</v>
      </c>
      <c r="EI13" s="101" t="s">
        <v>157</v>
      </c>
      <c r="EJ13" s="101" t="s">
        <v>156</v>
      </c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48"/>
      <c r="FB13" s="268">
        <f t="shared" si="55"/>
        <v>1</v>
      </c>
      <c r="FC13" s="269">
        <f t="shared" si="56"/>
        <v>0</v>
      </c>
      <c r="FD13" s="81">
        <f t="shared" si="57"/>
        <v>0</v>
      </c>
      <c r="FE13" s="102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448">
        <v>1</v>
      </c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49"/>
      <c r="GU13" s="101"/>
      <c r="GV13" s="101"/>
      <c r="GW13" s="102"/>
      <c r="GX13" s="101"/>
      <c r="GY13" s="278"/>
      <c r="GZ13" s="279"/>
      <c r="HA13" s="277">
        <f t="shared" si="46"/>
        <v>1</v>
      </c>
      <c r="HB13" s="102"/>
      <c r="HC13" s="101"/>
      <c r="HD13" s="101">
        <v>1</v>
      </c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278"/>
      <c r="IS13" s="149"/>
      <c r="IT13" s="218"/>
      <c r="IU13" s="218"/>
      <c r="IV13" s="218"/>
    </row>
    <row r="14" spans="1:256">
      <c r="A14" s="355" t="s">
        <v>119</v>
      </c>
      <c r="B14" s="88" t="s">
        <v>24</v>
      </c>
      <c r="C14" s="194">
        <f>COUNT(BQ14:DH14)</f>
        <v>16</v>
      </c>
      <c r="D14" s="223">
        <f t="shared" si="54"/>
        <v>16</v>
      </c>
      <c r="E14" s="101">
        <f>COUNTIF(BQ14:DH14,90)</f>
        <v>15</v>
      </c>
      <c r="F14" s="223">
        <f>COUNTIF(DJ14:FA14,"I")</f>
        <v>1</v>
      </c>
      <c r="G14" s="223">
        <f>COUNTIF(DJ14:FA14,"E")</f>
        <v>0</v>
      </c>
      <c r="H14" s="101">
        <f>COUNTIF(BQ14:DH14,"S")</f>
        <v>1</v>
      </c>
      <c r="I14" s="224">
        <f>SUM(BQ14:DH14)</f>
        <v>1425</v>
      </c>
      <c r="J14" s="225">
        <f>ABS(I14/C14)</f>
        <v>89.0625</v>
      </c>
      <c r="K14" s="225">
        <f>ABS(I14*100/I1)</f>
        <v>65.972222222222229</v>
      </c>
      <c r="L14" s="224">
        <f>K1</f>
        <v>24</v>
      </c>
      <c r="M14" s="224">
        <f t="shared" si="36"/>
        <v>17</v>
      </c>
      <c r="N14" s="224">
        <f>SUM(O14:Q14)</f>
        <v>9</v>
      </c>
      <c r="O14" s="224">
        <f t="shared" si="47"/>
        <v>0</v>
      </c>
      <c r="P14" s="224">
        <f t="shared" si="48"/>
        <v>8</v>
      </c>
      <c r="Q14" s="224">
        <f t="shared" si="49"/>
        <v>1</v>
      </c>
      <c r="R14" s="226">
        <f t="shared" si="50"/>
        <v>5</v>
      </c>
      <c r="S14" s="227">
        <f t="shared" si="51"/>
        <v>0</v>
      </c>
      <c r="T14" s="129">
        <f t="shared" si="52"/>
        <v>0</v>
      </c>
      <c r="U14" s="129">
        <f t="shared" si="53"/>
        <v>0</v>
      </c>
      <c r="V14" s="149">
        <f t="shared" si="41"/>
        <v>1</v>
      </c>
      <c r="W14" s="265"/>
      <c r="X14" s="97" t="s">
        <v>151</v>
      </c>
      <c r="Y14" s="101"/>
      <c r="Z14" s="101" t="s">
        <v>151</v>
      </c>
      <c r="AA14" s="101" t="s">
        <v>151</v>
      </c>
      <c r="AB14" s="101" t="s">
        <v>151</v>
      </c>
      <c r="AC14" s="101" t="s">
        <v>151</v>
      </c>
      <c r="AD14" s="101" t="s">
        <v>151</v>
      </c>
      <c r="AE14" s="101" t="s">
        <v>151</v>
      </c>
      <c r="AF14" s="101" t="s">
        <v>152</v>
      </c>
      <c r="AG14" s="101" t="s">
        <v>151</v>
      </c>
      <c r="AH14" s="101" t="s">
        <v>151</v>
      </c>
      <c r="AI14" s="101" t="s">
        <v>151</v>
      </c>
      <c r="AJ14" s="101" t="s">
        <v>101</v>
      </c>
      <c r="AK14" s="101" t="s">
        <v>151</v>
      </c>
      <c r="AL14" s="101"/>
      <c r="AM14" s="101" t="s">
        <v>101</v>
      </c>
      <c r="AN14" s="101" t="s">
        <v>101</v>
      </c>
      <c r="AO14" s="101" t="s">
        <v>101</v>
      </c>
      <c r="AP14" s="101" t="s">
        <v>151</v>
      </c>
      <c r="AQ14" s="101" t="s">
        <v>101</v>
      </c>
      <c r="AR14" s="101" t="s">
        <v>101</v>
      </c>
      <c r="AS14" s="101" t="s">
        <v>101</v>
      </c>
      <c r="AT14" s="101" t="s">
        <v>151</v>
      </c>
      <c r="AU14" s="101" t="s">
        <v>101</v>
      </c>
      <c r="AV14" s="101" t="s">
        <v>151</v>
      </c>
      <c r="AW14" s="101" t="s">
        <v>151</v>
      </c>
      <c r="AX14" s="101" t="s">
        <v>151</v>
      </c>
      <c r="AY14" s="447" t="s">
        <v>155</v>
      </c>
      <c r="AZ14" s="101"/>
      <c r="BA14" s="101"/>
      <c r="BB14" s="101"/>
      <c r="BC14" s="101"/>
      <c r="BD14" s="101"/>
      <c r="BE14" s="101"/>
      <c r="BF14" s="101"/>
      <c r="BG14" s="101"/>
      <c r="BH14" s="101"/>
      <c r="BI14" s="88"/>
      <c r="BJ14" s="102"/>
      <c r="BK14" s="101"/>
      <c r="BL14" s="101"/>
      <c r="BM14" s="101"/>
      <c r="BN14" s="101"/>
      <c r="BO14" s="148"/>
      <c r="BP14" s="267"/>
      <c r="BQ14" s="97">
        <v>90</v>
      </c>
      <c r="BR14" s="101"/>
      <c r="BS14" s="101">
        <v>90</v>
      </c>
      <c r="BT14" s="101">
        <v>90</v>
      </c>
      <c r="BU14" s="101">
        <v>90</v>
      </c>
      <c r="BV14" s="101">
        <v>90</v>
      </c>
      <c r="BW14" s="101">
        <v>90</v>
      </c>
      <c r="BX14" s="101">
        <v>90</v>
      </c>
      <c r="BY14" s="101"/>
      <c r="BZ14" s="101">
        <v>90</v>
      </c>
      <c r="CA14" s="101">
        <v>90</v>
      </c>
      <c r="CB14" s="101">
        <v>90</v>
      </c>
      <c r="CC14" s="101"/>
      <c r="CD14" s="101">
        <v>90</v>
      </c>
      <c r="CE14" s="101"/>
      <c r="CF14" s="101"/>
      <c r="CG14" s="101"/>
      <c r="CH14" s="101"/>
      <c r="CI14" s="101">
        <v>90</v>
      </c>
      <c r="CJ14" s="101"/>
      <c r="CK14" s="101"/>
      <c r="CL14" s="101"/>
      <c r="CM14" s="101">
        <v>90</v>
      </c>
      <c r="CN14" s="101"/>
      <c r="CO14" s="101">
        <v>75</v>
      </c>
      <c r="CP14" s="101">
        <v>90</v>
      </c>
      <c r="CQ14" s="101">
        <v>90</v>
      </c>
      <c r="CR14" s="447" t="s">
        <v>155</v>
      </c>
      <c r="CS14" s="101"/>
      <c r="CT14" s="430"/>
      <c r="CU14" s="101"/>
      <c r="CV14" s="101"/>
      <c r="CW14" s="101"/>
      <c r="CX14" s="101"/>
      <c r="CY14" s="101"/>
      <c r="CZ14" s="101"/>
      <c r="DA14" s="101"/>
      <c r="DB14" s="148"/>
      <c r="DC14" s="101"/>
      <c r="DD14" s="101"/>
      <c r="DE14" s="101"/>
      <c r="DF14" s="101"/>
      <c r="DG14" s="101"/>
      <c r="DH14" s="88"/>
      <c r="DI14" s="267"/>
      <c r="DJ14" s="97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 t="s">
        <v>156</v>
      </c>
      <c r="EI14" s="101"/>
      <c r="EJ14" s="101"/>
      <c r="EK14" s="447" t="s">
        <v>155</v>
      </c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48"/>
      <c r="FB14" s="268">
        <f>COUNTIF(FE14:GT14,1)</f>
        <v>5</v>
      </c>
      <c r="FC14" s="269">
        <f>COUNTIF(FE14:GT14,2)</f>
        <v>0</v>
      </c>
      <c r="FD14" s="81">
        <f>COUNTIF(FE14:GT14,"R")</f>
        <v>0</v>
      </c>
      <c r="FE14" s="269">
        <v>1</v>
      </c>
      <c r="FF14" s="101"/>
      <c r="FG14" s="101"/>
      <c r="FH14" s="101"/>
      <c r="FI14" s="101"/>
      <c r="FJ14" s="101"/>
      <c r="FK14" s="101"/>
      <c r="FL14" s="101"/>
      <c r="FM14" s="101"/>
      <c r="FN14" s="101"/>
      <c r="FO14" s="269">
        <v>1</v>
      </c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269">
        <v>1</v>
      </c>
      <c r="GA14" s="101"/>
      <c r="GB14" s="101"/>
      <c r="GC14" s="269">
        <v>1</v>
      </c>
      <c r="GD14" s="101"/>
      <c r="GE14" s="269">
        <v>1</v>
      </c>
      <c r="GF14" s="447" t="s">
        <v>155</v>
      </c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49"/>
      <c r="GU14" s="101"/>
      <c r="GV14" s="101"/>
      <c r="GW14" s="102"/>
      <c r="GX14" s="101"/>
      <c r="GY14" s="278"/>
      <c r="GZ14" s="279"/>
      <c r="HA14" s="277">
        <f>SUM(HB14:IS14)</f>
        <v>1</v>
      </c>
      <c r="HB14" s="102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>
        <v>1</v>
      </c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278"/>
      <c r="IS14" s="149"/>
      <c r="IT14" s="218"/>
      <c r="IU14" s="218"/>
      <c r="IV14" s="218"/>
    </row>
    <row r="15" spans="1:256" s="72" customFormat="1">
      <c r="A15" s="355" t="s">
        <v>127</v>
      </c>
      <c r="B15" s="88" t="s">
        <v>166</v>
      </c>
      <c r="C15" s="194">
        <f t="shared" si="28"/>
        <v>25</v>
      </c>
      <c r="D15" s="223">
        <f t="shared" si="54"/>
        <v>24</v>
      </c>
      <c r="E15" s="101">
        <f t="shared" si="30"/>
        <v>18</v>
      </c>
      <c r="F15" s="223">
        <f t="shared" si="31"/>
        <v>6</v>
      </c>
      <c r="G15" s="223">
        <f t="shared" si="32"/>
        <v>1</v>
      </c>
      <c r="H15" s="101">
        <f t="shared" si="33"/>
        <v>1</v>
      </c>
      <c r="I15" s="224">
        <f t="shared" si="34"/>
        <v>1986</v>
      </c>
      <c r="J15" s="225">
        <f t="shared" si="35"/>
        <v>79.44</v>
      </c>
      <c r="K15" s="225">
        <f>ABS(I15*100/I1)</f>
        <v>91.944444444444443</v>
      </c>
      <c r="L15" s="224">
        <f>K1</f>
        <v>24</v>
      </c>
      <c r="M15" s="224">
        <f t="shared" si="36"/>
        <v>25</v>
      </c>
      <c r="N15" s="224">
        <f t="shared" si="45"/>
        <v>1</v>
      </c>
      <c r="O15" s="224">
        <f t="shared" si="47"/>
        <v>0</v>
      </c>
      <c r="P15" s="224">
        <f t="shared" si="48"/>
        <v>0</v>
      </c>
      <c r="Q15" s="224">
        <f t="shared" si="49"/>
        <v>1</v>
      </c>
      <c r="R15" s="226">
        <f t="shared" si="50"/>
        <v>6</v>
      </c>
      <c r="S15" s="227">
        <f t="shared" si="51"/>
        <v>0</v>
      </c>
      <c r="T15" s="129">
        <f t="shared" si="52"/>
        <v>0</v>
      </c>
      <c r="U15" s="129">
        <f t="shared" si="53"/>
        <v>0</v>
      </c>
      <c r="V15" s="149">
        <f t="shared" si="41"/>
        <v>0</v>
      </c>
      <c r="W15" s="265"/>
      <c r="X15" s="97" t="s">
        <v>151</v>
      </c>
      <c r="Y15" s="101"/>
      <c r="Z15" s="101" t="s">
        <v>151</v>
      </c>
      <c r="AA15" s="101" t="s">
        <v>152</v>
      </c>
      <c r="AB15" s="101" t="s">
        <v>151</v>
      </c>
      <c r="AC15" s="101" t="s">
        <v>151</v>
      </c>
      <c r="AD15" s="101" t="s">
        <v>151</v>
      </c>
      <c r="AE15" s="101" t="s">
        <v>151</v>
      </c>
      <c r="AF15" s="101" t="s">
        <v>151</v>
      </c>
      <c r="AG15" s="101" t="s">
        <v>151</v>
      </c>
      <c r="AH15" s="101" t="s">
        <v>151</v>
      </c>
      <c r="AI15" s="101" t="s">
        <v>151</v>
      </c>
      <c r="AJ15" s="101" t="s">
        <v>151</v>
      </c>
      <c r="AK15" s="101" t="s">
        <v>151</v>
      </c>
      <c r="AL15" s="101"/>
      <c r="AM15" s="101" t="s">
        <v>151</v>
      </c>
      <c r="AN15" s="101" t="s">
        <v>151</v>
      </c>
      <c r="AO15" s="101" t="s">
        <v>151</v>
      </c>
      <c r="AP15" s="101" t="s">
        <v>151</v>
      </c>
      <c r="AQ15" s="447" t="s">
        <v>155</v>
      </c>
      <c r="AR15" s="101" t="s">
        <v>151</v>
      </c>
      <c r="AS15" s="101" t="s">
        <v>151</v>
      </c>
      <c r="AT15" s="101" t="s">
        <v>151</v>
      </c>
      <c r="AU15" s="101" t="s">
        <v>151</v>
      </c>
      <c r="AV15" s="101" t="s">
        <v>151</v>
      </c>
      <c r="AW15" s="101" t="s">
        <v>151</v>
      </c>
      <c r="AX15" s="101" t="s">
        <v>151</v>
      </c>
      <c r="AY15" s="101" t="s">
        <v>151</v>
      </c>
      <c r="AZ15" s="101"/>
      <c r="BA15" s="101"/>
      <c r="BB15" s="101"/>
      <c r="BC15" s="101"/>
      <c r="BD15" s="101"/>
      <c r="BE15" s="101"/>
      <c r="BF15" s="101"/>
      <c r="BG15" s="101"/>
      <c r="BH15" s="101"/>
      <c r="BI15" s="88"/>
      <c r="BJ15" s="102"/>
      <c r="BK15" s="101"/>
      <c r="BL15" s="101"/>
      <c r="BM15" s="101"/>
      <c r="BN15" s="101"/>
      <c r="BO15" s="148"/>
      <c r="BP15" s="267"/>
      <c r="BQ15" s="97">
        <v>62</v>
      </c>
      <c r="BR15" s="101"/>
      <c r="BS15" s="101">
        <v>90</v>
      </c>
      <c r="BT15" s="101">
        <v>21</v>
      </c>
      <c r="BU15" s="101">
        <v>90</v>
      </c>
      <c r="BV15" s="101">
        <v>90</v>
      </c>
      <c r="BW15" s="101">
        <v>45</v>
      </c>
      <c r="BX15" s="101">
        <v>90</v>
      </c>
      <c r="BY15" s="101">
        <v>90</v>
      </c>
      <c r="BZ15" s="101">
        <v>90</v>
      </c>
      <c r="CA15" s="101">
        <v>90</v>
      </c>
      <c r="CB15" s="101">
        <v>64</v>
      </c>
      <c r="CC15" s="101">
        <v>90</v>
      </c>
      <c r="CD15" s="101">
        <v>90</v>
      </c>
      <c r="CE15" s="101"/>
      <c r="CF15" s="101">
        <v>90</v>
      </c>
      <c r="CG15" s="101">
        <v>45</v>
      </c>
      <c r="CH15" s="101">
        <v>90</v>
      </c>
      <c r="CI15" s="101">
        <v>67</v>
      </c>
      <c r="CJ15" s="447" t="s">
        <v>155</v>
      </c>
      <c r="CK15" s="101">
        <v>90</v>
      </c>
      <c r="CL15" s="101">
        <v>90</v>
      </c>
      <c r="CM15" s="101">
        <v>62</v>
      </c>
      <c r="CN15" s="101">
        <v>90</v>
      </c>
      <c r="CO15" s="101">
        <v>90</v>
      </c>
      <c r="CP15" s="101">
        <v>90</v>
      </c>
      <c r="CQ15" s="101">
        <v>90</v>
      </c>
      <c r="CR15" s="101">
        <v>90</v>
      </c>
      <c r="CS15" s="101"/>
      <c r="CT15" s="429"/>
      <c r="CU15" s="101"/>
      <c r="CV15" s="101"/>
      <c r="CW15" s="101"/>
      <c r="CX15" s="101"/>
      <c r="CY15" s="101"/>
      <c r="CZ15" s="101"/>
      <c r="DA15" s="101"/>
      <c r="DB15" s="148"/>
      <c r="DC15" s="101"/>
      <c r="DD15" s="101"/>
      <c r="DE15" s="101"/>
      <c r="DF15" s="101"/>
      <c r="DG15" s="101"/>
      <c r="DH15" s="88"/>
      <c r="DI15" s="267"/>
      <c r="DJ15" s="97" t="s">
        <v>156</v>
      </c>
      <c r="DK15" s="101"/>
      <c r="DL15" s="101"/>
      <c r="DM15" s="101" t="s">
        <v>157</v>
      </c>
      <c r="DN15" s="101"/>
      <c r="DO15" s="101"/>
      <c r="DP15" s="101" t="s">
        <v>156</v>
      </c>
      <c r="DQ15" s="101"/>
      <c r="DR15" s="101"/>
      <c r="DS15" s="101"/>
      <c r="DT15" s="101"/>
      <c r="DU15" s="101" t="s">
        <v>156</v>
      </c>
      <c r="DV15" s="101"/>
      <c r="DW15" s="101"/>
      <c r="DX15" s="101"/>
      <c r="DY15" s="101"/>
      <c r="DZ15" s="101" t="s">
        <v>156</v>
      </c>
      <c r="EA15" s="101"/>
      <c r="EB15" s="101" t="s">
        <v>156</v>
      </c>
      <c r="EC15" s="101"/>
      <c r="ED15" s="101"/>
      <c r="EE15" s="101"/>
      <c r="EF15" s="101" t="s">
        <v>156</v>
      </c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48"/>
      <c r="FB15" s="268">
        <f t="shared" si="55"/>
        <v>6</v>
      </c>
      <c r="FC15" s="269">
        <f t="shared" si="56"/>
        <v>0</v>
      </c>
      <c r="FD15" s="81">
        <f t="shared" si="57"/>
        <v>0</v>
      </c>
      <c r="FE15" s="269">
        <v>1</v>
      </c>
      <c r="FF15" s="101"/>
      <c r="FG15" s="269">
        <v>1</v>
      </c>
      <c r="FH15" s="101"/>
      <c r="FI15" s="101"/>
      <c r="FJ15" s="269">
        <v>1</v>
      </c>
      <c r="FK15" s="269">
        <v>1</v>
      </c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269">
        <v>1</v>
      </c>
      <c r="FX15" s="447" t="s">
        <v>155</v>
      </c>
      <c r="FY15" s="101"/>
      <c r="FZ15" s="101"/>
      <c r="GA15" s="101"/>
      <c r="GB15" s="101"/>
      <c r="GC15" s="101"/>
      <c r="GD15" s="101"/>
      <c r="GE15" s="448">
        <v>1</v>
      </c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49"/>
      <c r="GU15" s="101"/>
      <c r="GV15" s="101"/>
      <c r="GW15" s="102"/>
      <c r="GX15" s="101"/>
      <c r="GY15" s="101"/>
      <c r="GZ15" s="149"/>
      <c r="HA15" s="277">
        <f t="shared" si="46"/>
        <v>0</v>
      </c>
      <c r="HB15" s="102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49"/>
      <c r="IT15" s="107"/>
      <c r="IU15" s="107"/>
      <c r="IV15" s="107"/>
    </row>
    <row r="16" spans="1:256" s="72" customFormat="1">
      <c r="A16" s="355" t="s">
        <v>120</v>
      </c>
      <c r="B16" s="88" t="s">
        <v>24</v>
      </c>
      <c r="C16" s="194">
        <f>COUNT(BQ16:DH16)</f>
        <v>16</v>
      </c>
      <c r="D16" s="223">
        <f t="shared" si="54"/>
        <v>14</v>
      </c>
      <c r="E16" s="101">
        <f>COUNTIF(BQ16:DH16,90)</f>
        <v>12</v>
      </c>
      <c r="F16" s="223">
        <f>COUNTIF(DJ16:FA16,"I")</f>
        <v>2</v>
      </c>
      <c r="G16" s="223">
        <f>COUNTIF(DJ16:FA16,"E")</f>
        <v>2</v>
      </c>
      <c r="H16" s="101">
        <f>COUNTIF(BQ16:DH16,"S")</f>
        <v>0</v>
      </c>
      <c r="I16" s="224">
        <f>SUM(BQ16:DH16)</f>
        <v>1227</v>
      </c>
      <c r="J16" s="225">
        <f>ABS(I16/C16)</f>
        <v>76.6875</v>
      </c>
      <c r="K16" s="225">
        <f>ABS(I16*100/I1)</f>
        <v>56.805555555555557</v>
      </c>
      <c r="L16" s="224">
        <f>K1-3</f>
        <v>21</v>
      </c>
      <c r="M16" s="224">
        <f t="shared" si="36"/>
        <v>22</v>
      </c>
      <c r="N16" s="224">
        <f>SUM(O16:Q16)</f>
        <v>1</v>
      </c>
      <c r="O16" s="224">
        <f t="shared" si="47"/>
        <v>0</v>
      </c>
      <c r="P16" s="224">
        <f t="shared" si="48"/>
        <v>1</v>
      </c>
      <c r="Q16" s="224">
        <f t="shared" si="49"/>
        <v>0</v>
      </c>
      <c r="R16" s="226">
        <f t="shared" si="50"/>
        <v>3</v>
      </c>
      <c r="S16" s="227">
        <f t="shared" si="51"/>
        <v>0</v>
      </c>
      <c r="T16" s="129">
        <f t="shared" si="52"/>
        <v>0</v>
      </c>
      <c r="U16" s="129">
        <f t="shared" si="53"/>
        <v>0</v>
      </c>
      <c r="V16" s="149">
        <f t="shared" si="41"/>
        <v>1</v>
      </c>
      <c r="W16" s="265"/>
      <c r="X16" s="97" t="s">
        <v>154</v>
      </c>
      <c r="Y16" s="101"/>
      <c r="Z16" s="101" t="s">
        <v>154</v>
      </c>
      <c r="AA16" s="101" t="s">
        <v>154</v>
      </c>
      <c r="AB16" s="101" t="s">
        <v>152</v>
      </c>
      <c r="AC16" s="101" t="s">
        <v>152</v>
      </c>
      <c r="AD16" s="101" t="s">
        <v>151</v>
      </c>
      <c r="AE16" s="101" t="s">
        <v>151</v>
      </c>
      <c r="AF16" s="101" t="s">
        <v>151</v>
      </c>
      <c r="AG16" s="101" t="s">
        <v>151</v>
      </c>
      <c r="AH16" s="101" t="s">
        <v>152</v>
      </c>
      <c r="AI16" s="101" t="s">
        <v>152</v>
      </c>
      <c r="AJ16" s="101" t="s">
        <v>151</v>
      </c>
      <c r="AK16" s="101" t="s">
        <v>151</v>
      </c>
      <c r="AL16" s="101"/>
      <c r="AM16" s="101" t="s">
        <v>151</v>
      </c>
      <c r="AN16" s="101" t="s">
        <v>151</v>
      </c>
      <c r="AO16" s="101" t="s">
        <v>151</v>
      </c>
      <c r="AP16" s="101" t="s">
        <v>151</v>
      </c>
      <c r="AQ16" s="101" t="s">
        <v>151</v>
      </c>
      <c r="AR16" s="101" t="s">
        <v>152</v>
      </c>
      <c r="AS16" s="101" t="s">
        <v>151</v>
      </c>
      <c r="AT16" s="101" t="s">
        <v>151</v>
      </c>
      <c r="AU16" s="101" t="s">
        <v>151</v>
      </c>
      <c r="AV16" s="101" t="s">
        <v>152</v>
      </c>
      <c r="AW16" s="101" t="s">
        <v>152</v>
      </c>
      <c r="AX16" s="101" t="s">
        <v>101</v>
      </c>
      <c r="AY16" s="101" t="s">
        <v>152</v>
      </c>
      <c r="AZ16" s="101"/>
      <c r="BA16" s="101"/>
      <c r="BB16" s="101"/>
      <c r="BC16" s="101"/>
      <c r="BD16" s="101"/>
      <c r="BE16" s="101"/>
      <c r="BF16" s="101"/>
      <c r="BG16" s="101"/>
      <c r="BH16" s="101"/>
      <c r="BI16" s="88"/>
      <c r="BJ16" s="102"/>
      <c r="BK16" s="101"/>
      <c r="BL16" s="101"/>
      <c r="BM16" s="101"/>
      <c r="BN16" s="101"/>
      <c r="BO16" s="148"/>
      <c r="BP16" s="267"/>
      <c r="BQ16" s="97"/>
      <c r="BR16" s="101"/>
      <c r="BS16" s="101"/>
      <c r="BT16" s="101"/>
      <c r="BU16" s="101">
        <v>1</v>
      </c>
      <c r="BV16" s="101"/>
      <c r="BW16" s="101">
        <v>90</v>
      </c>
      <c r="BX16" s="101">
        <v>90</v>
      </c>
      <c r="BY16" s="101">
        <v>90</v>
      </c>
      <c r="BZ16" s="101">
        <v>45</v>
      </c>
      <c r="CA16" s="101"/>
      <c r="CB16" s="101"/>
      <c r="CC16" s="101">
        <v>90</v>
      </c>
      <c r="CD16" s="101">
        <v>90</v>
      </c>
      <c r="CE16" s="101"/>
      <c r="CF16" s="101">
        <v>90</v>
      </c>
      <c r="CG16" s="101">
        <v>90</v>
      </c>
      <c r="CH16" s="101">
        <v>90</v>
      </c>
      <c r="CI16" s="101">
        <v>90</v>
      </c>
      <c r="CJ16" s="101">
        <v>90</v>
      </c>
      <c r="CK16" s="101">
        <v>27</v>
      </c>
      <c r="CL16" s="101">
        <v>90</v>
      </c>
      <c r="CM16" s="101">
        <v>90</v>
      </c>
      <c r="CN16" s="101">
        <v>74</v>
      </c>
      <c r="CO16" s="101"/>
      <c r="CP16" s="101"/>
      <c r="CQ16" s="101"/>
      <c r="CR16" s="101"/>
      <c r="CS16" s="101"/>
      <c r="CT16" s="429"/>
      <c r="CU16" s="101"/>
      <c r="CV16" s="101"/>
      <c r="CW16" s="101"/>
      <c r="CX16" s="101"/>
      <c r="CY16" s="101"/>
      <c r="CZ16" s="101"/>
      <c r="DA16" s="101"/>
      <c r="DB16" s="148"/>
      <c r="DC16" s="101"/>
      <c r="DD16" s="101"/>
      <c r="DE16" s="101"/>
      <c r="DF16" s="101"/>
      <c r="DG16" s="101"/>
      <c r="DH16" s="88"/>
      <c r="DI16" s="267"/>
      <c r="DJ16" s="97"/>
      <c r="DK16" s="101"/>
      <c r="DL16" s="101"/>
      <c r="DM16" s="101"/>
      <c r="DN16" s="101" t="s">
        <v>157</v>
      </c>
      <c r="DO16" s="101"/>
      <c r="DP16" s="101"/>
      <c r="DQ16" s="101"/>
      <c r="DR16" s="101"/>
      <c r="DS16" s="101" t="s">
        <v>156</v>
      </c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 t="s">
        <v>157</v>
      </c>
      <c r="EE16" s="101"/>
      <c r="EF16" s="101"/>
      <c r="EG16" s="101" t="s">
        <v>156</v>
      </c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48"/>
      <c r="FB16" s="268">
        <f>COUNTIF(FE16:GT16,1)</f>
        <v>3</v>
      </c>
      <c r="FC16" s="269">
        <f>COUNTIF(FE16:GT16,2)</f>
        <v>0</v>
      </c>
      <c r="FD16" s="81">
        <f>COUNTIF(FE16:GT16,"R")</f>
        <v>0</v>
      </c>
      <c r="FE16" s="102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448">
        <v>1</v>
      </c>
      <c r="FU16" s="101"/>
      <c r="FV16" s="448">
        <v>1</v>
      </c>
      <c r="FW16" s="448">
        <v>1</v>
      </c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49"/>
      <c r="GU16" s="101"/>
      <c r="GV16" s="101"/>
      <c r="GW16" s="102"/>
      <c r="GX16" s="101"/>
      <c r="GY16" s="101"/>
      <c r="GZ16" s="149"/>
      <c r="HA16" s="277">
        <f>SUM(HB16:IS16)</f>
        <v>1</v>
      </c>
      <c r="HB16" s="102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>
        <v>1</v>
      </c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49"/>
      <c r="IT16" s="107"/>
      <c r="IU16" s="107"/>
      <c r="IV16" s="107"/>
    </row>
    <row r="17" spans="1:256" ht="12.75" customHeight="1">
      <c r="A17" s="356" t="s">
        <v>122</v>
      </c>
      <c r="B17" s="88" t="s">
        <v>24</v>
      </c>
      <c r="C17" s="194">
        <f t="shared" si="28"/>
        <v>0</v>
      </c>
      <c r="D17" s="223">
        <f>COUNTIF(X17:BO17,"T")</f>
        <v>0</v>
      </c>
      <c r="E17" s="101">
        <f t="shared" si="30"/>
        <v>0</v>
      </c>
      <c r="F17" s="223">
        <f t="shared" si="31"/>
        <v>0</v>
      </c>
      <c r="G17" s="223">
        <f t="shared" si="32"/>
        <v>0</v>
      </c>
      <c r="H17" s="101">
        <f t="shared" si="33"/>
        <v>0</v>
      </c>
      <c r="I17" s="224">
        <f t="shared" si="34"/>
        <v>0</v>
      </c>
      <c r="J17" s="225" t="e">
        <f t="shared" si="35"/>
        <v>#DIV/0!</v>
      </c>
      <c r="K17" s="225">
        <f>ABS(I17*100/I1)</f>
        <v>0</v>
      </c>
      <c r="L17" s="224"/>
      <c r="M17" s="224">
        <f t="shared" si="36"/>
        <v>0</v>
      </c>
      <c r="N17" s="224">
        <f t="shared" si="45"/>
        <v>0</v>
      </c>
      <c r="O17" s="224">
        <f>COUNTIF(X17:BO17,"DT")</f>
        <v>0</v>
      </c>
      <c r="P17" s="224">
        <f>COUNTIF(X17:BO17,"L")</f>
        <v>0</v>
      </c>
      <c r="Q17" s="224">
        <f>COUNTIF(X17:BO17,"S")</f>
        <v>0</v>
      </c>
      <c r="R17" s="226">
        <f t="shared" si="50"/>
        <v>0</v>
      </c>
      <c r="S17" s="227">
        <f t="shared" si="51"/>
        <v>0</v>
      </c>
      <c r="T17" s="129">
        <f t="shared" si="52"/>
        <v>0</v>
      </c>
      <c r="U17" s="129">
        <f t="shared" si="53"/>
        <v>0</v>
      </c>
      <c r="V17" s="149">
        <f t="shared" si="41"/>
        <v>0</v>
      </c>
      <c r="W17" s="265"/>
      <c r="X17" s="101" t="s">
        <v>41</v>
      </c>
      <c r="Y17" s="101" t="s">
        <v>41</v>
      </c>
      <c r="Z17" s="101" t="s">
        <v>41</v>
      </c>
      <c r="AA17" s="101" t="s">
        <v>41</v>
      </c>
      <c r="AB17" s="101" t="s">
        <v>41</v>
      </c>
      <c r="AC17" s="101" t="s">
        <v>41</v>
      </c>
      <c r="AD17" s="101" t="s">
        <v>41</v>
      </c>
      <c r="AE17" s="101" t="s">
        <v>41</v>
      </c>
      <c r="AF17" s="101" t="s">
        <v>41</v>
      </c>
      <c r="AG17" s="101" t="s">
        <v>41</v>
      </c>
      <c r="AH17" s="101" t="s">
        <v>41</v>
      </c>
      <c r="AI17" s="101" t="s">
        <v>41</v>
      </c>
      <c r="AJ17" s="101" t="s">
        <v>41</v>
      </c>
      <c r="AK17" s="101" t="s">
        <v>41</v>
      </c>
      <c r="AL17" s="101"/>
      <c r="AM17" s="101" t="s">
        <v>41</v>
      </c>
      <c r="AN17" s="101" t="s">
        <v>41</v>
      </c>
      <c r="AO17" s="101" t="s">
        <v>41</v>
      </c>
      <c r="AP17" s="101" t="s">
        <v>41</v>
      </c>
      <c r="AQ17" s="101" t="s">
        <v>41</v>
      </c>
      <c r="AR17" s="101" t="s">
        <v>41</v>
      </c>
      <c r="AS17" s="101" t="s">
        <v>41</v>
      </c>
      <c r="AT17" s="101" t="s">
        <v>41</v>
      </c>
      <c r="AU17" s="101" t="s">
        <v>41</v>
      </c>
      <c r="AV17" s="101" t="s">
        <v>41</v>
      </c>
      <c r="AW17" s="101" t="s">
        <v>41</v>
      </c>
      <c r="AX17" s="101" t="s">
        <v>41</v>
      </c>
      <c r="AY17" s="101" t="s">
        <v>41</v>
      </c>
      <c r="AZ17" s="101"/>
      <c r="BA17" s="101"/>
      <c r="BB17" s="101"/>
      <c r="BC17" s="101"/>
      <c r="BD17" s="101"/>
      <c r="BE17" s="101"/>
      <c r="BF17" s="101"/>
      <c r="BG17" s="101"/>
      <c r="BH17" s="101"/>
      <c r="BI17" s="88"/>
      <c r="BJ17" s="102"/>
      <c r="BK17" s="101"/>
      <c r="BL17" s="101"/>
      <c r="BM17" s="101"/>
      <c r="BN17" s="101"/>
      <c r="BO17" s="148"/>
      <c r="BP17" s="267"/>
      <c r="BQ17" s="97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430"/>
      <c r="CU17" s="101"/>
      <c r="CV17" s="101"/>
      <c r="CW17" s="101"/>
      <c r="CX17" s="101"/>
      <c r="CY17" s="101"/>
      <c r="CZ17" s="101"/>
      <c r="DA17" s="101"/>
      <c r="DB17" s="148"/>
      <c r="DC17" s="101"/>
      <c r="DD17" s="101"/>
      <c r="DE17" s="101"/>
      <c r="DF17" s="101"/>
      <c r="DG17" s="101"/>
      <c r="DH17" s="101"/>
      <c r="DI17" s="267"/>
      <c r="DJ17" s="97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48"/>
      <c r="FB17" s="268">
        <f t="shared" si="55"/>
        <v>0</v>
      </c>
      <c r="FC17" s="269">
        <f t="shared" si="56"/>
        <v>0</v>
      </c>
      <c r="FD17" s="81">
        <f t="shared" si="57"/>
        <v>0</v>
      </c>
      <c r="FE17" s="102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49"/>
      <c r="GU17" s="101"/>
      <c r="GV17" s="101"/>
      <c r="GW17" s="102"/>
      <c r="GX17" s="101"/>
      <c r="GY17" s="278"/>
      <c r="GZ17" s="279"/>
      <c r="HA17" s="277">
        <f t="shared" si="46"/>
        <v>0</v>
      </c>
      <c r="HB17" s="102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278"/>
      <c r="IS17" s="149"/>
      <c r="IT17" s="218"/>
      <c r="IU17" s="218"/>
      <c r="IV17" s="218"/>
    </row>
    <row r="18" spans="1:256" ht="12.75" customHeight="1">
      <c r="A18" s="356" t="s">
        <v>121</v>
      </c>
      <c r="B18" s="88"/>
      <c r="C18" s="194">
        <f t="shared" ref="C18:C57" si="58">COUNT(BQ18:DH18)</f>
        <v>0</v>
      </c>
      <c r="D18" s="223">
        <f t="shared" ref="D18:D57" si="59">COUNTIF(X18:BO18,"T")</f>
        <v>0</v>
      </c>
      <c r="E18" s="101">
        <f t="shared" ref="E18:E57" si="60">COUNTIF(BQ18:DH18,90)</f>
        <v>0</v>
      </c>
      <c r="F18" s="223">
        <f t="shared" ref="F18:F57" si="61">COUNTIF(DJ18:FA18,"I")</f>
        <v>0</v>
      </c>
      <c r="G18" s="223">
        <f t="shared" ref="G18:G57" si="62">COUNTIF(DJ18:FA18,"E")</f>
        <v>0</v>
      </c>
      <c r="H18" s="101">
        <f t="shared" ref="H18:H57" si="63">COUNTIF(BQ18:DH18,"S")</f>
        <v>0</v>
      </c>
      <c r="I18" s="224">
        <f t="shared" ref="I18:I57" si="64">SUM(BQ18:DH18)</f>
        <v>0</v>
      </c>
      <c r="J18" s="225" t="e">
        <f t="shared" ref="J18:J57" si="65">ABS(I18/C18)</f>
        <v>#DIV/0!</v>
      </c>
      <c r="K18" s="225">
        <f>ABS(I18*100/I1)</f>
        <v>0</v>
      </c>
      <c r="L18" s="224"/>
      <c r="M18" s="224">
        <f t="shared" si="36"/>
        <v>1</v>
      </c>
      <c r="N18" s="224">
        <f t="shared" ref="N18:N57" si="66">SUM(O18:Q18)</f>
        <v>0</v>
      </c>
      <c r="O18" s="224">
        <f t="shared" ref="O18:O57" si="67">COUNTIF(X18:BO18,"DT")</f>
        <v>0</v>
      </c>
      <c r="P18" s="224">
        <f t="shared" ref="P18:P57" si="68">COUNTIF(X18:BO18,"L")</f>
        <v>0</v>
      </c>
      <c r="Q18" s="224">
        <f t="shared" ref="Q18:Q57" si="69">COUNTIF(X18:BO18,"S")</f>
        <v>0</v>
      </c>
      <c r="R18" s="226">
        <f t="shared" ref="R18:R57" si="70">COUNTIF(FE18:GY18,1)</f>
        <v>0</v>
      </c>
      <c r="S18" s="227">
        <f t="shared" ref="S18:S57" si="71">COUNTIF(FE18:GY18,2)</f>
        <v>0</v>
      </c>
      <c r="T18" s="129">
        <f t="shared" ref="T18:T57" si="72">COUNTIF(FE18:GY18,"R")</f>
        <v>0</v>
      </c>
      <c r="U18" s="129">
        <f t="shared" ref="U18:U57" si="73">S18+T18</f>
        <v>0</v>
      </c>
      <c r="V18" s="149">
        <f t="shared" ref="V18:V57" si="74">HA18</f>
        <v>0</v>
      </c>
      <c r="W18" s="265"/>
      <c r="X18" s="101" t="s">
        <v>41</v>
      </c>
      <c r="Y18" s="101" t="s">
        <v>41</v>
      </c>
      <c r="Z18" s="101" t="s">
        <v>41</v>
      </c>
      <c r="AA18" s="101" t="s">
        <v>41</v>
      </c>
      <c r="AB18" s="101" t="s">
        <v>41</v>
      </c>
      <c r="AC18" s="101" t="s">
        <v>41</v>
      </c>
      <c r="AD18" s="101" t="s">
        <v>41</v>
      </c>
      <c r="AE18" s="101" t="s">
        <v>41</v>
      </c>
      <c r="AF18" s="101" t="s">
        <v>41</v>
      </c>
      <c r="AG18" s="101" t="s">
        <v>152</v>
      </c>
      <c r="AH18" s="101" t="s">
        <v>41</v>
      </c>
      <c r="AI18" s="101" t="s">
        <v>41</v>
      </c>
      <c r="AJ18" s="101" t="s">
        <v>41</v>
      </c>
      <c r="AK18" s="101" t="s">
        <v>41</v>
      </c>
      <c r="AL18" s="101"/>
      <c r="AM18" s="101" t="s">
        <v>41</v>
      </c>
      <c r="AN18" s="101" t="s">
        <v>41</v>
      </c>
      <c r="AO18" s="101" t="s">
        <v>41</v>
      </c>
      <c r="AP18" s="101" t="s">
        <v>41</v>
      </c>
      <c r="AQ18" s="101" t="s">
        <v>41</v>
      </c>
      <c r="AR18" s="101" t="s">
        <v>41</v>
      </c>
      <c r="AS18" s="101" t="s">
        <v>41</v>
      </c>
      <c r="AT18" s="101" t="s">
        <v>41</v>
      </c>
      <c r="AU18" s="101" t="s">
        <v>41</v>
      </c>
      <c r="AV18" s="101" t="s">
        <v>41</v>
      </c>
      <c r="AW18" s="101" t="s">
        <v>41</v>
      </c>
      <c r="AX18" s="101" t="s">
        <v>41</v>
      </c>
      <c r="AY18" s="101" t="s">
        <v>41</v>
      </c>
      <c r="AZ18" s="101"/>
      <c r="BA18" s="101"/>
      <c r="BB18" s="101"/>
      <c r="BC18" s="101"/>
      <c r="BD18" s="101"/>
      <c r="BE18" s="101"/>
      <c r="BF18" s="101"/>
      <c r="BG18" s="101"/>
      <c r="BH18" s="101"/>
      <c r="BI18" s="88"/>
      <c r="BJ18" s="102"/>
      <c r="BK18" s="101"/>
      <c r="BL18" s="101"/>
      <c r="BM18" s="101"/>
      <c r="BN18" s="101"/>
      <c r="BO18" s="148"/>
      <c r="BP18" s="267"/>
      <c r="BQ18" s="97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430"/>
      <c r="CU18" s="101"/>
      <c r="CV18" s="101"/>
      <c r="CW18" s="101"/>
      <c r="CX18" s="101"/>
      <c r="CY18" s="101"/>
      <c r="CZ18" s="101"/>
      <c r="DA18" s="101"/>
      <c r="DB18" s="148"/>
      <c r="DC18" s="101"/>
      <c r="DD18" s="101"/>
      <c r="DE18" s="101"/>
      <c r="DF18" s="101"/>
      <c r="DG18" s="101"/>
      <c r="DH18" s="88"/>
      <c r="DI18" s="267"/>
      <c r="DJ18" s="97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48"/>
      <c r="FB18" s="268">
        <f t="shared" ref="FB18:FB57" si="75">COUNTIF(FE18:GT18,1)</f>
        <v>0</v>
      </c>
      <c r="FC18" s="269">
        <f t="shared" ref="FC18:FC57" si="76">COUNTIF(FE18:GT18,2)</f>
        <v>0</v>
      </c>
      <c r="FD18" s="81">
        <f t="shared" ref="FD18:FD57" si="77">COUNTIF(FE18:GT18,"R")</f>
        <v>0</v>
      </c>
      <c r="FE18" s="102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49"/>
      <c r="GU18" s="101"/>
      <c r="GV18" s="101"/>
      <c r="GW18" s="102"/>
      <c r="GX18" s="101"/>
      <c r="GY18" s="278"/>
      <c r="GZ18" s="279"/>
      <c r="HA18" s="277">
        <f t="shared" si="46"/>
        <v>0</v>
      </c>
      <c r="HB18" s="102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278"/>
      <c r="IS18" s="149"/>
      <c r="IT18" s="218"/>
      <c r="IU18" s="218"/>
      <c r="IV18" s="218"/>
    </row>
    <row r="19" spans="1:256" ht="12.75" customHeight="1">
      <c r="A19" s="356" t="s">
        <v>193</v>
      </c>
      <c r="B19" s="88" t="s">
        <v>24</v>
      </c>
      <c r="C19" s="194">
        <f t="shared" ref="C19:C35" si="78">COUNT(BQ19:DH19)</f>
        <v>11</v>
      </c>
      <c r="D19" s="223">
        <f t="shared" ref="D19:D35" si="79">COUNTIF(X19:BO19,"T")</f>
        <v>10</v>
      </c>
      <c r="E19" s="101">
        <f t="shared" ref="E19:E35" si="80">COUNTIF(BQ19:DH19,90)</f>
        <v>10</v>
      </c>
      <c r="F19" s="223">
        <f t="shared" ref="F19:F35" si="81">COUNTIF(DJ19:FA19,"I")</f>
        <v>0</v>
      </c>
      <c r="G19" s="223">
        <f t="shared" ref="G19:G35" si="82">COUNTIF(DJ19:FA19,"E")</f>
        <v>1</v>
      </c>
      <c r="H19" s="101">
        <f t="shared" ref="H19:H35" si="83">COUNTIF(BQ19:DH19,"S")</f>
        <v>0</v>
      </c>
      <c r="I19" s="224">
        <f t="shared" ref="I19:I35" si="84">SUM(BQ19:DH19)</f>
        <v>979</v>
      </c>
      <c r="J19" s="225">
        <f t="shared" ref="J19:J35" si="85">ABS(I19/C19)</f>
        <v>89</v>
      </c>
      <c r="K19" s="225" t="e">
        <f t="shared" ref="K19:K35" si="86">ABS(I19*100/I2)</f>
        <v>#DIV/0!</v>
      </c>
      <c r="L19" s="224">
        <f>K1-8</f>
        <v>16</v>
      </c>
      <c r="M19" s="224">
        <f t="shared" si="36"/>
        <v>15</v>
      </c>
      <c r="N19" s="224">
        <f t="shared" ref="N19:N35" si="87">SUM(O19:Q19)</f>
        <v>3</v>
      </c>
      <c r="O19" s="224">
        <f t="shared" ref="O19:O35" si="88">COUNTIF(X19:BO19,"DT")</f>
        <v>3</v>
      </c>
      <c r="P19" s="224">
        <f t="shared" ref="P19:P35" si="89">COUNTIF(X19:BO19,"L")</f>
        <v>0</v>
      </c>
      <c r="Q19" s="224">
        <f t="shared" ref="Q19:Q35" si="90">COUNTIF(X19:BO19,"S")</f>
        <v>0</v>
      </c>
      <c r="R19" s="226">
        <f t="shared" ref="R19:R35" si="91">COUNTIF(FE19:GY19,1)</f>
        <v>2</v>
      </c>
      <c r="S19" s="227">
        <f t="shared" ref="S19:S35" si="92">COUNTIF(FE19:GY19,2)</f>
        <v>0</v>
      </c>
      <c r="T19" s="129">
        <f t="shared" ref="T19:T35" si="93">COUNTIF(FE19:GY19,"R")</f>
        <v>0</v>
      </c>
      <c r="U19" s="129">
        <f t="shared" ref="U19:U35" si="94">S19+T19</f>
        <v>0</v>
      </c>
      <c r="V19" s="149">
        <f t="shared" ref="V19:V35" si="95">HA19</f>
        <v>0</v>
      </c>
      <c r="W19" s="107"/>
      <c r="X19" s="97" t="s">
        <v>154</v>
      </c>
      <c r="Y19" s="101" t="s">
        <v>154</v>
      </c>
      <c r="Z19" s="101" t="s">
        <v>154</v>
      </c>
      <c r="AA19" s="101" t="s">
        <v>154</v>
      </c>
      <c r="AB19" s="101" t="s">
        <v>154</v>
      </c>
      <c r="AC19" s="101" t="s">
        <v>154</v>
      </c>
      <c r="AD19" s="101" t="s">
        <v>154</v>
      </c>
      <c r="AE19" s="101" t="s">
        <v>154</v>
      </c>
      <c r="AF19" s="101" t="s">
        <v>151</v>
      </c>
      <c r="AG19" s="101" t="s">
        <v>154</v>
      </c>
      <c r="AH19" s="101" t="s">
        <v>151</v>
      </c>
      <c r="AI19" s="101" t="s">
        <v>151</v>
      </c>
      <c r="AJ19" s="101" t="s">
        <v>151</v>
      </c>
      <c r="AK19" s="101" t="s">
        <v>152</v>
      </c>
      <c r="AL19" s="101"/>
      <c r="AM19" s="101" t="s">
        <v>151</v>
      </c>
      <c r="AN19" s="101" t="s">
        <v>151</v>
      </c>
      <c r="AO19" s="101" t="s">
        <v>151</v>
      </c>
      <c r="AP19" s="101" t="s">
        <v>152</v>
      </c>
      <c r="AQ19" s="101" t="s">
        <v>152</v>
      </c>
      <c r="AR19" s="101" t="s">
        <v>151</v>
      </c>
      <c r="AS19" s="101" t="s">
        <v>152</v>
      </c>
      <c r="AT19" s="101" t="s">
        <v>196</v>
      </c>
      <c r="AU19" s="101" t="s">
        <v>151</v>
      </c>
      <c r="AV19" s="101" t="s">
        <v>196</v>
      </c>
      <c r="AW19" s="101" t="s">
        <v>196</v>
      </c>
      <c r="AX19" s="101" t="s">
        <v>152</v>
      </c>
      <c r="AY19" s="101" t="s">
        <v>151</v>
      </c>
      <c r="AZ19" s="101"/>
      <c r="BA19" s="101"/>
      <c r="BB19" s="101"/>
      <c r="BC19" s="101"/>
      <c r="BD19" s="101"/>
      <c r="BE19" s="101"/>
      <c r="BF19" s="101"/>
      <c r="BG19" s="101"/>
      <c r="BH19" s="101"/>
      <c r="BI19" s="88"/>
      <c r="BJ19" s="102"/>
      <c r="BK19" s="101"/>
      <c r="BL19" s="101"/>
      <c r="BM19" s="101"/>
      <c r="BN19" s="101"/>
      <c r="BO19" s="148"/>
      <c r="BP19" s="267"/>
      <c r="BQ19" s="97"/>
      <c r="BR19" s="101"/>
      <c r="BS19" s="101"/>
      <c r="BT19" s="101"/>
      <c r="BU19" s="101"/>
      <c r="BV19" s="101"/>
      <c r="BW19" s="101"/>
      <c r="BX19" s="101"/>
      <c r="BY19" s="101">
        <v>90</v>
      </c>
      <c r="BZ19" s="101"/>
      <c r="CA19" s="101">
        <v>90</v>
      </c>
      <c r="CB19" s="101">
        <v>90</v>
      </c>
      <c r="CC19" s="101">
        <v>90</v>
      </c>
      <c r="CD19" s="101"/>
      <c r="CE19" s="101"/>
      <c r="CF19" s="101">
        <v>90</v>
      </c>
      <c r="CG19" s="101">
        <v>90</v>
      </c>
      <c r="CH19" s="101">
        <v>90</v>
      </c>
      <c r="CI19" s="101"/>
      <c r="CJ19" s="101"/>
      <c r="CK19" s="101">
        <v>90</v>
      </c>
      <c r="CL19" s="101"/>
      <c r="CM19" s="101"/>
      <c r="CN19" s="101">
        <v>90</v>
      </c>
      <c r="CO19" s="101"/>
      <c r="CP19" s="101"/>
      <c r="CQ19" s="101">
        <v>79</v>
      </c>
      <c r="CR19" s="101">
        <v>90</v>
      </c>
      <c r="CS19" s="101"/>
      <c r="CT19" s="430"/>
      <c r="CU19" s="101"/>
      <c r="CV19" s="101"/>
      <c r="CW19" s="101"/>
      <c r="CX19" s="101"/>
      <c r="CY19" s="101"/>
      <c r="CZ19" s="101"/>
      <c r="DA19" s="101"/>
      <c r="DB19" s="148"/>
      <c r="DC19" s="101"/>
      <c r="DD19" s="101"/>
      <c r="DE19" s="101"/>
      <c r="DF19" s="101"/>
      <c r="DG19" s="101"/>
      <c r="DH19" s="88"/>
      <c r="DI19" s="267"/>
      <c r="DJ19" s="97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 t="s">
        <v>157</v>
      </c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48"/>
      <c r="FB19" s="268">
        <f t="shared" ref="FB19:FB35" si="96">COUNTIF(FE19:GT19,1)</f>
        <v>2</v>
      </c>
      <c r="FC19" s="269">
        <f t="shared" ref="FC19:FC35" si="97">COUNTIF(FE19:GT19,2)</f>
        <v>0</v>
      </c>
      <c r="FD19" s="81">
        <f t="shared" ref="FD19:FD35" si="98">COUNTIF(FE19:GT19,"R")</f>
        <v>0</v>
      </c>
      <c r="FE19" s="102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448">
        <v>1</v>
      </c>
      <c r="FW19" s="101"/>
      <c r="FX19" s="101"/>
      <c r="FY19" s="101"/>
      <c r="FZ19" s="101"/>
      <c r="GA19" s="101"/>
      <c r="GB19" s="448">
        <v>1</v>
      </c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49"/>
      <c r="GU19" s="101"/>
      <c r="GV19" s="101"/>
      <c r="GW19" s="102"/>
      <c r="GX19" s="101"/>
      <c r="GY19" s="278"/>
      <c r="GZ19" s="279"/>
      <c r="HA19" s="277">
        <f t="shared" si="46"/>
        <v>0</v>
      </c>
      <c r="HB19" s="102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278"/>
      <c r="IS19" s="149"/>
      <c r="IT19" s="218"/>
      <c r="IU19" s="218"/>
      <c r="IV19" s="218"/>
    </row>
    <row r="20" spans="1:256" ht="12.75" hidden="1" customHeight="1">
      <c r="A20" s="356"/>
      <c r="B20" s="88"/>
      <c r="C20" s="194">
        <f t="shared" si="78"/>
        <v>0</v>
      </c>
      <c r="D20" s="223">
        <f t="shared" si="79"/>
        <v>0</v>
      </c>
      <c r="E20" s="101">
        <f t="shared" si="80"/>
        <v>0</v>
      </c>
      <c r="F20" s="223">
        <f t="shared" si="81"/>
        <v>0</v>
      </c>
      <c r="G20" s="223">
        <f t="shared" si="82"/>
        <v>0</v>
      </c>
      <c r="H20" s="101">
        <f t="shared" si="83"/>
        <v>0</v>
      </c>
      <c r="I20" s="224">
        <f t="shared" si="84"/>
        <v>0</v>
      </c>
      <c r="J20" s="225" t="e">
        <f t="shared" si="85"/>
        <v>#DIV/0!</v>
      </c>
      <c r="K20" s="225" t="e">
        <f t="shared" si="86"/>
        <v>#VALUE!</v>
      </c>
      <c r="L20" s="224" t="str">
        <f t="shared" ref="L20:L34" si="99">K3</f>
        <v>Percentatge</v>
      </c>
      <c r="M20" s="224">
        <f t="shared" si="36"/>
        <v>0</v>
      </c>
      <c r="N20" s="224">
        <f t="shared" si="87"/>
        <v>0</v>
      </c>
      <c r="O20" s="224">
        <f t="shared" si="88"/>
        <v>0</v>
      </c>
      <c r="P20" s="224">
        <f t="shared" si="89"/>
        <v>0</v>
      </c>
      <c r="Q20" s="224">
        <f t="shared" si="90"/>
        <v>0</v>
      </c>
      <c r="R20" s="226">
        <f t="shared" si="91"/>
        <v>0</v>
      </c>
      <c r="S20" s="227">
        <f t="shared" si="92"/>
        <v>0</v>
      </c>
      <c r="T20" s="129">
        <f t="shared" si="93"/>
        <v>0</v>
      </c>
      <c r="U20" s="129">
        <f t="shared" si="94"/>
        <v>0</v>
      </c>
      <c r="V20" s="149">
        <f t="shared" si="95"/>
        <v>0</v>
      </c>
      <c r="W20" s="107"/>
      <c r="X20" s="97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88"/>
      <c r="BJ20" s="102"/>
      <c r="BK20" s="101"/>
      <c r="BL20" s="101"/>
      <c r="BM20" s="101"/>
      <c r="BN20" s="101"/>
      <c r="BO20" s="148"/>
      <c r="BP20" s="267"/>
      <c r="BQ20" s="97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430"/>
      <c r="CU20" s="101"/>
      <c r="CV20" s="101"/>
      <c r="CW20" s="101"/>
      <c r="CX20" s="101"/>
      <c r="CY20" s="101"/>
      <c r="CZ20" s="101"/>
      <c r="DA20" s="101"/>
      <c r="DB20" s="148"/>
      <c r="DC20" s="101"/>
      <c r="DD20" s="101"/>
      <c r="DE20" s="101"/>
      <c r="DF20" s="101"/>
      <c r="DG20" s="101"/>
      <c r="DH20" s="88"/>
      <c r="DI20" s="267"/>
      <c r="DJ20" s="97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48"/>
      <c r="FB20" s="268">
        <f t="shared" si="96"/>
        <v>0</v>
      </c>
      <c r="FC20" s="269">
        <f t="shared" si="97"/>
        <v>0</v>
      </c>
      <c r="FD20" s="81">
        <f t="shared" si="98"/>
        <v>0</v>
      </c>
      <c r="FE20" s="102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49"/>
      <c r="GU20" s="101"/>
      <c r="GV20" s="101"/>
      <c r="GW20" s="102"/>
      <c r="GX20" s="101"/>
      <c r="GY20" s="278"/>
      <c r="GZ20" s="279"/>
      <c r="HA20" s="277">
        <f t="shared" si="46"/>
        <v>0</v>
      </c>
      <c r="HB20" s="102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278"/>
      <c r="IS20" s="149"/>
      <c r="IT20" s="218"/>
      <c r="IU20" s="218"/>
      <c r="IV20" s="218"/>
    </row>
    <row r="21" spans="1:256" ht="12.75" hidden="1" customHeight="1">
      <c r="A21" s="356"/>
      <c r="B21" s="88"/>
      <c r="C21" s="194">
        <f t="shared" si="78"/>
        <v>0</v>
      </c>
      <c r="D21" s="223">
        <f t="shared" si="79"/>
        <v>0</v>
      </c>
      <c r="E21" s="101">
        <f t="shared" si="80"/>
        <v>0</v>
      </c>
      <c r="F21" s="223">
        <f t="shared" si="81"/>
        <v>0</v>
      </c>
      <c r="G21" s="223">
        <f t="shared" si="82"/>
        <v>0</v>
      </c>
      <c r="H21" s="101">
        <f t="shared" si="83"/>
        <v>0</v>
      </c>
      <c r="I21" s="224">
        <f t="shared" si="84"/>
        <v>0</v>
      </c>
      <c r="J21" s="225" t="e">
        <f t="shared" si="85"/>
        <v>#DIV/0!</v>
      </c>
      <c r="K21" s="225" t="e">
        <f t="shared" si="86"/>
        <v>#DIV/0!</v>
      </c>
      <c r="L21" s="224">
        <f t="shared" si="99"/>
        <v>0</v>
      </c>
      <c r="M21" s="224">
        <f t="shared" si="36"/>
        <v>0</v>
      </c>
      <c r="N21" s="224">
        <f t="shared" si="87"/>
        <v>0</v>
      </c>
      <c r="O21" s="224">
        <f t="shared" si="88"/>
        <v>0</v>
      </c>
      <c r="P21" s="224">
        <f t="shared" si="89"/>
        <v>0</v>
      </c>
      <c r="Q21" s="224">
        <f t="shared" si="90"/>
        <v>0</v>
      </c>
      <c r="R21" s="226">
        <f t="shared" si="91"/>
        <v>0</v>
      </c>
      <c r="S21" s="227">
        <f t="shared" si="92"/>
        <v>0</v>
      </c>
      <c r="T21" s="129">
        <f t="shared" si="93"/>
        <v>0</v>
      </c>
      <c r="U21" s="129">
        <f t="shared" si="94"/>
        <v>0</v>
      </c>
      <c r="V21" s="149">
        <f t="shared" si="95"/>
        <v>0</v>
      </c>
      <c r="W21" s="107"/>
      <c r="X21" s="97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88"/>
      <c r="BJ21" s="102"/>
      <c r="BK21" s="101"/>
      <c r="BL21" s="101"/>
      <c r="BM21" s="101"/>
      <c r="BN21" s="101"/>
      <c r="BO21" s="148"/>
      <c r="BP21" s="267"/>
      <c r="BQ21" s="97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430"/>
      <c r="CU21" s="101"/>
      <c r="CV21" s="101"/>
      <c r="CW21" s="101"/>
      <c r="CX21" s="101"/>
      <c r="CY21" s="101"/>
      <c r="CZ21" s="101"/>
      <c r="DA21" s="101"/>
      <c r="DB21" s="148"/>
      <c r="DC21" s="101"/>
      <c r="DD21" s="101"/>
      <c r="DE21" s="101"/>
      <c r="DF21" s="101"/>
      <c r="DG21" s="101"/>
      <c r="DH21" s="88"/>
      <c r="DI21" s="267"/>
      <c r="DJ21" s="97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48"/>
      <c r="FB21" s="268">
        <f t="shared" si="96"/>
        <v>0</v>
      </c>
      <c r="FC21" s="269">
        <f t="shared" si="97"/>
        <v>0</v>
      </c>
      <c r="FD21" s="81">
        <f t="shared" si="98"/>
        <v>0</v>
      </c>
      <c r="FE21" s="102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49"/>
      <c r="GU21" s="101"/>
      <c r="GV21" s="101"/>
      <c r="GW21" s="102"/>
      <c r="GX21" s="101"/>
      <c r="GY21" s="278"/>
      <c r="GZ21" s="279"/>
      <c r="HA21" s="277">
        <f t="shared" si="46"/>
        <v>0</v>
      </c>
      <c r="HB21" s="102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278"/>
      <c r="IS21" s="149"/>
      <c r="IT21" s="218"/>
      <c r="IU21" s="218"/>
      <c r="IV21" s="218"/>
    </row>
    <row r="22" spans="1:256" ht="12.75" hidden="1" customHeight="1">
      <c r="A22" s="356"/>
      <c r="B22" s="88"/>
      <c r="C22" s="194">
        <f t="shared" si="78"/>
        <v>0</v>
      </c>
      <c r="D22" s="223">
        <f t="shared" si="79"/>
        <v>0</v>
      </c>
      <c r="E22" s="101">
        <f t="shared" si="80"/>
        <v>0</v>
      </c>
      <c r="F22" s="223">
        <f t="shared" si="81"/>
        <v>0</v>
      </c>
      <c r="G22" s="223">
        <f t="shared" si="82"/>
        <v>0</v>
      </c>
      <c r="H22" s="101">
        <f t="shared" si="83"/>
        <v>0</v>
      </c>
      <c r="I22" s="224">
        <f t="shared" si="84"/>
        <v>0</v>
      </c>
      <c r="J22" s="225" t="e">
        <f t="shared" si="85"/>
        <v>#DIV/0!</v>
      </c>
      <c r="K22" s="225">
        <f t="shared" si="86"/>
        <v>0</v>
      </c>
      <c r="L22" s="224">
        <f t="shared" si="99"/>
        <v>24.722222222222221</v>
      </c>
      <c r="M22" s="224">
        <f t="shared" si="36"/>
        <v>0</v>
      </c>
      <c r="N22" s="224">
        <f t="shared" si="87"/>
        <v>0</v>
      </c>
      <c r="O22" s="224">
        <f t="shared" si="88"/>
        <v>0</v>
      </c>
      <c r="P22" s="224">
        <f t="shared" si="89"/>
        <v>0</v>
      </c>
      <c r="Q22" s="224">
        <f t="shared" si="90"/>
        <v>0</v>
      </c>
      <c r="R22" s="226">
        <f t="shared" si="91"/>
        <v>0</v>
      </c>
      <c r="S22" s="227">
        <f t="shared" si="92"/>
        <v>0</v>
      </c>
      <c r="T22" s="129">
        <f t="shared" si="93"/>
        <v>0</v>
      </c>
      <c r="U22" s="129">
        <f t="shared" si="94"/>
        <v>0</v>
      </c>
      <c r="V22" s="149">
        <f t="shared" si="95"/>
        <v>0</v>
      </c>
      <c r="W22" s="107"/>
      <c r="X22" s="97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88"/>
      <c r="BJ22" s="102"/>
      <c r="BK22" s="101"/>
      <c r="BL22" s="101"/>
      <c r="BM22" s="101"/>
      <c r="BN22" s="101"/>
      <c r="BO22" s="148"/>
      <c r="BP22" s="267"/>
      <c r="BQ22" s="97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430"/>
      <c r="CU22" s="101"/>
      <c r="CV22" s="101"/>
      <c r="CW22" s="101"/>
      <c r="CX22" s="101"/>
      <c r="CY22" s="101"/>
      <c r="CZ22" s="101"/>
      <c r="DA22" s="101"/>
      <c r="DB22" s="148"/>
      <c r="DC22" s="101"/>
      <c r="DD22" s="101"/>
      <c r="DE22" s="101"/>
      <c r="DF22" s="101"/>
      <c r="DG22" s="101"/>
      <c r="DH22" s="88"/>
      <c r="DI22" s="267"/>
      <c r="DJ22" s="97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48"/>
      <c r="FB22" s="268">
        <f t="shared" si="96"/>
        <v>0</v>
      </c>
      <c r="FC22" s="269">
        <f t="shared" si="97"/>
        <v>0</v>
      </c>
      <c r="FD22" s="81">
        <f t="shared" si="98"/>
        <v>0</v>
      </c>
      <c r="FE22" s="102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49"/>
      <c r="GU22" s="101"/>
      <c r="GV22" s="101"/>
      <c r="GW22" s="102"/>
      <c r="GX22" s="101"/>
      <c r="GY22" s="278"/>
      <c r="GZ22" s="279"/>
      <c r="HA22" s="277">
        <f t="shared" si="46"/>
        <v>0</v>
      </c>
      <c r="HB22" s="102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278"/>
      <c r="IS22" s="149"/>
      <c r="IT22" s="218"/>
      <c r="IU22" s="218"/>
      <c r="IV22" s="218"/>
    </row>
    <row r="23" spans="1:256" ht="12.75" hidden="1" customHeight="1">
      <c r="A23" s="356"/>
      <c r="B23" s="88"/>
      <c r="C23" s="194">
        <f t="shared" si="78"/>
        <v>0</v>
      </c>
      <c r="D23" s="223">
        <f t="shared" si="79"/>
        <v>0</v>
      </c>
      <c r="E23" s="101">
        <f t="shared" si="80"/>
        <v>0</v>
      </c>
      <c r="F23" s="223">
        <f t="shared" si="81"/>
        <v>0</v>
      </c>
      <c r="G23" s="223">
        <f t="shared" si="82"/>
        <v>0</v>
      </c>
      <c r="H23" s="101">
        <f t="shared" si="83"/>
        <v>0</v>
      </c>
      <c r="I23" s="224">
        <f t="shared" si="84"/>
        <v>0</v>
      </c>
      <c r="J23" s="225" t="e">
        <f t="shared" si="85"/>
        <v>#DIV/0!</v>
      </c>
      <c r="K23" s="225">
        <f t="shared" si="86"/>
        <v>0</v>
      </c>
      <c r="L23" s="224">
        <f t="shared" si="99"/>
        <v>83.611111111111114</v>
      </c>
      <c r="M23" s="224">
        <f t="shared" si="36"/>
        <v>0</v>
      </c>
      <c r="N23" s="224">
        <f t="shared" si="87"/>
        <v>0</v>
      </c>
      <c r="O23" s="224">
        <f t="shared" si="88"/>
        <v>0</v>
      </c>
      <c r="P23" s="224">
        <f t="shared" si="89"/>
        <v>0</v>
      </c>
      <c r="Q23" s="224">
        <f t="shared" si="90"/>
        <v>0</v>
      </c>
      <c r="R23" s="226">
        <f t="shared" si="91"/>
        <v>0</v>
      </c>
      <c r="S23" s="227">
        <f t="shared" si="92"/>
        <v>0</v>
      </c>
      <c r="T23" s="129">
        <f t="shared" si="93"/>
        <v>0</v>
      </c>
      <c r="U23" s="129">
        <f t="shared" si="94"/>
        <v>0</v>
      </c>
      <c r="V23" s="149">
        <f t="shared" si="95"/>
        <v>0</v>
      </c>
      <c r="W23" s="107"/>
      <c r="X23" s="97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88"/>
      <c r="BJ23" s="102"/>
      <c r="BK23" s="101"/>
      <c r="BL23" s="101"/>
      <c r="BM23" s="101"/>
      <c r="BN23" s="101"/>
      <c r="BO23" s="148"/>
      <c r="BP23" s="267"/>
      <c r="BQ23" s="97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430"/>
      <c r="CU23" s="101"/>
      <c r="CV23" s="101"/>
      <c r="CW23" s="101"/>
      <c r="CX23" s="101"/>
      <c r="CY23" s="101"/>
      <c r="CZ23" s="101"/>
      <c r="DA23" s="101"/>
      <c r="DB23" s="148"/>
      <c r="DC23" s="101"/>
      <c r="DD23" s="101"/>
      <c r="DE23" s="101"/>
      <c r="DF23" s="101"/>
      <c r="DG23" s="101"/>
      <c r="DH23" s="88"/>
      <c r="DI23" s="267"/>
      <c r="DJ23" s="97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48"/>
      <c r="FB23" s="268">
        <f t="shared" si="96"/>
        <v>0</v>
      </c>
      <c r="FC23" s="269">
        <f t="shared" si="97"/>
        <v>0</v>
      </c>
      <c r="FD23" s="81">
        <f t="shared" si="98"/>
        <v>0</v>
      </c>
      <c r="FE23" s="102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49"/>
      <c r="GU23" s="101"/>
      <c r="GV23" s="101"/>
      <c r="GW23" s="102"/>
      <c r="GX23" s="101"/>
      <c r="GY23" s="278"/>
      <c r="GZ23" s="279"/>
      <c r="HA23" s="277">
        <f t="shared" si="46"/>
        <v>0</v>
      </c>
      <c r="HB23" s="102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278"/>
      <c r="IS23" s="149"/>
      <c r="IT23" s="218"/>
      <c r="IU23" s="218"/>
      <c r="IV23" s="218"/>
    </row>
    <row r="24" spans="1:256" ht="12.75" hidden="1" customHeight="1">
      <c r="A24" s="356"/>
      <c r="B24" s="88"/>
      <c r="C24" s="194">
        <f t="shared" si="78"/>
        <v>0</v>
      </c>
      <c r="D24" s="223">
        <f t="shared" si="79"/>
        <v>0</v>
      </c>
      <c r="E24" s="101">
        <f t="shared" si="80"/>
        <v>0</v>
      </c>
      <c r="F24" s="223">
        <f t="shared" si="81"/>
        <v>0</v>
      </c>
      <c r="G24" s="223">
        <f t="shared" si="82"/>
        <v>0</v>
      </c>
      <c r="H24" s="101">
        <f t="shared" si="83"/>
        <v>0</v>
      </c>
      <c r="I24" s="224">
        <f t="shared" si="84"/>
        <v>0</v>
      </c>
      <c r="J24" s="225" t="e">
        <f t="shared" si="85"/>
        <v>#DIV/0!</v>
      </c>
      <c r="K24" s="225" t="e">
        <f t="shared" si="86"/>
        <v>#DIV/0!</v>
      </c>
      <c r="L24" s="224">
        <f t="shared" si="99"/>
        <v>0</v>
      </c>
      <c r="M24" s="224">
        <f t="shared" si="36"/>
        <v>0</v>
      </c>
      <c r="N24" s="224">
        <f t="shared" si="87"/>
        <v>0</v>
      </c>
      <c r="O24" s="224">
        <f t="shared" si="88"/>
        <v>0</v>
      </c>
      <c r="P24" s="224">
        <f t="shared" si="89"/>
        <v>0</v>
      </c>
      <c r="Q24" s="224">
        <f t="shared" si="90"/>
        <v>0</v>
      </c>
      <c r="R24" s="226">
        <f t="shared" si="91"/>
        <v>0</v>
      </c>
      <c r="S24" s="227">
        <f t="shared" si="92"/>
        <v>0</v>
      </c>
      <c r="T24" s="129">
        <f t="shared" si="93"/>
        <v>0</v>
      </c>
      <c r="U24" s="129">
        <f t="shared" si="94"/>
        <v>0</v>
      </c>
      <c r="V24" s="149">
        <f t="shared" si="95"/>
        <v>0</v>
      </c>
      <c r="W24" s="107"/>
      <c r="X24" s="97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88"/>
      <c r="BJ24" s="102"/>
      <c r="BK24" s="101"/>
      <c r="BL24" s="101"/>
      <c r="BM24" s="101"/>
      <c r="BN24" s="101"/>
      <c r="BO24" s="148"/>
      <c r="BP24" s="267"/>
      <c r="BQ24" s="97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430"/>
      <c r="CU24" s="101"/>
      <c r="CV24" s="101"/>
      <c r="CW24" s="101"/>
      <c r="CX24" s="101"/>
      <c r="CY24" s="101"/>
      <c r="CZ24" s="101"/>
      <c r="DA24" s="101"/>
      <c r="DB24" s="148"/>
      <c r="DC24" s="101"/>
      <c r="DD24" s="101"/>
      <c r="DE24" s="101"/>
      <c r="DF24" s="101"/>
      <c r="DG24" s="101"/>
      <c r="DH24" s="88"/>
      <c r="DI24" s="267"/>
      <c r="DJ24" s="97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48"/>
      <c r="FB24" s="268">
        <f t="shared" si="96"/>
        <v>0</v>
      </c>
      <c r="FC24" s="269">
        <f t="shared" si="97"/>
        <v>0</v>
      </c>
      <c r="FD24" s="81">
        <f t="shared" si="98"/>
        <v>0</v>
      </c>
      <c r="FE24" s="102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49"/>
      <c r="GU24" s="101"/>
      <c r="GV24" s="101"/>
      <c r="GW24" s="102"/>
      <c r="GX24" s="101"/>
      <c r="GY24" s="278"/>
      <c r="GZ24" s="279"/>
      <c r="HA24" s="277">
        <f t="shared" si="46"/>
        <v>0</v>
      </c>
      <c r="HB24" s="102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278"/>
      <c r="IS24" s="149"/>
      <c r="IT24" s="218"/>
      <c r="IU24" s="218"/>
      <c r="IV24" s="218"/>
    </row>
    <row r="25" spans="1:256" ht="12.75" hidden="1" customHeight="1">
      <c r="A25" s="356"/>
      <c r="B25" s="88"/>
      <c r="C25" s="194">
        <f t="shared" si="78"/>
        <v>0</v>
      </c>
      <c r="D25" s="223">
        <f t="shared" si="79"/>
        <v>0</v>
      </c>
      <c r="E25" s="101">
        <f t="shared" si="80"/>
        <v>0</v>
      </c>
      <c r="F25" s="223">
        <f t="shared" si="81"/>
        <v>0</v>
      </c>
      <c r="G25" s="223">
        <f t="shared" si="82"/>
        <v>0</v>
      </c>
      <c r="H25" s="101">
        <f t="shared" si="83"/>
        <v>0</v>
      </c>
      <c r="I25" s="224">
        <f t="shared" si="84"/>
        <v>0</v>
      </c>
      <c r="J25" s="225" t="e">
        <f t="shared" si="85"/>
        <v>#DIV/0!</v>
      </c>
      <c r="K25" s="225" t="e">
        <f t="shared" si="86"/>
        <v>#DIV/0!</v>
      </c>
      <c r="L25" s="224">
        <f t="shared" si="99"/>
        <v>0</v>
      </c>
      <c r="M25" s="224">
        <f t="shared" si="36"/>
        <v>0</v>
      </c>
      <c r="N25" s="224">
        <f t="shared" si="87"/>
        <v>0</v>
      </c>
      <c r="O25" s="224">
        <f t="shared" si="88"/>
        <v>0</v>
      </c>
      <c r="P25" s="224">
        <f t="shared" si="89"/>
        <v>0</v>
      </c>
      <c r="Q25" s="224">
        <f t="shared" si="90"/>
        <v>0</v>
      </c>
      <c r="R25" s="226">
        <f t="shared" si="91"/>
        <v>0</v>
      </c>
      <c r="S25" s="227">
        <f t="shared" si="92"/>
        <v>0</v>
      </c>
      <c r="T25" s="129">
        <f t="shared" si="93"/>
        <v>0</v>
      </c>
      <c r="U25" s="129">
        <f t="shared" si="94"/>
        <v>0</v>
      </c>
      <c r="V25" s="149">
        <f t="shared" si="95"/>
        <v>0</v>
      </c>
      <c r="W25" s="107"/>
      <c r="X25" s="97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88"/>
      <c r="BJ25" s="102"/>
      <c r="BK25" s="101"/>
      <c r="BL25" s="101"/>
      <c r="BM25" s="101"/>
      <c r="BN25" s="101"/>
      <c r="BO25" s="148"/>
      <c r="BP25" s="267"/>
      <c r="BQ25" s="97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430"/>
      <c r="CU25" s="101"/>
      <c r="CV25" s="101"/>
      <c r="CW25" s="101"/>
      <c r="CX25" s="101"/>
      <c r="CY25" s="101"/>
      <c r="CZ25" s="101"/>
      <c r="DA25" s="101"/>
      <c r="DB25" s="148"/>
      <c r="DC25" s="101"/>
      <c r="DD25" s="101"/>
      <c r="DE25" s="101"/>
      <c r="DF25" s="101"/>
      <c r="DG25" s="101"/>
      <c r="DH25" s="88"/>
      <c r="DI25" s="267"/>
      <c r="DJ25" s="97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48"/>
      <c r="FB25" s="268">
        <f t="shared" si="96"/>
        <v>0</v>
      </c>
      <c r="FC25" s="269">
        <f t="shared" si="97"/>
        <v>0</v>
      </c>
      <c r="FD25" s="81">
        <f t="shared" si="98"/>
        <v>0</v>
      </c>
      <c r="FE25" s="102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49"/>
      <c r="GU25" s="101"/>
      <c r="GV25" s="101"/>
      <c r="GW25" s="102"/>
      <c r="GX25" s="101"/>
      <c r="GY25" s="278"/>
      <c r="GZ25" s="279"/>
      <c r="HA25" s="277">
        <f t="shared" si="46"/>
        <v>0</v>
      </c>
      <c r="HB25" s="102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278"/>
      <c r="IS25" s="149"/>
      <c r="IT25" s="218"/>
      <c r="IU25" s="218"/>
      <c r="IV25" s="218"/>
    </row>
    <row r="26" spans="1:256" ht="12.75" hidden="1" customHeight="1">
      <c r="A26" s="356"/>
      <c r="B26" s="88"/>
      <c r="C26" s="194">
        <f t="shared" si="78"/>
        <v>0</v>
      </c>
      <c r="D26" s="223">
        <f t="shared" si="79"/>
        <v>0</v>
      </c>
      <c r="E26" s="101">
        <f t="shared" si="80"/>
        <v>0</v>
      </c>
      <c r="F26" s="223">
        <f t="shared" si="81"/>
        <v>0</v>
      </c>
      <c r="G26" s="223">
        <f t="shared" si="82"/>
        <v>0</v>
      </c>
      <c r="H26" s="101">
        <f t="shared" si="83"/>
        <v>0</v>
      </c>
      <c r="I26" s="224">
        <f t="shared" si="84"/>
        <v>0</v>
      </c>
      <c r="J26" s="225" t="e">
        <f t="shared" si="85"/>
        <v>#DIV/0!</v>
      </c>
      <c r="K26" s="225" t="e">
        <f t="shared" si="86"/>
        <v>#DIV/0!</v>
      </c>
      <c r="L26" s="224">
        <f t="shared" si="99"/>
        <v>0</v>
      </c>
      <c r="M26" s="224">
        <f t="shared" si="36"/>
        <v>0</v>
      </c>
      <c r="N26" s="224">
        <f t="shared" si="87"/>
        <v>0</v>
      </c>
      <c r="O26" s="224">
        <f t="shared" si="88"/>
        <v>0</v>
      </c>
      <c r="P26" s="224">
        <f t="shared" si="89"/>
        <v>0</v>
      </c>
      <c r="Q26" s="224">
        <f t="shared" si="90"/>
        <v>0</v>
      </c>
      <c r="R26" s="226">
        <f t="shared" si="91"/>
        <v>0</v>
      </c>
      <c r="S26" s="227">
        <f t="shared" si="92"/>
        <v>0</v>
      </c>
      <c r="T26" s="129">
        <f t="shared" si="93"/>
        <v>0</v>
      </c>
      <c r="U26" s="129">
        <f t="shared" si="94"/>
        <v>0</v>
      </c>
      <c r="V26" s="149">
        <f t="shared" si="95"/>
        <v>0</v>
      </c>
      <c r="W26" s="107"/>
      <c r="X26" s="97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88"/>
      <c r="BJ26" s="102"/>
      <c r="BK26" s="101"/>
      <c r="BL26" s="101"/>
      <c r="BM26" s="101"/>
      <c r="BN26" s="101"/>
      <c r="BO26" s="148"/>
      <c r="BP26" s="267"/>
      <c r="BQ26" s="97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430"/>
      <c r="CU26" s="101"/>
      <c r="CV26" s="101"/>
      <c r="CW26" s="101"/>
      <c r="CX26" s="101"/>
      <c r="CY26" s="101"/>
      <c r="CZ26" s="101"/>
      <c r="DA26" s="101"/>
      <c r="DB26" s="148"/>
      <c r="DC26" s="101"/>
      <c r="DD26" s="101"/>
      <c r="DE26" s="101"/>
      <c r="DF26" s="101"/>
      <c r="DG26" s="101"/>
      <c r="DH26" s="88"/>
      <c r="DI26" s="267"/>
      <c r="DJ26" s="97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48"/>
      <c r="FB26" s="268">
        <f t="shared" si="96"/>
        <v>0</v>
      </c>
      <c r="FC26" s="269">
        <f t="shared" si="97"/>
        <v>0</v>
      </c>
      <c r="FD26" s="81">
        <f t="shared" si="98"/>
        <v>0</v>
      </c>
      <c r="FE26" s="102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49"/>
      <c r="GU26" s="101"/>
      <c r="GV26" s="101"/>
      <c r="GW26" s="102"/>
      <c r="GX26" s="101"/>
      <c r="GY26" s="278"/>
      <c r="GZ26" s="279"/>
      <c r="HA26" s="277">
        <f t="shared" si="46"/>
        <v>0</v>
      </c>
      <c r="HB26" s="102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278"/>
      <c r="IS26" s="149"/>
      <c r="IT26" s="218"/>
      <c r="IU26" s="218"/>
      <c r="IV26" s="218"/>
    </row>
    <row r="27" spans="1:256" ht="12.75" hidden="1" customHeight="1">
      <c r="A27" s="356"/>
      <c r="B27" s="88"/>
      <c r="C27" s="194">
        <f t="shared" si="78"/>
        <v>0</v>
      </c>
      <c r="D27" s="223">
        <f t="shared" si="79"/>
        <v>0</v>
      </c>
      <c r="E27" s="101">
        <f t="shared" si="80"/>
        <v>0</v>
      </c>
      <c r="F27" s="223">
        <f t="shared" si="81"/>
        <v>0</v>
      </c>
      <c r="G27" s="223">
        <f t="shared" si="82"/>
        <v>0</v>
      </c>
      <c r="H27" s="101">
        <f t="shared" si="83"/>
        <v>0</v>
      </c>
      <c r="I27" s="224">
        <f t="shared" si="84"/>
        <v>0</v>
      </c>
      <c r="J27" s="225" t="e">
        <f t="shared" si="85"/>
        <v>#DIV/0!</v>
      </c>
      <c r="K27" s="225" t="e">
        <f t="shared" si="86"/>
        <v>#DIV/0!</v>
      </c>
      <c r="L27" s="224">
        <f t="shared" si="99"/>
        <v>0</v>
      </c>
      <c r="M27" s="224">
        <f t="shared" si="36"/>
        <v>0</v>
      </c>
      <c r="N27" s="224">
        <f t="shared" si="87"/>
        <v>0</v>
      </c>
      <c r="O27" s="224">
        <f t="shared" si="88"/>
        <v>0</v>
      </c>
      <c r="P27" s="224">
        <f t="shared" si="89"/>
        <v>0</v>
      </c>
      <c r="Q27" s="224">
        <f t="shared" si="90"/>
        <v>0</v>
      </c>
      <c r="R27" s="226">
        <f t="shared" si="91"/>
        <v>0</v>
      </c>
      <c r="S27" s="227">
        <f t="shared" si="92"/>
        <v>0</v>
      </c>
      <c r="T27" s="129">
        <f t="shared" si="93"/>
        <v>0</v>
      </c>
      <c r="U27" s="129">
        <f t="shared" si="94"/>
        <v>0</v>
      </c>
      <c r="V27" s="149">
        <f t="shared" si="95"/>
        <v>0</v>
      </c>
      <c r="W27" s="107"/>
      <c r="X27" s="97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88"/>
      <c r="BJ27" s="102"/>
      <c r="BK27" s="101"/>
      <c r="BL27" s="101"/>
      <c r="BM27" s="101"/>
      <c r="BN27" s="101"/>
      <c r="BO27" s="148"/>
      <c r="BP27" s="267"/>
      <c r="BQ27" s="97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430"/>
      <c r="CU27" s="101"/>
      <c r="CV27" s="101"/>
      <c r="CW27" s="101"/>
      <c r="CX27" s="101"/>
      <c r="CY27" s="101"/>
      <c r="CZ27" s="101"/>
      <c r="DA27" s="101"/>
      <c r="DB27" s="148"/>
      <c r="DC27" s="101"/>
      <c r="DD27" s="101"/>
      <c r="DE27" s="101"/>
      <c r="DF27" s="101"/>
      <c r="DG27" s="101"/>
      <c r="DH27" s="88"/>
      <c r="DI27" s="267"/>
      <c r="DJ27" s="97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48"/>
      <c r="FB27" s="268">
        <f t="shared" si="96"/>
        <v>0</v>
      </c>
      <c r="FC27" s="269">
        <f t="shared" si="97"/>
        <v>0</v>
      </c>
      <c r="FD27" s="81">
        <f t="shared" si="98"/>
        <v>0</v>
      </c>
      <c r="FE27" s="102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49"/>
      <c r="GU27" s="101"/>
      <c r="GV27" s="101"/>
      <c r="GW27" s="102"/>
      <c r="GX27" s="101"/>
      <c r="GY27" s="278"/>
      <c r="GZ27" s="279"/>
      <c r="HA27" s="277">
        <f t="shared" si="46"/>
        <v>0</v>
      </c>
      <c r="HB27" s="102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278"/>
      <c r="IS27" s="149"/>
      <c r="IT27" s="218"/>
      <c r="IU27" s="218"/>
      <c r="IV27" s="218"/>
    </row>
    <row r="28" spans="1:256" ht="12.75" hidden="1" customHeight="1">
      <c r="A28" s="356"/>
      <c r="B28" s="88"/>
      <c r="C28" s="194">
        <f t="shared" si="78"/>
        <v>0</v>
      </c>
      <c r="D28" s="223">
        <f t="shared" si="79"/>
        <v>0</v>
      </c>
      <c r="E28" s="101">
        <f t="shared" si="80"/>
        <v>0</v>
      </c>
      <c r="F28" s="223">
        <f t="shared" si="81"/>
        <v>0</v>
      </c>
      <c r="G28" s="223">
        <f t="shared" si="82"/>
        <v>0</v>
      </c>
      <c r="H28" s="101">
        <f t="shared" si="83"/>
        <v>0</v>
      </c>
      <c r="I28" s="224">
        <f t="shared" si="84"/>
        <v>0</v>
      </c>
      <c r="J28" s="225" t="e">
        <f t="shared" si="85"/>
        <v>#DIV/0!</v>
      </c>
      <c r="K28" s="225">
        <f t="shared" si="86"/>
        <v>0</v>
      </c>
      <c r="L28" s="224">
        <f t="shared" si="99"/>
        <v>71.388888888888886</v>
      </c>
      <c r="M28" s="224">
        <f t="shared" si="36"/>
        <v>0</v>
      </c>
      <c r="N28" s="224">
        <f t="shared" si="87"/>
        <v>0</v>
      </c>
      <c r="O28" s="224">
        <f t="shared" si="88"/>
        <v>0</v>
      </c>
      <c r="P28" s="224">
        <f t="shared" si="89"/>
        <v>0</v>
      </c>
      <c r="Q28" s="224">
        <f t="shared" si="90"/>
        <v>0</v>
      </c>
      <c r="R28" s="226">
        <f t="shared" si="91"/>
        <v>0</v>
      </c>
      <c r="S28" s="227">
        <f t="shared" si="92"/>
        <v>0</v>
      </c>
      <c r="T28" s="129">
        <f t="shared" si="93"/>
        <v>0</v>
      </c>
      <c r="U28" s="129">
        <f t="shared" si="94"/>
        <v>0</v>
      </c>
      <c r="V28" s="149">
        <f t="shared" si="95"/>
        <v>0</v>
      </c>
      <c r="W28" s="107"/>
      <c r="X28" s="97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88"/>
      <c r="BJ28" s="102"/>
      <c r="BK28" s="101"/>
      <c r="BL28" s="101"/>
      <c r="BM28" s="101"/>
      <c r="BN28" s="101"/>
      <c r="BO28" s="148"/>
      <c r="BP28" s="267"/>
      <c r="BQ28" s="97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430"/>
      <c r="CU28" s="101"/>
      <c r="CV28" s="101"/>
      <c r="CW28" s="101"/>
      <c r="CX28" s="101"/>
      <c r="CY28" s="101"/>
      <c r="CZ28" s="101"/>
      <c r="DA28" s="101"/>
      <c r="DB28" s="148"/>
      <c r="DC28" s="101"/>
      <c r="DD28" s="101"/>
      <c r="DE28" s="101"/>
      <c r="DF28" s="101"/>
      <c r="DG28" s="101"/>
      <c r="DH28" s="88"/>
      <c r="DI28" s="267"/>
      <c r="DJ28" s="97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48"/>
      <c r="FB28" s="268">
        <f t="shared" si="96"/>
        <v>0</v>
      </c>
      <c r="FC28" s="269">
        <f t="shared" si="97"/>
        <v>0</v>
      </c>
      <c r="FD28" s="81">
        <f t="shared" si="98"/>
        <v>0</v>
      </c>
      <c r="FE28" s="102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49"/>
      <c r="GU28" s="101"/>
      <c r="GV28" s="101"/>
      <c r="GW28" s="102"/>
      <c r="GX28" s="101"/>
      <c r="GY28" s="278"/>
      <c r="GZ28" s="279"/>
      <c r="HA28" s="277">
        <f t="shared" si="46"/>
        <v>0</v>
      </c>
      <c r="HB28" s="102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278"/>
      <c r="IS28" s="149"/>
      <c r="IT28" s="218"/>
      <c r="IU28" s="218"/>
      <c r="IV28" s="218"/>
    </row>
    <row r="29" spans="1:256" ht="12.75" hidden="1" customHeight="1">
      <c r="A29" s="356"/>
      <c r="B29" s="88"/>
      <c r="C29" s="194">
        <f t="shared" si="78"/>
        <v>0</v>
      </c>
      <c r="D29" s="223">
        <f t="shared" si="79"/>
        <v>0</v>
      </c>
      <c r="E29" s="101">
        <f t="shared" si="80"/>
        <v>0</v>
      </c>
      <c r="F29" s="223">
        <f t="shared" si="81"/>
        <v>0</v>
      </c>
      <c r="G29" s="223">
        <f t="shared" si="82"/>
        <v>0</v>
      </c>
      <c r="H29" s="101">
        <f t="shared" si="83"/>
        <v>0</v>
      </c>
      <c r="I29" s="224">
        <f t="shared" si="84"/>
        <v>0</v>
      </c>
      <c r="J29" s="225" t="e">
        <f t="shared" si="85"/>
        <v>#DIV/0!</v>
      </c>
      <c r="K29" s="225">
        <f t="shared" si="86"/>
        <v>0</v>
      </c>
      <c r="L29" s="224">
        <f t="shared" si="99"/>
        <v>14.722222222222221</v>
      </c>
      <c r="M29" s="224">
        <f t="shared" si="36"/>
        <v>0</v>
      </c>
      <c r="N29" s="224">
        <f t="shared" si="87"/>
        <v>0</v>
      </c>
      <c r="O29" s="224">
        <f t="shared" si="88"/>
        <v>0</v>
      </c>
      <c r="P29" s="224">
        <f t="shared" si="89"/>
        <v>0</v>
      </c>
      <c r="Q29" s="224">
        <f t="shared" si="90"/>
        <v>0</v>
      </c>
      <c r="R29" s="226">
        <f t="shared" si="91"/>
        <v>0</v>
      </c>
      <c r="S29" s="227">
        <f t="shared" si="92"/>
        <v>0</v>
      </c>
      <c r="T29" s="129">
        <f t="shared" si="93"/>
        <v>0</v>
      </c>
      <c r="U29" s="129">
        <f t="shared" si="94"/>
        <v>0</v>
      </c>
      <c r="V29" s="149">
        <f t="shared" si="95"/>
        <v>0</v>
      </c>
      <c r="W29" s="107"/>
      <c r="X29" s="97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88"/>
      <c r="BJ29" s="102"/>
      <c r="BK29" s="101"/>
      <c r="BL29" s="101"/>
      <c r="BM29" s="101"/>
      <c r="BN29" s="101"/>
      <c r="BO29" s="148"/>
      <c r="BP29" s="267"/>
      <c r="BQ29" s="97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430"/>
      <c r="CU29" s="101"/>
      <c r="CV29" s="101"/>
      <c r="CW29" s="101"/>
      <c r="CX29" s="101"/>
      <c r="CY29" s="101"/>
      <c r="CZ29" s="101"/>
      <c r="DA29" s="101"/>
      <c r="DB29" s="148"/>
      <c r="DC29" s="101"/>
      <c r="DD29" s="101"/>
      <c r="DE29" s="101"/>
      <c r="DF29" s="101"/>
      <c r="DG29" s="101"/>
      <c r="DH29" s="88"/>
      <c r="DI29" s="267"/>
      <c r="DJ29" s="97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48"/>
      <c r="FB29" s="268">
        <f t="shared" si="96"/>
        <v>0</v>
      </c>
      <c r="FC29" s="269">
        <f t="shared" si="97"/>
        <v>0</v>
      </c>
      <c r="FD29" s="81">
        <f t="shared" si="98"/>
        <v>0</v>
      </c>
      <c r="FE29" s="102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49"/>
      <c r="GU29" s="101"/>
      <c r="GV29" s="101"/>
      <c r="GW29" s="102"/>
      <c r="GX29" s="101"/>
      <c r="GY29" s="278"/>
      <c r="GZ29" s="279"/>
      <c r="HA29" s="277">
        <f t="shared" si="46"/>
        <v>0</v>
      </c>
      <c r="HB29" s="102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278"/>
      <c r="IS29" s="149"/>
      <c r="IT29" s="218"/>
      <c r="IU29" s="218"/>
      <c r="IV29" s="218"/>
    </row>
    <row r="30" spans="1:256" ht="12.75" hidden="1" customHeight="1">
      <c r="A30" s="356"/>
      <c r="B30" s="88"/>
      <c r="C30" s="194">
        <f t="shared" si="78"/>
        <v>0</v>
      </c>
      <c r="D30" s="223">
        <f t="shared" si="79"/>
        <v>0</v>
      </c>
      <c r="E30" s="101">
        <f t="shared" si="80"/>
        <v>0</v>
      </c>
      <c r="F30" s="223">
        <f t="shared" si="81"/>
        <v>0</v>
      </c>
      <c r="G30" s="223">
        <f t="shared" si="82"/>
        <v>0</v>
      </c>
      <c r="H30" s="101">
        <f t="shared" si="83"/>
        <v>0</v>
      </c>
      <c r="I30" s="224">
        <f t="shared" si="84"/>
        <v>0</v>
      </c>
      <c r="J30" s="225" t="e">
        <f t="shared" si="85"/>
        <v>#DIV/0!</v>
      </c>
      <c r="K30" s="225">
        <f t="shared" si="86"/>
        <v>0</v>
      </c>
      <c r="L30" s="224">
        <f t="shared" si="99"/>
        <v>44.120370370370374</v>
      </c>
      <c r="M30" s="224">
        <f t="shared" si="36"/>
        <v>0</v>
      </c>
      <c r="N30" s="224">
        <f t="shared" si="87"/>
        <v>0</v>
      </c>
      <c r="O30" s="224">
        <f t="shared" si="88"/>
        <v>0</v>
      </c>
      <c r="P30" s="224">
        <f t="shared" si="89"/>
        <v>0</v>
      </c>
      <c r="Q30" s="224">
        <f t="shared" si="90"/>
        <v>0</v>
      </c>
      <c r="R30" s="226">
        <f t="shared" si="91"/>
        <v>0</v>
      </c>
      <c r="S30" s="227">
        <f t="shared" si="92"/>
        <v>0</v>
      </c>
      <c r="T30" s="129">
        <f t="shared" si="93"/>
        <v>0</v>
      </c>
      <c r="U30" s="129">
        <f t="shared" si="94"/>
        <v>0</v>
      </c>
      <c r="V30" s="149">
        <f t="shared" si="95"/>
        <v>0</v>
      </c>
      <c r="W30" s="107"/>
      <c r="X30" s="97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88"/>
      <c r="BJ30" s="102"/>
      <c r="BK30" s="101"/>
      <c r="BL30" s="101"/>
      <c r="BM30" s="101"/>
      <c r="BN30" s="101"/>
      <c r="BO30" s="148"/>
      <c r="BP30" s="267"/>
      <c r="BQ30" s="97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430"/>
      <c r="CU30" s="101"/>
      <c r="CV30" s="101"/>
      <c r="CW30" s="101"/>
      <c r="CX30" s="101"/>
      <c r="CY30" s="101"/>
      <c r="CZ30" s="101"/>
      <c r="DA30" s="101"/>
      <c r="DB30" s="148"/>
      <c r="DC30" s="101"/>
      <c r="DD30" s="101"/>
      <c r="DE30" s="101"/>
      <c r="DF30" s="101"/>
      <c r="DG30" s="101"/>
      <c r="DH30" s="88"/>
      <c r="DI30" s="267"/>
      <c r="DJ30" s="97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48"/>
      <c r="FB30" s="268">
        <f t="shared" si="96"/>
        <v>0</v>
      </c>
      <c r="FC30" s="269">
        <f t="shared" si="97"/>
        <v>0</v>
      </c>
      <c r="FD30" s="81">
        <f t="shared" si="98"/>
        <v>0</v>
      </c>
      <c r="FE30" s="102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49"/>
      <c r="GU30" s="101"/>
      <c r="GV30" s="101"/>
      <c r="GW30" s="102"/>
      <c r="GX30" s="101"/>
      <c r="GY30" s="278"/>
      <c r="GZ30" s="279"/>
      <c r="HA30" s="277">
        <f t="shared" si="46"/>
        <v>0</v>
      </c>
      <c r="HB30" s="102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278"/>
      <c r="IS30" s="149"/>
      <c r="IT30" s="218"/>
      <c r="IU30" s="218"/>
      <c r="IV30" s="218"/>
    </row>
    <row r="31" spans="1:256" ht="12.75" hidden="1" customHeight="1">
      <c r="A31" s="356"/>
      <c r="B31" s="88"/>
      <c r="C31" s="194">
        <f t="shared" si="78"/>
        <v>0</v>
      </c>
      <c r="D31" s="223">
        <f t="shared" si="79"/>
        <v>0</v>
      </c>
      <c r="E31" s="101">
        <f t="shared" si="80"/>
        <v>0</v>
      </c>
      <c r="F31" s="223">
        <f t="shared" si="81"/>
        <v>0</v>
      </c>
      <c r="G31" s="223">
        <f t="shared" si="82"/>
        <v>0</v>
      </c>
      <c r="H31" s="101">
        <f t="shared" si="83"/>
        <v>0</v>
      </c>
      <c r="I31" s="224">
        <f t="shared" si="84"/>
        <v>0</v>
      </c>
      <c r="J31" s="225" t="e">
        <f t="shared" si="85"/>
        <v>#DIV/0!</v>
      </c>
      <c r="K31" s="225">
        <f t="shared" si="86"/>
        <v>0</v>
      </c>
      <c r="L31" s="224">
        <f t="shared" si="99"/>
        <v>65.972222222222229</v>
      </c>
      <c r="M31" s="224">
        <f t="shared" si="36"/>
        <v>0</v>
      </c>
      <c r="N31" s="224">
        <f t="shared" si="87"/>
        <v>0</v>
      </c>
      <c r="O31" s="224">
        <f t="shared" si="88"/>
        <v>0</v>
      </c>
      <c r="P31" s="224">
        <f t="shared" si="89"/>
        <v>0</v>
      </c>
      <c r="Q31" s="224">
        <f t="shared" si="90"/>
        <v>0</v>
      </c>
      <c r="R31" s="226">
        <f t="shared" si="91"/>
        <v>0</v>
      </c>
      <c r="S31" s="227">
        <f t="shared" si="92"/>
        <v>0</v>
      </c>
      <c r="T31" s="129">
        <f t="shared" si="93"/>
        <v>0</v>
      </c>
      <c r="U31" s="129">
        <f t="shared" si="94"/>
        <v>0</v>
      </c>
      <c r="V31" s="149">
        <f t="shared" si="95"/>
        <v>0</v>
      </c>
      <c r="W31" s="107"/>
      <c r="X31" s="97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88"/>
      <c r="BJ31" s="102"/>
      <c r="BK31" s="101"/>
      <c r="BL31" s="101"/>
      <c r="BM31" s="101"/>
      <c r="BN31" s="101"/>
      <c r="BO31" s="148"/>
      <c r="BP31" s="267"/>
      <c r="BQ31" s="97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430"/>
      <c r="CU31" s="101"/>
      <c r="CV31" s="101"/>
      <c r="CW31" s="101"/>
      <c r="CX31" s="101"/>
      <c r="CY31" s="101"/>
      <c r="CZ31" s="101"/>
      <c r="DA31" s="101"/>
      <c r="DB31" s="148"/>
      <c r="DC31" s="101"/>
      <c r="DD31" s="101"/>
      <c r="DE31" s="101"/>
      <c r="DF31" s="101"/>
      <c r="DG31" s="101"/>
      <c r="DH31" s="88"/>
      <c r="DI31" s="267"/>
      <c r="DJ31" s="97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48"/>
      <c r="FB31" s="268">
        <f t="shared" si="96"/>
        <v>0</v>
      </c>
      <c r="FC31" s="269">
        <f t="shared" si="97"/>
        <v>0</v>
      </c>
      <c r="FD31" s="81">
        <f t="shared" si="98"/>
        <v>0</v>
      </c>
      <c r="FE31" s="102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49"/>
      <c r="GU31" s="101"/>
      <c r="GV31" s="101"/>
      <c r="GW31" s="102"/>
      <c r="GX31" s="101"/>
      <c r="GY31" s="278"/>
      <c r="GZ31" s="279"/>
      <c r="HA31" s="277">
        <f t="shared" si="46"/>
        <v>0</v>
      </c>
      <c r="HB31" s="102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278"/>
      <c r="IS31" s="149"/>
      <c r="IT31" s="218"/>
      <c r="IU31" s="218"/>
      <c r="IV31" s="218"/>
    </row>
    <row r="32" spans="1:256" ht="12.75" hidden="1" customHeight="1">
      <c r="A32" s="356"/>
      <c r="B32" s="88"/>
      <c r="C32" s="194">
        <f t="shared" si="78"/>
        <v>0</v>
      </c>
      <c r="D32" s="223">
        <f t="shared" si="79"/>
        <v>0</v>
      </c>
      <c r="E32" s="101">
        <f t="shared" si="80"/>
        <v>0</v>
      </c>
      <c r="F32" s="223">
        <f t="shared" si="81"/>
        <v>0</v>
      </c>
      <c r="G32" s="223">
        <f t="shared" si="82"/>
        <v>0</v>
      </c>
      <c r="H32" s="101">
        <f t="shared" si="83"/>
        <v>0</v>
      </c>
      <c r="I32" s="224">
        <f t="shared" si="84"/>
        <v>0</v>
      </c>
      <c r="J32" s="225" t="e">
        <f t="shared" si="85"/>
        <v>#DIV/0!</v>
      </c>
      <c r="K32" s="225">
        <f t="shared" si="86"/>
        <v>0</v>
      </c>
      <c r="L32" s="224">
        <f t="shared" si="99"/>
        <v>91.944444444444443</v>
      </c>
      <c r="M32" s="224">
        <f t="shared" si="36"/>
        <v>0</v>
      </c>
      <c r="N32" s="224">
        <f t="shared" si="87"/>
        <v>0</v>
      </c>
      <c r="O32" s="224">
        <f t="shared" si="88"/>
        <v>0</v>
      </c>
      <c r="P32" s="224">
        <f t="shared" si="89"/>
        <v>0</v>
      </c>
      <c r="Q32" s="224">
        <f t="shared" si="90"/>
        <v>0</v>
      </c>
      <c r="R32" s="226">
        <f t="shared" si="91"/>
        <v>0</v>
      </c>
      <c r="S32" s="227">
        <f t="shared" si="92"/>
        <v>0</v>
      </c>
      <c r="T32" s="129">
        <f t="shared" si="93"/>
        <v>0</v>
      </c>
      <c r="U32" s="129">
        <f t="shared" si="94"/>
        <v>0</v>
      </c>
      <c r="V32" s="149">
        <f t="shared" si="95"/>
        <v>0</v>
      </c>
      <c r="W32" s="107"/>
      <c r="X32" s="97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88"/>
      <c r="BJ32" s="102"/>
      <c r="BK32" s="101"/>
      <c r="BL32" s="101"/>
      <c r="BM32" s="101"/>
      <c r="BN32" s="101"/>
      <c r="BO32" s="148"/>
      <c r="BP32" s="267"/>
      <c r="BQ32" s="97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430"/>
      <c r="CU32" s="101"/>
      <c r="CV32" s="101"/>
      <c r="CW32" s="101"/>
      <c r="CX32" s="101"/>
      <c r="CY32" s="101"/>
      <c r="CZ32" s="101"/>
      <c r="DA32" s="101"/>
      <c r="DB32" s="148"/>
      <c r="DC32" s="101"/>
      <c r="DD32" s="101"/>
      <c r="DE32" s="101"/>
      <c r="DF32" s="101"/>
      <c r="DG32" s="101"/>
      <c r="DH32" s="88"/>
      <c r="DI32" s="267"/>
      <c r="DJ32" s="97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48"/>
      <c r="FB32" s="268">
        <f t="shared" si="96"/>
        <v>0</v>
      </c>
      <c r="FC32" s="269">
        <f t="shared" si="97"/>
        <v>0</v>
      </c>
      <c r="FD32" s="81">
        <f t="shared" si="98"/>
        <v>0</v>
      </c>
      <c r="FE32" s="102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49"/>
      <c r="GU32" s="101"/>
      <c r="GV32" s="101"/>
      <c r="GW32" s="102"/>
      <c r="GX32" s="101"/>
      <c r="GY32" s="278"/>
      <c r="GZ32" s="279"/>
      <c r="HA32" s="277">
        <f t="shared" si="46"/>
        <v>0</v>
      </c>
      <c r="HB32" s="102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278"/>
      <c r="IS32" s="149"/>
      <c r="IT32" s="218"/>
      <c r="IU32" s="218"/>
      <c r="IV32" s="218"/>
    </row>
    <row r="33" spans="1:256" ht="12.75" hidden="1" customHeight="1">
      <c r="A33" s="356"/>
      <c r="B33" s="88"/>
      <c r="C33" s="194">
        <f t="shared" si="78"/>
        <v>0</v>
      </c>
      <c r="D33" s="223">
        <f t="shared" si="79"/>
        <v>0</v>
      </c>
      <c r="E33" s="101">
        <f t="shared" si="80"/>
        <v>0</v>
      </c>
      <c r="F33" s="223">
        <f t="shared" si="81"/>
        <v>0</v>
      </c>
      <c r="G33" s="223">
        <f t="shared" si="82"/>
        <v>0</v>
      </c>
      <c r="H33" s="101">
        <f t="shared" si="83"/>
        <v>0</v>
      </c>
      <c r="I33" s="224">
        <f t="shared" si="84"/>
        <v>0</v>
      </c>
      <c r="J33" s="225" t="e">
        <f t="shared" si="85"/>
        <v>#DIV/0!</v>
      </c>
      <c r="K33" s="225">
        <f t="shared" si="86"/>
        <v>0</v>
      </c>
      <c r="L33" s="224">
        <f t="shared" si="99"/>
        <v>56.805555555555557</v>
      </c>
      <c r="M33" s="224">
        <f t="shared" si="36"/>
        <v>0</v>
      </c>
      <c r="N33" s="224">
        <f t="shared" si="87"/>
        <v>0</v>
      </c>
      <c r="O33" s="224">
        <f t="shared" si="88"/>
        <v>0</v>
      </c>
      <c r="P33" s="224">
        <f t="shared" si="89"/>
        <v>0</v>
      </c>
      <c r="Q33" s="224">
        <f t="shared" si="90"/>
        <v>0</v>
      </c>
      <c r="R33" s="226">
        <f t="shared" si="91"/>
        <v>0</v>
      </c>
      <c r="S33" s="227">
        <f t="shared" si="92"/>
        <v>0</v>
      </c>
      <c r="T33" s="129">
        <f t="shared" si="93"/>
        <v>0</v>
      </c>
      <c r="U33" s="129">
        <f t="shared" si="94"/>
        <v>0</v>
      </c>
      <c r="V33" s="149">
        <f t="shared" si="95"/>
        <v>0</v>
      </c>
      <c r="W33" s="107"/>
      <c r="X33" s="97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88"/>
      <c r="BJ33" s="102"/>
      <c r="BK33" s="101"/>
      <c r="BL33" s="101"/>
      <c r="BM33" s="101"/>
      <c r="BN33" s="101"/>
      <c r="BO33" s="148"/>
      <c r="BP33" s="267"/>
      <c r="BQ33" s="97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430"/>
      <c r="CU33" s="101"/>
      <c r="CV33" s="101"/>
      <c r="CW33" s="101"/>
      <c r="CX33" s="101"/>
      <c r="CY33" s="101"/>
      <c r="CZ33" s="101"/>
      <c r="DA33" s="101"/>
      <c r="DB33" s="148"/>
      <c r="DC33" s="101"/>
      <c r="DD33" s="101"/>
      <c r="DE33" s="101"/>
      <c r="DF33" s="101"/>
      <c r="DG33" s="101"/>
      <c r="DH33" s="88"/>
      <c r="DI33" s="267"/>
      <c r="DJ33" s="97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48"/>
      <c r="FB33" s="268">
        <f t="shared" si="96"/>
        <v>0</v>
      </c>
      <c r="FC33" s="269">
        <f t="shared" si="97"/>
        <v>0</v>
      </c>
      <c r="FD33" s="81">
        <f t="shared" si="98"/>
        <v>0</v>
      </c>
      <c r="FE33" s="102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49"/>
      <c r="GU33" s="101"/>
      <c r="GV33" s="101"/>
      <c r="GW33" s="102"/>
      <c r="GX33" s="101"/>
      <c r="GY33" s="278"/>
      <c r="GZ33" s="279"/>
      <c r="HA33" s="277">
        <f t="shared" si="46"/>
        <v>0</v>
      </c>
      <c r="HB33" s="102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278"/>
      <c r="IS33" s="149"/>
      <c r="IT33" s="218"/>
      <c r="IU33" s="218"/>
      <c r="IV33" s="218"/>
    </row>
    <row r="34" spans="1:256" ht="12.75" hidden="1" customHeight="1">
      <c r="A34" s="356"/>
      <c r="B34" s="88"/>
      <c r="C34" s="194">
        <f t="shared" si="78"/>
        <v>0</v>
      </c>
      <c r="D34" s="223">
        <f t="shared" si="79"/>
        <v>0</v>
      </c>
      <c r="E34" s="101">
        <f t="shared" si="80"/>
        <v>0</v>
      </c>
      <c r="F34" s="223">
        <f t="shared" si="81"/>
        <v>0</v>
      </c>
      <c r="G34" s="223">
        <f t="shared" si="82"/>
        <v>0</v>
      </c>
      <c r="H34" s="101">
        <f t="shared" si="83"/>
        <v>0</v>
      </c>
      <c r="I34" s="224">
        <f t="shared" si="84"/>
        <v>0</v>
      </c>
      <c r="J34" s="225" t="e">
        <f t="shared" si="85"/>
        <v>#DIV/0!</v>
      </c>
      <c r="K34" s="225" t="e">
        <f t="shared" si="86"/>
        <v>#DIV/0!</v>
      </c>
      <c r="L34" s="224">
        <f t="shared" si="99"/>
        <v>0</v>
      </c>
      <c r="M34" s="224">
        <f t="shared" si="36"/>
        <v>0</v>
      </c>
      <c r="N34" s="224">
        <f t="shared" si="87"/>
        <v>0</v>
      </c>
      <c r="O34" s="224">
        <f t="shared" si="88"/>
        <v>0</v>
      </c>
      <c r="P34" s="224">
        <f t="shared" si="89"/>
        <v>0</v>
      </c>
      <c r="Q34" s="224">
        <f t="shared" si="90"/>
        <v>0</v>
      </c>
      <c r="R34" s="226">
        <f t="shared" si="91"/>
        <v>0</v>
      </c>
      <c r="S34" s="227">
        <f t="shared" si="92"/>
        <v>0</v>
      </c>
      <c r="T34" s="129">
        <f t="shared" si="93"/>
        <v>0</v>
      </c>
      <c r="U34" s="129">
        <f t="shared" si="94"/>
        <v>0</v>
      </c>
      <c r="V34" s="149">
        <f t="shared" si="95"/>
        <v>0</v>
      </c>
      <c r="W34" s="107"/>
      <c r="X34" s="97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88"/>
      <c r="BJ34" s="102"/>
      <c r="BK34" s="101"/>
      <c r="BL34" s="101"/>
      <c r="BM34" s="101"/>
      <c r="BN34" s="101"/>
      <c r="BO34" s="148"/>
      <c r="BP34" s="267"/>
      <c r="BQ34" s="97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430"/>
      <c r="CU34" s="101"/>
      <c r="CV34" s="101"/>
      <c r="CW34" s="101"/>
      <c r="CX34" s="101"/>
      <c r="CY34" s="101"/>
      <c r="CZ34" s="101"/>
      <c r="DA34" s="101"/>
      <c r="DB34" s="148"/>
      <c r="DC34" s="101"/>
      <c r="DD34" s="101"/>
      <c r="DE34" s="101"/>
      <c r="DF34" s="101"/>
      <c r="DG34" s="101"/>
      <c r="DH34" s="88"/>
      <c r="DI34" s="267"/>
      <c r="DJ34" s="97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48"/>
      <c r="FB34" s="268">
        <f t="shared" si="96"/>
        <v>0</v>
      </c>
      <c r="FC34" s="269">
        <f t="shared" si="97"/>
        <v>0</v>
      </c>
      <c r="FD34" s="81">
        <f t="shared" si="98"/>
        <v>0</v>
      </c>
      <c r="FE34" s="102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49"/>
      <c r="GU34" s="101"/>
      <c r="GV34" s="101"/>
      <c r="GW34" s="102"/>
      <c r="GX34" s="101"/>
      <c r="GY34" s="278"/>
      <c r="GZ34" s="279"/>
      <c r="HA34" s="277">
        <f t="shared" si="46"/>
        <v>0</v>
      </c>
      <c r="HB34" s="102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278"/>
      <c r="IS34" s="149"/>
      <c r="IT34" s="218"/>
      <c r="IU34" s="218"/>
      <c r="IV34" s="218"/>
    </row>
    <row r="35" spans="1:256" ht="12.75" customHeight="1">
      <c r="A35" s="356" t="s">
        <v>192</v>
      </c>
      <c r="B35" s="88"/>
      <c r="C35" s="194">
        <f t="shared" si="78"/>
        <v>8</v>
      </c>
      <c r="D35" s="223">
        <f t="shared" si="79"/>
        <v>8</v>
      </c>
      <c r="E35" s="101">
        <f t="shared" si="80"/>
        <v>6</v>
      </c>
      <c r="F35" s="223">
        <f t="shared" si="81"/>
        <v>2</v>
      </c>
      <c r="G35" s="223">
        <f t="shared" si="82"/>
        <v>0</v>
      </c>
      <c r="H35" s="101">
        <f t="shared" si="83"/>
        <v>0</v>
      </c>
      <c r="I35" s="224">
        <f t="shared" si="84"/>
        <v>606</v>
      </c>
      <c r="J35" s="225">
        <f t="shared" si="85"/>
        <v>75.75</v>
      </c>
      <c r="K35" s="225" t="e">
        <f t="shared" si="86"/>
        <v>#DIV/0!</v>
      </c>
      <c r="L35" s="224">
        <f>K1-10</f>
        <v>14</v>
      </c>
      <c r="M35" s="224">
        <f t="shared" si="36"/>
        <v>8</v>
      </c>
      <c r="N35" s="224">
        <f t="shared" si="87"/>
        <v>8</v>
      </c>
      <c r="O35" s="224">
        <f t="shared" si="88"/>
        <v>0</v>
      </c>
      <c r="P35" s="224">
        <f t="shared" si="89"/>
        <v>8</v>
      </c>
      <c r="Q35" s="224">
        <f t="shared" si="90"/>
        <v>0</v>
      </c>
      <c r="R35" s="226">
        <f t="shared" si="91"/>
        <v>2</v>
      </c>
      <c r="S35" s="227">
        <f t="shared" si="92"/>
        <v>0</v>
      </c>
      <c r="T35" s="129">
        <f t="shared" si="93"/>
        <v>0</v>
      </c>
      <c r="U35" s="129">
        <f t="shared" si="94"/>
        <v>0</v>
      </c>
      <c r="V35" s="149">
        <f t="shared" si="95"/>
        <v>0</v>
      </c>
      <c r="W35" s="107"/>
      <c r="X35" s="97" t="s">
        <v>154</v>
      </c>
      <c r="Y35" s="101" t="s">
        <v>154</v>
      </c>
      <c r="Z35" s="101" t="s">
        <v>154</v>
      </c>
      <c r="AA35" s="101" t="s">
        <v>154</v>
      </c>
      <c r="AB35" s="101" t="s">
        <v>154</v>
      </c>
      <c r="AC35" s="101" t="s">
        <v>154</v>
      </c>
      <c r="AD35" s="101" t="s">
        <v>154</v>
      </c>
      <c r="AE35" s="101" t="s">
        <v>154</v>
      </c>
      <c r="AF35" s="101" t="s">
        <v>154</v>
      </c>
      <c r="AG35" s="101" t="s">
        <v>154</v>
      </c>
      <c r="AH35" s="101" t="s">
        <v>154</v>
      </c>
      <c r="AI35" s="101" t="s">
        <v>101</v>
      </c>
      <c r="AJ35" s="101" t="s">
        <v>101</v>
      </c>
      <c r="AK35" s="101" t="s">
        <v>101</v>
      </c>
      <c r="AL35" s="101" t="s">
        <v>154</v>
      </c>
      <c r="AM35" s="101" t="s">
        <v>101</v>
      </c>
      <c r="AN35" s="101" t="s">
        <v>101</v>
      </c>
      <c r="AO35" s="101" t="s">
        <v>101</v>
      </c>
      <c r="AP35" s="101" t="s">
        <v>101</v>
      </c>
      <c r="AQ35" s="101" t="s">
        <v>151</v>
      </c>
      <c r="AR35" s="101" t="s">
        <v>151</v>
      </c>
      <c r="AS35" s="101" t="s">
        <v>151</v>
      </c>
      <c r="AT35" s="101" t="s">
        <v>151</v>
      </c>
      <c r="AU35" s="101" t="s">
        <v>151</v>
      </c>
      <c r="AV35" s="101" t="s">
        <v>151</v>
      </c>
      <c r="AW35" s="101" t="s">
        <v>151</v>
      </c>
      <c r="AX35" s="101" t="s">
        <v>101</v>
      </c>
      <c r="AY35" s="101" t="s">
        <v>151</v>
      </c>
      <c r="AZ35" s="101"/>
      <c r="BA35" s="101"/>
      <c r="BB35" s="101"/>
      <c r="BC35" s="101"/>
      <c r="BD35" s="101"/>
      <c r="BE35" s="101"/>
      <c r="BF35" s="101"/>
      <c r="BG35" s="101"/>
      <c r="BH35" s="101"/>
      <c r="BI35" s="88"/>
      <c r="BJ35" s="102"/>
      <c r="BK35" s="101"/>
      <c r="BL35" s="101"/>
      <c r="BM35" s="101"/>
      <c r="BN35" s="101"/>
      <c r="BO35" s="148"/>
      <c r="BP35" s="267"/>
      <c r="BQ35" s="97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>
        <v>55</v>
      </c>
      <c r="CK35" s="101">
        <v>90</v>
      </c>
      <c r="CL35" s="101">
        <v>90</v>
      </c>
      <c r="CM35" s="101">
        <v>90</v>
      </c>
      <c r="CN35" s="101">
        <v>90</v>
      </c>
      <c r="CO35" s="101">
        <v>90</v>
      </c>
      <c r="CP35" s="101">
        <v>11</v>
      </c>
      <c r="CQ35" s="101"/>
      <c r="CR35" s="101">
        <v>90</v>
      </c>
      <c r="CS35" s="101"/>
      <c r="CT35" s="430"/>
      <c r="CU35" s="101"/>
      <c r="CV35" s="101"/>
      <c r="CW35" s="101"/>
      <c r="CX35" s="101"/>
      <c r="CY35" s="101"/>
      <c r="CZ35" s="101"/>
      <c r="DA35" s="101"/>
      <c r="DB35" s="148"/>
      <c r="DC35" s="101"/>
      <c r="DD35" s="101"/>
      <c r="DE35" s="101"/>
      <c r="DF35" s="101"/>
      <c r="DG35" s="101"/>
      <c r="DH35" s="88"/>
      <c r="DI35" s="267"/>
      <c r="DJ35" s="97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 t="s">
        <v>156</v>
      </c>
      <c r="ED35" s="101"/>
      <c r="EE35" s="101"/>
      <c r="EF35" s="101"/>
      <c r="EG35" s="101"/>
      <c r="EH35" s="101"/>
      <c r="EI35" s="101" t="s">
        <v>156</v>
      </c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48"/>
      <c r="FB35" s="268">
        <f t="shared" si="96"/>
        <v>2</v>
      </c>
      <c r="FC35" s="269">
        <f t="shared" si="97"/>
        <v>0</v>
      </c>
      <c r="FD35" s="81">
        <f t="shared" si="98"/>
        <v>0</v>
      </c>
      <c r="FE35" s="102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448">
        <v>1</v>
      </c>
      <c r="FZ35" s="448">
        <v>1</v>
      </c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49"/>
      <c r="GU35" s="101"/>
      <c r="GV35" s="101"/>
      <c r="GW35" s="102"/>
      <c r="GX35" s="101"/>
      <c r="GY35" s="278"/>
      <c r="GZ35" s="279"/>
      <c r="HA35" s="277">
        <f t="shared" si="46"/>
        <v>0</v>
      </c>
      <c r="HB35" s="102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278"/>
      <c r="IS35" s="149"/>
      <c r="IT35" s="218"/>
      <c r="IU35" s="218"/>
      <c r="IV35" s="218"/>
    </row>
    <row r="36" spans="1:256" ht="12.75" hidden="1" customHeight="1">
      <c r="A36" s="356"/>
      <c r="B36" s="88"/>
      <c r="C36" s="194"/>
      <c r="D36" s="223"/>
      <c r="E36" s="101"/>
      <c r="F36" s="223"/>
      <c r="G36" s="223"/>
      <c r="H36" s="101"/>
      <c r="I36" s="224"/>
      <c r="J36" s="225"/>
      <c r="K36" s="225"/>
      <c r="L36" s="224"/>
      <c r="M36" s="224"/>
      <c r="N36" s="224"/>
      <c r="O36" s="224"/>
      <c r="P36" s="224"/>
      <c r="Q36" s="224"/>
      <c r="R36" s="226"/>
      <c r="S36" s="227"/>
      <c r="T36" s="129"/>
      <c r="U36" s="129"/>
      <c r="V36" s="149"/>
      <c r="W36" s="265"/>
      <c r="X36" s="97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88"/>
      <c r="BJ36" s="102"/>
      <c r="BK36" s="101"/>
      <c r="BL36" s="101"/>
      <c r="BM36" s="101"/>
      <c r="BN36" s="101"/>
      <c r="BO36" s="148"/>
      <c r="BP36" s="267"/>
      <c r="BQ36" s="97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430"/>
      <c r="CU36" s="101"/>
      <c r="CV36" s="101"/>
      <c r="CW36" s="101"/>
      <c r="CX36" s="101"/>
      <c r="CY36" s="101"/>
      <c r="CZ36" s="101"/>
      <c r="DA36" s="101"/>
      <c r="DB36" s="148"/>
      <c r="DC36" s="101"/>
      <c r="DD36" s="101"/>
      <c r="DE36" s="101"/>
      <c r="DF36" s="101"/>
      <c r="DG36" s="101"/>
      <c r="DH36" s="88"/>
      <c r="DI36" s="267"/>
      <c r="DJ36" s="97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48"/>
      <c r="FB36" s="268"/>
      <c r="FC36" s="269"/>
      <c r="FD36" s="81"/>
      <c r="FE36" s="102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49"/>
      <c r="GU36" s="101"/>
      <c r="GV36" s="101"/>
      <c r="GW36" s="102"/>
      <c r="GX36" s="101"/>
      <c r="GY36" s="278"/>
      <c r="GZ36" s="279"/>
      <c r="HA36" s="277">
        <f t="shared" si="46"/>
        <v>0</v>
      </c>
      <c r="HB36" s="102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278"/>
      <c r="IS36" s="149"/>
      <c r="IT36" s="218"/>
      <c r="IU36" s="218"/>
      <c r="IV36" s="218"/>
    </row>
    <row r="37" spans="1:256" ht="12.75" hidden="1" customHeight="1">
      <c r="A37" s="356"/>
      <c r="B37" s="88"/>
      <c r="C37" s="194"/>
      <c r="D37" s="223"/>
      <c r="E37" s="101"/>
      <c r="F37" s="223"/>
      <c r="G37" s="223"/>
      <c r="H37" s="101"/>
      <c r="I37" s="224"/>
      <c r="J37" s="225"/>
      <c r="K37" s="225"/>
      <c r="L37" s="224"/>
      <c r="M37" s="224"/>
      <c r="N37" s="224"/>
      <c r="O37" s="224"/>
      <c r="P37" s="224"/>
      <c r="Q37" s="224"/>
      <c r="R37" s="226"/>
      <c r="S37" s="227"/>
      <c r="T37" s="129"/>
      <c r="U37" s="129"/>
      <c r="V37" s="149"/>
      <c r="W37" s="265"/>
      <c r="X37" s="97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88"/>
      <c r="BJ37" s="102"/>
      <c r="BK37" s="101"/>
      <c r="BL37" s="101"/>
      <c r="BM37" s="101"/>
      <c r="BN37" s="101"/>
      <c r="BO37" s="148"/>
      <c r="BP37" s="267"/>
      <c r="BQ37" s="97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430"/>
      <c r="CU37" s="101"/>
      <c r="CV37" s="101"/>
      <c r="CW37" s="101"/>
      <c r="CX37" s="101"/>
      <c r="CY37" s="101"/>
      <c r="CZ37" s="101"/>
      <c r="DA37" s="101"/>
      <c r="DB37" s="148"/>
      <c r="DC37" s="101"/>
      <c r="DD37" s="101"/>
      <c r="DE37" s="101"/>
      <c r="DF37" s="101"/>
      <c r="DG37" s="101"/>
      <c r="DH37" s="88"/>
      <c r="DI37" s="267"/>
      <c r="DJ37" s="97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48"/>
      <c r="FB37" s="268"/>
      <c r="FC37" s="269"/>
      <c r="FD37" s="81"/>
      <c r="FE37" s="102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49"/>
      <c r="GU37" s="101"/>
      <c r="GV37" s="101"/>
      <c r="GW37" s="102"/>
      <c r="GX37" s="101"/>
      <c r="GY37" s="278"/>
      <c r="GZ37" s="279"/>
      <c r="HA37" s="277">
        <f t="shared" si="46"/>
        <v>0</v>
      </c>
      <c r="HB37" s="102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278"/>
      <c r="IS37" s="149"/>
      <c r="IT37" s="218"/>
      <c r="IU37" s="218"/>
      <c r="IV37" s="218"/>
    </row>
    <row r="38" spans="1:256" ht="12.75" hidden="1" customHeight="1">
      <c r="A38" s="356"/>
      <c r="B38" s="88"/>
      <c r="C38" s="194"/>
      <c r="D38" s="223"/>
      <c r="E38" s="101"/>
      <c r="F38" s="223"/>
      <c r="G38" s="223"/>
      <c r="H38" s="101"/>
      <c r="I38" s="224"/>
      <c r="J38" s="225"/>
      <c r="K38" s="225"/>
      <c r="L38" s="224"/>
      <c r="M38" s="224"/>
      <c r="N38" s="224"/>
      <c r="O38" s="224"/>
      <c r="P38" s="224"/>
      <c r="Q38" s="224"/>
      <c r="R38" s="226"/>
      <c r="S38" s="227"/>
      <c r="T38" s="129"/>
      <c r="U38" s="129"/>
      <c r="V38" s="149"/>
      <c r="W38" s="265"/>
      <c r="X38" s="97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88"/>
      <c r="BJ38" s="102"/>
      <c r="BK38" s="101"/>
      <c r="BL38" s="101"/>
      <c r="BM38" s="101"/>
      <c r="BN38" s="101"/>
      <c r="BO38" s="148"/>
      <c r="BP38" s="267"/>
      <c r="BQ38" s="97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430"/>
      <c r="CU38" s="101"/>
      <c r="CV38" s="101"/>
      <c r="CW38" s="101"/>
      <c r="CX38" s="101"/>
      <c r="CY38" s="101"/>
      <c r="CZ38" s="101"/>
      <c r="DA38" s="101"/>
      <c r="DB38" s="148"/>
      <c r="DC38" s="101"/>
      <c r="DD38" s="101"/>
      <c r="DE38" s="101"/>
      <c r="DF38" s="101"/>
      <c r="DG38" s="101"/>
      <c r="DH38" s="88"/>
      <c r="DI38" s="267"/>
      <c r="DJ38" s="97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48"/>
      <c r="FB38" s="268"/>
      <c r="FC38" s="269"/>
      <c r="FD38" s="81"/>
      <c r="FE38" s="102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49"/>
      <c r="GU38" s="101"/>
      <c r="GV38" s="101"/>
      <c r="GW38" s="102"/>
      <c r="GX38" s="101"/>
      <c r="GY38" s="278"/>
      <c r="GZ38" s="279"/>
      <c r="HA38" s="277">
        <f t="shared" si="46"/>
        <v>0</v>
      </c>
      <c r="HB38" s="102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278"/>
      <c r="IS38" s="149"/>
      <c r="IT38" s="218"/>
      <c r="IU38" s="218"/>
      <c r="IV38" s="218"/>
    </row>
    <row r="39" spans="1:256" ht="12.75" hidden="1" customHeight="1">
      <c r="A39" s="356"/>
      <c r="B39" s="88"/>
      <c r="C39" s="194"/>
      <c r="D39" s="223"/>
      <c r="E39" s="101"/>
      <c r="F39" s="223"/>
      <c r="G39" s="223"/>
      <c r="H39" s="101"/>
      <c r="I39" s="224"/>
      <c r="J39" s="225"/>
      <c r="K39" s="225"/>
      <c r="L39" s="224"/>
      <c r="M39" s="224"/>
      <c r="N39" s="224"/>
      <c r="O39" s="224"/>
      <c r="P39" s="224"/>
      <c r="Q39" s="224"/>
      <c r="R39" s="226"/>
      <c r="S39" s="227"/>
      <c r="T39" s="129"/>
      <c r="U39" s="129"/>
      <c r="V39" s="149"/>
      <c r="W39" s="265"/>
      <c r="X39" s="97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88"/>
      <c r="BJ39" s="102"/>
      <c r="BK39" s="101"/>
      <c r="BL39" s="101"/>
      <c r="BM39" s="101"/>
      <c r="BN39" s="101"/>
      <c r="BO39" s="148"/>
      <c r="BP39" s="267"/>
      <c r="BQ39" s="97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430"/>
      <c r="CU39" s="101"/>
      <c r="CV39" s="101"/>
      <c r="CW39" s="101"/>
      <c r="CX39" s="101"/>
      <c r="CY39" s="101"/>
      <c r="CZ39" s="101"/>
      <c r="DA39" s="101"/>
      <c r="DB39" s="148"/>
      <c r="DC39" s="101"/>
      <c r="DD39" s="101"/>
      <c r="DE39" s="101"/>
      <c r="DF39" s="101"/>
      <c r="DG39" s="101"/>
      <c r="DH39" s="88"/>
      <c r="DI39" s="267"/>
      <c r="DJ39" s="97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48"/>
      <c r="FB39" s="268"/>
      <c r="FC39" s="269"/>
      <c r="FD39" s="81"/>
      <c r="FE39" s="102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49"/>
      <c r="GU39" s="101"/>
      <c r="GV39" s="101"/>
      <c r="GW39" s="102"/>
      <c r="GX39" s="101"/>
      <c r="GY39" s="278"/>
      <c r="GZ39" s="279"/>
      <c r="HA39" s="277">
        <f t="shared" si="46"/>
        <v>0</v>
      </c>
      <c r="HB39" s="102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278"/>
      <c r="IS39" s="149"/>
      <c r="IT39" s="218"/>
      <c r="IU39" s="218"/>
      <c r="IV39" s="218"/>
    </row>
    <row r="40" spans="1:256" ht="12.75" hidden="1" customHeight="1">
      <c r="A40" s="356"/>
      <c r="B40" s="88"/>
      <c r="C40" s="194"/>
      <c r="D40" s="223"/>
      <c r="E40" s="101"/>
      <c r="F40" s="223"/>
      <c r="G40" s="223"/>
      <c r="H40" s="101"/>
      <c r="I40" s="224"/>
      <c r="J40" s="225"/>
      <c r="K40" s="225"/>
      <c r="L40" s="224"/>
      <c r="M40" s="224"/>
      <c r="N40" s="224"/>
      <c r="O40" s="224"/>
      <c r="P40" s="224"/>
      <c r="Q40" s="224"/>
      <c r="R40" s="226"/>
      <c r="S40" s="227"/>
      <c r="T40" s="129"/>
      <c r="U40" s="129"/>
      <c r="V40" s="149"/>
      <c r="W40" s="265"/>
      <c r="X40" s="97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88"/>
      <c r="BJ40" s="102"/>
      <c r="BK40" s="101"/>
      <c r="BL40" s="101"/>
      <c r="BM40" s="101"/>
      <c r="BN40" s="101"/>
      <c r="BO40" s="148"/>
      <c r="BP40" s="267"/>
      <c r="BQ40" s="97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430"/>
      <c r="CU40" s="101"/>
      <c r="CV40" s="101"/>
      <c r="CW40" s="101"/>
      <c r="CX40" s="101"/>
      <c r="CY40" s="101"/>
      <c r="CZ40" s="101"/>
      <c r="DA40" s="101"/>
      <c r="DB40" s="148"/>
      <c r="DC40" s="101"/>
      <c r="DD40" s="101"/>
      <c r="DE40" s="101"/>
      <c r="DF40" s="101"/>
      <c r="DG40" s="101"/>
      <c r="DH40" s="88"/>
      <c r="DI40" s="267"/>
      <c r="DJ40" s="97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48"/>
      <c r="FB40" s="268"/>
      <c r="FC40" s="269"/>
      <c r="FD40" s="81"/>
      <c r="FE40" s="102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49"/>
      <c r="GU40" s="101"/>
      <c r="GV40" s="101"/>
      <c r="GW40" s="102"/>
      <c r="GX40" s="101"/>
      <c r="GY40" s="278"/>
      <c r="GZ40" s="279"/>
      <c r="HA40" s="277">
        <f t="shared" si="46"/>
        <v>0</v>
      </c>
      <c r="HB40" s="102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278"/>
      <c r="IS40" s="149"/>
      <c r="IT40" s="218"/>
      <c r="IU40" s="218"/>
      <c r="IV40" s="218"/>
    </row>
    <row r="41" spans="1:256" ht="12.75" hidden="1" customHeight="1">
      <c r="A41" s="356"/>
      <c r="B41" s="88"/>
      <c r="C41" s="194"/>
      <c r="D41" s="223"/>
      <c r="E41" s="101"/>
      <c r="F41" s="223"/>
      <c r="G41" s="223"/>
      <c r="H41" s="101"/>
      <c r="I41" s="224"/>
      <c r="J41" s="225"/>
      <c r="K41" s="225"/>
      <c r="L41" s="224"/>
      <c r="M41" s="224"/>
      <c r="N41" s="224"/>
      <c r="O41" s="224"/>
      <c r="P41" s="224"/>
      <c r="Q41" s="224"/>
      <c r="R41" s="226"/>
      <c r="S41" s="227"/>
      <c r="T41" s="129"/>
      <c r="U41" s="129"/>
      <c r="V41" s="149"/>
      <c r="W41" s="265"/>
      <c r="X41" s="97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88"/>
      <c r="BJ41" s="102"/>
      <c r="BK41" s="101"/>
      <c r="BL41" s="101"/>
      <c r="BM41" s="101"/>
      <c r="BN41" s="101"/>
      <c r="BO41" s="148"/>
      <c r="BP41" s="267"/>
      <c r="BQ41" s="97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430"/>
      <c r="CU41" s="101"/>
      <c r="CV41" s="101"/>
      <c r="CW41" s="101"/>
      <c r="CX41" s="101"/>
      <c r="CY41" s="101"/>
      <c r="CZ41" s="101"/>
      <c r="DA41" s="101"/>
      <c r="DB41" s="148"/>
      <c r="DC41" s="101"/>
      <c r="DD41" s="101"/>
      <c r="DE41" s="101"/>
      <c r="DF41" s="101"/>
      <c r="DG41" s="101"/>
      <c r="DH41" s="88"/>
      <c r="DI41" s="267"/>
      <c r="DJ41" s="97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48"/>
      <c r="FB41" s="268"/>
      <c r="FC41" s="269"/>
      <c r="FD41" s="81"/>
      <c r="FE41" s="102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49"/>
      <c r="GU41" s="101"/>
      <c r="GV41" s="101"/>
      <c r="GW41" s="102"/>
      <c r="GX41" s="101"/>
      <c r="GY41" s="278"/>
      <c r="GZ41" s="279"/>
      <c r="HA41" s="277">
        <f t="shared" si="46"/>
        <v>0</v>
      </c>
      <c r="HB41" s="102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278"/>
      <c r="IS41" s="149"/>
      <c r="IT41" s="218"/>
      <c r="IU41" s="218"/>
      <c r="IV41" s="218"/>
    </row>
    <row r="42" spans="1:256" ht="12.75" hidden="1" customHeight="1">
      <c r="A42" s="356"/>
      <c r="B42" s="88"/>
      <c r="C42" s="194"/>
      <c r="D42" s="223"/>
      <c r="E42" s="101"/>
      <c r="F42" s="223"/>
      <c r="G42" s="223"/>
      <c r="H42" s="101"/>
      <c r="I42" s="224"/>
      <c r="J42" s="225"/>
      <c r="K42" s="225"/>
      <c r="L42" s="224"/>
      <c r="M42" s="224"/>
      <c r="N42" s="224"/>
      <c r="O42" s="224"/>
      <c r="P42" s="224"/>
      <c r="Q42" s="224"/>
      <c r="R42" s="226"/>
      <c r="S42" s="227"/>
      <c r="T42" s="129"/>
      <c r="U42" s="129"/>
      <c r="V42" s="149"/>
      <c r="W42" s="265"/>
      <c r="X42" s="97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88"/>
      <c r="BJ42" s="102"/>
      <c r="BK42" s="101"/>
      <c r="BL42" s="101"/>
      <c r="BM42" s="101"/>
      <c r="BN42" s="101"/>
      <c r="BO42" s="148"/>
      <c r="BP42" s="267"/>
      <c r="BQ42" s="97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430"/>
      <c r="CU42" s="101"/>
      <c r="CV42" s="101"/>
      <c r="CW42" s="101"/>
      <c r="CX42" s="101"/>
      <c r="CY42" s="101"/>
      <c r="CZ42" s="101"/>
      <c r="DA42" s="101"/>
      <c r="DB42" s="148"/>
      <c r="DC42" s="101"/>
      <c r="DD42" s="101"/>
      <c r="DE42" s="101"/>
      <c r="DF42" s="101"/>
      <c r="DG42" s="101"/>
      <c r="DH42" s="88"/>
      <c r="DI42" s="267"/>
      <c r="DJ42" s="97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48"/>
      <c r="FB42" s="268"/>
      <c r="FC42" s="269"/>
      <c r="FD42" s="81"/>
      <c r="FE42" s="102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49"/>
      <c r="GU42" s="101"/>
      <c r="GV42" s="101"/>
      <c r="GW42" s="102"/>
      <c r="GX42" s="101"/>
      <c r="GY42" s="278"/>
      <c r="GZ42" s="279"/>
      <c r="HA42" s="277">
        <f t="shared" si="46"/>
        <v>0</v>
      </c>
      <c r="HB42" s="102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278"/>
      <c r="IS42" s="149"/>
      <c r="IT42" s="218"/>
      <c r="IU42" s="218"/>
      <c r="IV42" s="218"/>
    </row>
    <row r="43" spans="1:256" ht="12.75" hidden="1" customHeight="1">
      <c r="A43" s="356"/>
      <c r="B43" s="88"/>
      <c r="C43" s="194"/>
      <c r="D43" s="223"/>
      <c r="E43" s="101"/>
      <c r="F43" s="223"/>
      <c r="G43" s="223"/>
      <c r="H43" s="101"/>
      <c r="I43" s="224"/>
      <c r="J43" s="225"/>
      <c r="K43" s="225"/>
      <c r="L43" s="224"/>
      <c r="M43" s="224"/>
      <c r="N43" s="224"/>
      <c r="O43" s="224"/>
      <c r="P43" s="224"/>
      <c r="Q43" s="224"/>
      <c r="R43" s="226"/>
      <c r="S43" s="227"/>
      <c r="T43" s="129"/>
      <c r="U43" s="129"/>
      <c r="V43" s="149"/>
      <c r="W43" s="265"/>
      <c r="X43" s="97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88"/>
      <c r="BJ43" s="102"/>
      <c r="BK43" s="101"/>
      <c r="BL43" s="101"/>
      <c r="BM43" s="101"/>
      <c r="BN43" s="101"/>
      <c r="BO43" s="148"/>
      <c r="BP43" s="267"/>
      <c r="BQ43" s="97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430"/>
      <c r="CU43" s="101"/>
      <c r="CV43" s="101"/>
      <c r="CW43" s="101"/>
      <c r="CX43" s="101"/>
      <c r="CY43" s="101"/>
      <c r="CZ43" s="101"/>
      <c r="DA43" s="101"/>
      <c r="DB43" s="148"/>
      <c r="DC43" s="101"/>
      <c r="DD43" s="101"/>
      <c r="DE43" s="101"/>
      <c r="DF43" s="101"/>
      <c r="DG43" s="101"/>
      <c r="DH43" s="88"/>
      <c r="DI43" s="267"/>
      <c r="DJ43" s="97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48"/>
      <c r="FB43" s="268"/>
      <c r="FC43" s="269"/>
      <c r="FD43" s="81"/>
      <c r="FE43" s="102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49"/>
      <c r="GU43" s="101"/>
      <c r="GV43" s="101"/>
      <c r="GW43" s="102"/>
      <c r="GX43" s="101"/>
      <c r="GY43" s="278"/>
      <c r="GZ43" s="279"/>
      <c r="HA43" s="277">
        <f t="shared" si="46"/>
        <v>0</v>
      </c>
      <c r="HB43" s="102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278"/>
      <c r="IS43" s="149"/>
      <c r="IT43" s="218"/>
      <c r="IU43" s="218"/>
      <c r="IV43" s="218"/>
    </row>
    <row r="44" spans="1:256" ht="12.75" hidden="1" customHeight="1">
      <c r="A44" s="356"/>
      <c r="B44" s="88"/>
      <c r="C44" s="194"/>
      <c r="D44" s="223"/>
      <c r="E44" s="101"/>
      <c r="F44" s="223"/>
      <c r="G44" s="223"/>
      <c r="H44" s="101"/>
      <c r="I44" s="224"/>
      <c r="J44" s="225"/>
      <c r="K44" s="225"/>
      <c r="L44" s="224"/>
      <c r="M44" s="224"/>
      <c r="N44" s="224"/>
      <c r="O44" s="224"/>
      <c r="P44" s="224"/>
      <c r="Q44" s="224"/>
      <c r="R44" s="226"/>
      <c r="S44" s="227"/>
      <c r="T44" s="129"/>
      <c r="U44" s="129"/>
      <c r="V44" s="149"/>
      <c r="W44" s="265"/>
      <c r="X44" s="97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88"/>
      <c r="BJ44" s="102"/>
      <c r="BK44" s="101"/>
      <c r="BL44" s="101"/>
      <c r="BM44" s="101"/>
      <c r="BN44" s="101"/>
      <c r="BO44" s="148"/>
      <c r="BP44" s="267"/>
      <c r="BQ44" s="97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430"/>
      <c r="CU44" s="101"/>
      <c r="CV44" s="101"/>
      <c r="CW44" s="101"/>
      <c r="CX44" s="101"/>
      <c r="CY44" s="101"/>
      <c r="CZ44" s="101"/>
      <c r="DA44" s="101"/>
      <c r="DB44" s="148"/>
      <c r="DC44" s="101"/>
      <c r="DD44" s="101"/>
      <c r="DE44" s="101"/>
      <c r="DF44" s="101"/>
      <c r="DG44" s="101"/>
      <c r="DH44" s="88"/>
      <c r="DI44" s="267"/>
      <c r="DJ44" s="97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48"/>
      <c r="FB44" s="268"/>
      <c r="FC44" s="269"/>
      <c r="FD44" s="81"/>
      <c r="FE44" s="102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49"/>
      <c r="GU44" s="101"/>
      <c r="GV44" s="101"/>
      <c r="GW44" s="102"/>
      <c r="GX44" s="101"/>
      <c r="GY44" s="278"/>
      <c r="GZ44" s="279"/>
      <c r="HA44" s="277">
        <f t="shared" si="46"/>
        <v>0</v>
      </c>
      <c r="HB44" s="102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278"/>
      <c r="IS44" s="149"/>
      <c r="IT44" s="218"/>
      <c r="IU44" s="218"/>
      <c r="IV44" s="218"/>
    </row>
    <row r="45" spans="1:256" ht="12.75" hidden="1" customHeight="1">
      <c r="A45" s="356"/>
      <c r="B45" s="88"/>
      <c r="C45" s="194"/>
      <c r="D45" s="223"/>
      <c r="E45" s="101"/>
      <c r="F45" s="223"/>
      <c r="G45" s="223"/>
      <c r="H45" s="101"/>
      <c r="I45" s="224"/>
      <c r="J45" s="225"/>
      <c r="K45" s="225"/>
      <c r="L45" s="224"/>
      <c r="M45" s="224"/>
      <c r="N45" s="224"/>
      <c r="O45" s="224"/>
      <c r="P45" s="224"/>
      <c r="Q45" s="224"/>
      <c r="R45" s="226"/>
      <c r="S45" s="227"/>
      <c r="T45" s="129"/>
      <c r="U45" s="129"/>
      <c r="V45" s="149"/>
      <c r="W45" s="265"/>
      <c r="X45" s="97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88"/>
      <c r="BJ45" s="102"/>
      <c r="BK45" s="101"/>
      <c r="BL45" s="101"/>
      <c r="BM45" s="101"/>
      <c r="BN45" s="101"/>
      <c r="BO45" s="148"/>
      <c r="BP45" s="267"/>
      <c r="BQ45" s="97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430"/>
      <c r="CU45" s="101"/>
      <c r="CV45" s="101"/>
      <c r="CW45" s="101"/>
      <c r="CX45" s="101"/>
      <c r="CY45" s="101"/>
      <c r="CZ45" s="101"/>
      <c r="DA45" s="101"/>
      <c r="DB45" s="148"/>
      <c r="DC45" s="101"/>
      <c r="DD45" s="101"/>
      <c r="DE45" s="101"/>
      <c r="DF45" s="101"/>
      <c r="DG45" s="101"/>
      <c r="DH45" s="88"/>
      <c r="DI45" s="267"/>
      <c r="DJ45" s="97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48"/>
      <c r="FB45" s="268"/>
      <c r="FC45" s="269"/>
      <c r="FD45" s="81"/>
      <c r="FE45" s="102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49"/>
      <c r="GU45" s="101"/>
      <c r="GV45" s="101"/>
      <c r="GW45" s="102"/>
      <c r="GX45" s="101"/>
      <c r="GY45" s="278"/>
      <c r="GZ45" s="279"/>
      <c r="HA45" s="277">
        <f t="shared" si="46"/>
        <v>0</v>
      </c>
      <c r="HB45" s="102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278"/>
      <c r="IS45" s="149"/>
      <c r="IT45" s="218"/>
      <c r="IU45" s="218"/>
      <c r="IV45" s="218"/>
    </row>
    <row r="46" spans="1:256" ht="12.75" hidden="1" customHeight="1">
      <c r="A46" s="356"/>
      <c r="B46" s="88"/>
      <c r="C46" s="194"/>
      <c r="D46" s="223"/>
      <c r="E46" s="101"/>
      <c r="F46" s="223"/>
      <c r="G46" s="223"/>
      <c r="H46" s="101"/>
      <c r="I46" s="224"/>
      <c r="J46" s="225"/>
      <c r="K46" s="225"/>
      <c r="L46" s="224"/>
      <c r="M46" s="224"/>
      <c r="N46" s="224"/>
      <c r="O46" s="224"/>
      <c r="P46" s="224"/>
      <c r="Q46" s="224"/>
      <c r="R46" s="226"/>
      <c r="S46" s="227"/>
      <c r="T46" s="129"/>
      <c r="U46" s="129"/>
      <c r="V46" s="149"/>
      <c r="W46" s="265"/>
      <c r="X46" s="97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88"/>
      <c r="BJ46" s="102"/>
      <c r="BK46" s="101"/>
      <c r="BL46" s="101"/>
      <c r="BM46" s="101"/>
      <c r="BN46" s="101"/>
      <c r="BO46" s="148"/>
      <c r="BP46" s="267"/>
      <c r="BQ46" s="97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430"/>
      <c r="CU46" s="101"/>
      <c r="CV46" s="101"/>
      <c r="CW46" s="101"/>
      <c r="CX46" s="101"/>
      <c r="CY46" s="101"/>
      <c r="CZ46" s="101"/>
      <c r="DA46" s="101"/>
      <c r="DB46" s="148"/>
      <c r="DC46" s="101"/>
      <c r="DD46" s="101"/>
      <c r="DE46" s="101"/>
      <c r="DF46" s="101"/>
      <c r="DG46" s="101"/>
      <c r="DH46" s="88"/>
      <c r="DI46" s="267"/>
      <c r="DJ46" s="97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48"/>
      <c r="FB46" s="268"/>
      <c r="FC46" s="269"/>
      <c r="FD46" s="81"/>
      <c r="FE46" s="102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49"/>
      <c r="GU46" s="101"/>
      <c r="GV46" s="101"/>
      <c r="GW46" s="102"/>
      <c r="GX46" s="101"/>
      <c r="GY46" s="278"/>
      <c r="GZ46" s="279"/>
      <c r="HA46" s="277">
        <f t="shared" si="46"/>
        <v>0</v>
      </c>
      <c r="HB46" s="102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1"/>
      <c r="HU46" s="101"/>
      <c r="HV46" s="101"/>
      <c r="HW46" s="101"/>
      <c r="HX46" s="101"/>
      <c r="HY46" s="101"/>
      <c r="HZ46" s="101"/>
      <c r="IA46" s="101"/>
      <c r="IB46" s="101"/>
      <c r="IC46" s="101"/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278"/>
      <c r="IS46" s="149"/>
      <c r="IT46" s="218"/>
      <c r="IU46" s="218"/>
      <c r="IV46" s="218"/>
    </row>
    <row r="47" spans="1:256" ht="12.75" hidden="1" customHeight="1">
      <c r="A47" s="356"/>
      <c r="B47" s="88"/>
      <c r="C47" s="194"/>
      <c r="D47" s="223"/>
      <c r="E47" s="101"/>
      <c r="F47" s="223"/>
      <c r="G47" s="223"/>
      <c r="H47" s="101"/>
      <c r="I47" s="224"/>
      <c r="J47" s="225"/>
      <c r="K47" s="225"/>
      <c r="L47" s="224"/>
      <c r="M47" s="224"/>
      <c r="N47" s="224"/>
      <c r="O47" s="224"/>
      <c r="P47" s="224"/>
      <c r="Q47" s="224"/>
      <c r="R47" s="226"/>
      <c r="S47" s="227"/>
      <c r="T47" s="129"/>
      <c r="U47" s="129"/>
      <c r="V47" s="149"/>
      <c r="W47" s="265"/>
      <c r="X47" s="97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88"/>
      <c r="BJ47" s="102"/>
      <c r="BK47" s="101"/>
      <c r="BL47" s="101"/>
      <c r="BM47" s="101"/>
      <c r="BN47" s="101"/>
      <c r="BO47" s="148"/>
      <c r="BP47" s="267"/>
      <c r="BQ47" s="97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430"/>
      <c r="CU47" s="101"/>
      <c r="CV47" s="101"/>
      <c r="CW47" s="101"/>
      <c r="CX47" s="101"/>
      <c r="CY47" s="101"/>
      <c r="CZ47" s="101"/>
      <c r="DA47" s="101"/>
      <c r="DB47" s="148"/>
      <c r="DC47" s="101"/>
      <c r="DD47" s="101"/>
      <c r="DE47" s="101"/>
      <c r="DF47" s="101"/>
      <c r="DG47" s="101"/>
      <c r="DH47" s="88"/>
      <c r="DI47" s="267"/>
      <c r="DJ47" s="97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48"/>
      <c r="FB47" s="268"/>
      <c r="FC47" s="269"/>
      <c r="FD47" s="81"/>
      <c r="FE47" s="102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49"/>
      <c r="GU47" s="101"/>
      <c r="GV47" s="101"/>
      <c r="GW47" s="102"/>
      <c r="GX47" s="101"/>
      <c r="GY47" s="278"/>
      <c r="GZ47" s="279"/>
      <c r="HA47" s="277">
        <f t="shared" si="46"/>
        <v>0</v>
      </c>
      <c r="HB47" s="102"/>
      <c r="HC47" s="101"/>
      <c r="HD47" s="101"/>
      <c r="HE47" s="101"/>
      <c r="HF47" s="101"/>
      <c r="HG47" s="101"/>
      <c r="HH47" s="101"/>
      <c r="HI47" s="101"/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1"/>
      <c r="HU47" s="101"/>
      <c r="HV47" s="101"/>
      <c r="HW47" s="101"/>
      <c r="HX47" s="101"/>
      <c r="HY47" s="101"/>
      <c r="HZ47" s="101"/>
      <c r="IA47" s="101"/>
      <c r="IB47" s="101"/>
      <c r="IC47" s="101"/>
      <c r="ID47" s="101"/>
      <c r="IE47" s="101"/>
      <c r="IF47" s="101"/>
      <c r="IG47" s="101"/>
      <c r="IH47" s="101"/>
      <c r="II47" s="101"/>
      <c r="IJ47" s="101"/>
      <c r="IK47" s="101"/>
      <c r="IL47" s="101"/>
      <c r="IM47" s="101"/>
      <c r="IN47" s="101"/>
      <c r="IO47" s="101"/>
      <c r="IP47" s="101"/>
      <c r="IQ47" s="101"/>
      <c r="IR47" s="278"/>
      <c r="IS47" s="149"/>
      <c r="IT47" s="218"/>
      <c r="IU47" s="218"/>
      <c r="IV47" s="218"/>
    </row>
    <row r="48" spans="1:256" ht="12.75" hidden="1" customHeight="1">
      <c r="A48" s="356"/>
      <c r="B48" s="88"/>
      <c r="C48" s="194"/>
      <c r="D48" s="223"/>
      <c r="E48" s="101"/>
      <c r="F48" s="223"/>
      <c r="G48" s="223"/>
      <c r="H48" s="101"/>
      <c r="I48" s="224"/>
      <c r="J48" s="225"/>
      <c r="K48" s="225"/>
      <c r="L48" s="224"/>
      <c r="M48" s="224"/>
      <c r="N48" s="224"/>
      <c r="O48" s="224"/>
      <c r="P48" s="224"/>
      <c r="Q48" s="224"/>
      <c r="R48" s="226"/>
      <c r="S48" s="227"/>
      <c r="T48" s="129"/>
      <c r="U48" s="129"/>
      <c r="V48" s="149"/>
      <c r="W48" s="265"/>
      <c r="X48" s="97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88"/>
      <c r="BJ48" s="102"/>
      <c r="BK48" s="101"/>
      <c r="BL48" s="101"/>
      <c r="BM48" s="101"/>
      <c r="BN48" s="101"/>
      <c r="BO48" s="148"/>
      <c r="BP48" s="267"/>
      <c r="BQ48" s="97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430"/>
      <c r="CU48" s="101"/>
      <c r="CV48" s="101"/>
      <c r="CW48" s="101"/>
      <c r="CX48" s="101"/>
      <c r="CY48" s="101"/>
      <c r="CZ48" s="101"/>
      <c r="DA48" s="101"/>
      <c r="DB48" s="148"/>
      <c r="DC48" s="101"/>
      <c r="DD48" s="101"/>
      <c r="DE48" s="101"/>
      <c r="DF48" s="101"/>
      <c r="DG48" s="101"/>
      <c r="DH48" s="88"/>
      <c r="DI48" s="267"/>
      <c r="DJ48" s="97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48"/>
      <c r="FB48" s="268"/>
      <c r="FC48" s="269"/>
      <c r="FD48" s="81"/>
      <c r="FE48" s="102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49"/>
      <c r="GU48" s="101"/>
      <c r="GV48" s="101"/>
      <c r="GW48" s="102"/>
      <c r="GX48" s="101"/>
      <c r="GY48" s="278"/>
      <c r="GZ48" s="279"/>
      <c r="HA48" s="277">
        <f t="shared" si="46"/>
        <v>0</v>
      </c>
      <c r="HB48" s="102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278"/>
      <c r="IS48" s="149"/>
      <c r="IT48" s="218"/>
      <c r="IU48" s="218"/>
      <c r="IV48" s="218"/>
    </row>
    <row r="49" spans="1:256" ht="12.75" hidden="1" customHeight="1">
      <c r="A49" s="356"/>
      <c r="B49" s="88"/>
      <c r="C49" s="194"/>
      <c r="D49" s="223"/>
      <c r="E49" s="101"/>
      <c r="F49" s="223"/>
      <c r="G49" s="223"/>
      <c r="H49" s="101"/>
      <c r="I49" s="224"/>
      <c r="J49" s="225"/>
      <c r="K49" s="225"/>
      <c r="L49" s="224"/>
      <c r="M49" s="224"/>
      <c r="N49" s="224"/>
      <c r="O49" s="224"/>
      <c r="P49" s="224"/>
      <c r="Q49" s="224"/>
      <c r="R49" s="226"/>
      <c r="S49" s="227"/>
      <c r="T49" s="129"/>
      <c r="U49" s="129"/>
      <c r="V49" s="149"/>
      <c r="W49" s="265"/>
      <c r="X49" s="97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88"/>
      <c r="BJ49" s="102"/>
      <c r="BK49" s="101"/>
      <c r="BL49" s="101"/>
      <c r="BM49" s="101"/>
      <c r="BN49" s="101"/>
      <c r="BO49" s="148"/>
      <c r="BP49" s="267"/>
      <c r="BQ49" s="97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430"/>
      <c r="CU49" s="101"/>
      <c r="CV49" s="101"/>
      <c r="CW49" s="101"/>
      <c r="CX49" s="101"/>
      <c r="CY49" s="101"/>
      <c r="CZ49" s="101"/>
      <c r="DA49" s="101"/>
      <c r="DB49" s="148"/>
      <c r="DC49" s="101"/>
      <c r="DD49" s="101"/>
      <c r="DE49" s="101"/>
      <c r="DF49" s="101"/>
      <c r="DG49" s="101"/>
      <c r="DH49" s="88"/>
      <c r="DI49" s="267"/>
      <c r="DJ49" s="97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48"/>
      <c r="FB49" s="268"/>
      <c r="FC49" s="269"/>
      <c r="FD49" s="81"/>
      <c r="FE49" s="102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49"/>
      <c r="GU49" s="101"/>
      <c r="GV49" s="101"/>
      <c r="GW49" s="102"/>
      <c r="GX49" s="101"/>
      <c r="GY49" s="278"/>
      <c r="GZ49" s="279"/>
      <c r="HA49" s="277">
        <f t="shared" si="46"/>
        <v>0</v>
      </c>
      <c r="HB49" s="102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278"/>
      <c r="IS49" s="149"/>
      <c r="IT49" s="218"/>
      <c r="IU49" s="218"/>
      <c r="IV49" s="218"/>
    </row>
    <row r="50" spans="1:256" ht="12.75" customHeight="1">
      <c r="A50" s="357" t="s">
        <v>153</v>
      </c>
      <c r="B50" s="88" t="s">
        <v>24</v>
      </c>
      <c r="C50" s="194">
        <f t="shared" si="58"/>
        <v>0</v>
      </c>
      <c r="D50" s="223">
        <f t="shared" si="59"/>
        <v>0</v>
      </c>
      <c r="E50" s="101">
        <f t="shared" si="60"/>
        <v>0</v>
      </c>
      <c r="F50" s="223">
        <f t="shared" si="61"/>
        <v>0</v>
      </c>
      <c r="G50" s="223">
        <f t="shared" si="62"/>
        <v>0</v>
      </c>
      <c r="H50" s="101">
        <f t="shared" si="63"/>
        <v>0</v>
      </c>
      <c r="I50" s="224">
        <f t="shared" si="64"/>
        <v>0</v>
      </c>
      <c r="J50" s="225" t="e">
        <f t="shared" si="65"/>
        <v>#DIV/0!</v>
      </c>
      <c r="K50" s="225">
        <f>ABS(I50*100/I1)</f>
        <v>0</v>
      </c>
      <c r="L50" s="224">
        <v>2</v>
      </c>
      <c r="M50" s="224">
        <f t="shared" ref="M50:M81" si="100">COUNTIF(X50:BO50,"C")+COUNTIF(X50:BO50,"T")</f>
        <v>2</v>
      </c>
      <c r="N50" s="224">
        <f t="shared" si="66"/>
        <v>0</v>
      </c>
      <c r="O50" s="224">
        <f t="shared" si="67"/>
        <v>0</v>
      </c>
      <c r="P50" s="224">
        <f t="shared" si="68"/>
        <v>0</v>
      </c>
      <c r="Q50" s="224">
        <f t="shared" si="69"/>
        <v>0</v>
      </c>
      <c r="R50" s="226">
        <f t="shared" si="70"/>
        <v>0</v>
      </c>
      <c r="S50" s="227">
        <f t="shared" si="71"/>
        <v>0</v>
      </c>
      <c r="T50" s="129">
        <f t="shared" si="72"/>
        <v>0</v>
      </c>
      <c r="U50" s="129">
        <f t="shared" si="73"/>
        <v>0</v>
      </c>
      <c r="V50" s="149">
        <f t="shared" si="74"/>
        <v>0</v>
      </c>
      <c r="W50" s="265"/>
      <c r="X50" s="97" t="s">
        <v>152</v>
      </c>
      <c r="Y50" s="101"/>
      <c r="Z50" s="101" t="s">
        <v>152</v>
      </c>
      <c r="AA50" s="101" t="s">
        <v>42</v>
      </c>
      <c r="AB50" s="101" t="s">
        <v>42</v>
      </c>
      <c r="AC50" s="101" t="s">
        <v>42</v>
      </c>
      <c r="AD50" s="101" t="s">
        <v>42</v>
      </c>
      <c r="AE50" s="101" t="s">
        <v>42</v>
      </c>
      <c r="AF50" s="101" t="s">
        <v>42</v>
      </c>
      <c r="AG50" s="101" t="s">
        <v>42</v>
      </c>
      <c r="AH50" s="101" t="s">
        <v>42</v>
      </c>
      <c r="AI50" s="101" t="s">
        <v>42</v>
      </c>
      <c r="AJ50" s="101" t="s">
        <v>42</v>
      </c>
      <c r="AK50" s="101" t="s">
        <v>42</v>
      </c>
      <c r="AL50" s="101" t="s">
        <v>42</v>
      </c>
      <c r="AM50" s="101" t="s">
        <v>42</v>
      </c>
      <c r="AN50" s="101" t="s">
        <v>42</v>
      </c>
      <c r="AO50" s="101" t="s">
        <v>42</v>
      </c>
      <c r="AP50" s="101" t="s">
        <v>42</v>
      </c>
      <c r="AQ50" s="101" t="s">
        <v>42</v>
      </c>
      <c r="AR50" s="101" t="s">
        <v>42</v>
      </c>
      <c r="AS50" s="101" t="s">
        <v>42</v>
      </c>
      <c r="AT50" s="101" t="s">
        <v>42</v>
      </c>
      <c r="AU50" s="101" t="s">
        <v>42</v>
      </c>
      <c r="AV50" s="101" t="s">
        <v>42</v>
      </c>
      <c r="AW50" s="101" t="s">
        <v>42</v>
      </c>
      <c r="AX50" s="101" t="s">
        <v>42</v>
      </c>
      <c r="AY50" s="101" t="s">
        <v>42</v>
      </c>
      <c r="AZ50" s="101" t="s">
        <v>42</v>
      </c>
      <c r="BA50" s="101"/>
      <c r="BB50" s="101"/>
      <c r="BC50" s="101"/>
      <c r="BD50" s="101"/>
      <c r="BE50" s="101"/>
      <c r="BF50" s="101"/>
      <c r="BG50" s="101"/>
      <c r="BH50" s="101"/>
      <c r="BI50" s="88"/>
      <c r="BJ50" s="102"/>
      <c r="BK50" s="101"/>
      <c r="BL50" s="101"/>
      <c r="BM50" s="101"/>
      <c r="BN50" s="101"/>
      <c r="BO50" s="148"/>
      <c r="BP50" s="267"/>
      <c r="BQ50" s="97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430"/>
      <c r="CU50" s="101"/>
      <c r="CV50" s="101"/>
      <c r="CW50" s="101"/>
      <c r="CX50" s="101"/>
      <c r="CY50" s="101"/>
      <c r="CZ50" s="101"/>
      <c r="DA50" s="101"/>
      <c r="DB50" s="148"/>
      <c r="DC50" s="101"/>
      <c r="DD50" s="101"/>
      <c r="DE50" s="101"/>
      <c r="DF50" s="101"/>
      <c r="DG50" s="101"/>
      <c r="DH50" s="88"/>
      <c r="DI50" s="267"/>
      <c r="DJ50" s="97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48"/>
      <c r="FB50" s="268">
        <f t="shared" si="75"/>
        <v>0</v>
      </c>
      <c r="FC50" s="269">
        <f t="shared" si="76"/>
        <v>0</v>
      </c>
      <c r="FD50" s="81">
        <f t="shared" si="77"/>
        <v>0</v>
      </c>
      <c r="FE50" s="102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49"/>
      <c r="GU50" s="101"/>
      <c r="GV50" s="101"/>
      <c r="GW50" s="102"/>
      <c r="GX50" s="101"/>
      <c r="GY50" s="278"/>
      <c r="GZ50" s="279"/>
      <c r="HA50" s="277">
        <f t="shared" si="46"/>
        <v>0</v>
      </c>
      <c r="HB50" s="102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278"/>
      <c r="IS50" s="149"/>
      <c r="IT50" s="218"/>
      <c r="IU50" s="218"/>
      <c r="IV50" s="218"/>
    </row>
    <row r="51" spans="1:256" ht="12.75" hidden="1" customHeight="1">
      <c r="A51" s="357"/>
      <c r="B51" s="88"/>
      <c r="C51" s="194">
        <f t="shared" si="58"/>
        <v>0</v>
      </c>
      <c r="D51" s="223">
        <f t="shared" si="59"/>
        <v>0</v>
      </c>
      <c r="E51" s="101">
        <f t="shared" si="60"/>
        <v>0</v>
      </c>
      <c r="F51" s="223">
        <f t="shared" si="61"/>
        <v>0</v>
      </c>
      <c r="G51" s="223">
        <f t="shared" si="62"/>
        <v>0</v>
      </c>
      <c r="H51" s="101">
        <f t="shared" si="63"/>
        <v>0</v>
      </c>
      <c r="I51" s="224">
        <f t="shared" si="64"/>
        <v>0</v>
      </c>
      <c r="J51" s="225" t="e">
        <f t="shared" si="65"/>
        <v>#DIV/0!</v>
      </c>
      <c r="K51" s="225">
        <f>ABS(I51*100/I1)</f>
        <v>0</v>
      </c>
      <c r="L51" s="224">
        <v>3</v>
      </c>
      <c r="M51" s="224">
        <f t="shared" si="100"/>
        <v>0</v>
      </c>
      <c r="N51" s="224">
        <f t="shared" si="66"/>
        <v>0</v>
      </c>
      <c r="O51" s="224">
        <f t="shared" si="67"/>
        <v>0</v>
      </c>
      <c r="P51" s="224">
        <f t="shared" si="68"/>
        <v>0</v>
      </c>
      <c r="Q51" s="224">
        <f t="shared" si="69"/>
        <v>0</v>
      </c>
      <c r="R51" s="226">
        <f t="shared" si="70"/>
        <v>0</v>
      </c>
      <c r="S51" s="227">
        <f t="shared" si="71"/>
        <v>0</v>
      </c>
      <c r="T51" s="129">
        <f t="shared" si="72"/>
        <v>0</v>
      </c>
      <c r="U51" s="129">
        <f t="shared" si="73"/>
        <v>0</v>
      </c>
      <c r="V51" s="149">
        <f t="shared" si="74"/>
        <v>0</v>
      </c>
      <c r="W51" s="265"/>
      <c r="X51" s="97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88"/>
      <c r="BJ51" s="102"/>
      <c r="BK51" s="101"/>
      <c r="BL51" s="101"/>
      <c r="BM51" s="101"/>
      <c r="BN51" s="101"/>
      <c r="BO51" s="148"/>
      <c r="BP51" s="267"/>
      <c r="BQ51" s="97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430"/>
      <c r="CU51" s="101"/>
      <c r="CV51" s="101"/>
      <c r="CW51" s="101"/>
      <c r="CX51" s="101"/>
      <c r="CY51" s="101"/>
      <c r="CZ51" s="101"/>
      <c r="DA51" s="101"/>
      <c r="DB51" s="148"/>
      <c r="DC51" s="101"/>
      <c r="DD51" s="101"/>
      <c r="DE51" s="101"/>
      <c r="DF51" s="101"/>
      <c r="DG51" s="101"/>
      <c r="DH51" s="88"/>
      <c r="DI51" s="267"/>
      <c r="DJ51" s="97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48"/>
      <c r="FB51" s="268">
        <f t="shared" si="75"/>
        <v>0</v>
      </c>
      <c r="FC51" s="269">
        <f t="shared" si="76"/>
        <v>0</v>
      </c>
      <c r="FD51" s="81">
        <f t="shared" si="77"/>
        <v>0</v>
      </c>
      <c r="FE51" s="102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49"/>
      <c r="GU51" s="101"/>
      <c r="GV51" s="101"/>
      <c r="GW51" s="102"/>
      <c r="GX51" s="101"/>
      <c r="GY51" s="278"/>
      <c r="GZ51" s="279"/>
      <c r="HA51" s="277">
        <f t="shared" si="46"/>
        <v>0</v>
      </c>
      <c r="HB51" s="102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278"/>
      <c r="IS51" s="149"/>
      <c r="IT51" s="218"/>
      <c r="IU51" s="218"/>
      <c r="IV51" s="218"/>
    </row>
    <row r="52" spans="1:256" ht="12.75" hidden="1" customHeight="1">
      <c r="A52" s="357"/>
      <c r="B52" s="88"/>
      <c r="C52" s="194">
        <f t="shared" si="58"/>
        <v>0</v>
      </c>
      <c r="D52" s="223">
        <f t="shared" si="59"/>
        <v>0</v>
      </c>
      <c r="E52" s="101">
        <f t="shared" si="60"/>
        <v>0</v>
      </c>
      <c r="F52" s="223">
        <f t="shared" si="61"/>
        <v>0</v>
      </c>
      <c r="G52" s="223">
        <f t="shared" si="62"/>
        <v>0</v>
      </c>
      <c r="H52" s="101">
        <f t="shared" si="63"/>
        <v>0</v>
      </c>
      <c r="I52" s="224">
        <f t="shared" si="64"/>
        <v>0</v>
      </c>
      <c r="J52" s="225" t="e">
        <f t="shared" si="65"/>
        <v>#DIV/0!</v>
      </c>
      <c r="K52" s="225">
        <f>ABS(I52*100/I1)</f>
        <v>0</v>
      </c>
      <c r="L52" s="224">
        <f>K1</f>
        <v>24</v>
      </c>
      <c r="M52" s="224">
        <f t="shared" si="100"/>
        <v>0</v>
      </c>
      <c r="N52" s="224">
        <f t="shared" si="66"/>
        <v>0</v>
      </c>
      <c r="O52" s="224">
        <f t="shared" si="67"/>
        <v>0</v>
      </c>
      <c r="P52" s="224">
        <f t="shared" si="68"/>
        <v>0</v>
      </c>
      <c r="Q52" s="224">
        <f t="shared" si="69"/>
        <v>0</v>
      </c>
      <c r="R52" s="226">
        <f t="shared" si="70"/>
        <v>0</v>
      </c>
      <c r="S52" s="227">
        <f t="shared" si="71"/>
        <v>0</v>
      </c>
      <c r="T52" s="129">
        <f t="shared" si="72"/>
        <v>0</v>
      </c>
      <c r="U52" s="129">
        <f t="shared" si="73"/>
        <v>0</v>
      </c>
      <c r="V52" s="149">
        <f t="shared" si="74"/>
        <v>0</v>
      </c>
      <c r="W52" s="265"/>
      <c r="X52" s="97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88"/>
      <c r="BJ52" s="102"/>
      <c r="BK52" s="101"/>
      <c r="BL52" s="101"/>
      <c r="BM52" s="101"/>
      <c r="BN52" s="101"/>
      <c r="BO52" s="148"/>
      <c r="BP52" s="267"/>
      <c r="BQ52" s="97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430"/>
      <c r="CU52" s="101"/>
      <c r="CV52" s="101"/>
      <c r="CW52" s="101"/>
      <c r="CX52" s="101"/>
      <c r="CY52" s="101"/>
      <c r="CZ52" s="101"/>
      <c r="DA52" s="101"/>
      <c r="DB52" s="148"/>
      <c r="DC52" s="101"/>
      <c r="DD52" s="101"/>
      <c r="DE52" s="101"/>
      <c r="DF52" s="101"/>
      <c r="DG52" s="101"/>
      <c r="DH52" s="88"/>
      <c r="DI52" s="267"/>
      <c r="DJ52" s="97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48"/>
      <c r="FB52" s="268">
        <f t="shared" si="75"/>
        <v>0</v>
      </c>
      <c r="FC52" s="269">
        <f t="shared" si="76"/>
        <v>0</v>
      </c>
      <c r="FD52" s="81">
        <f t="shared" si="77"/>
        <v>0</v>
      </c>
      <c r="FE52" s="102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49"/>
      <c r="GU52" s="101"/>
      <c r="GV52" s="101"/>
      <c r="GW52" s="102"/>
      <c r="GX52" s="101"/>
      <c r="GY52" s="278"/>
      <c r="GZ52" s="279"/>
      <c r="HA52" s="277">
        <f t="shared" si="46"/>
        <v>0</v>
      </c>
      <c r="HB52" s="102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278"/>
      <c r="IS52" s="149"/>
      <c r="IT52" s="218"/>
      <c r="IU52" s="218"/>
      <c r="IV52" s="218"/>
    </row>
    <row r="53" spans="1:256" ht="12.75" hidden="1" customHeight="1">
      <c r="A53" s="357"/>
      <c r="B53" s="88"/>
      <c r="C53" s="194">
        <f t="shared" si="58"/>
        <v>0</v>
      </c>
      <c r="D53" s="223">
        <f t="shared" si="59"/>
        <v>0</v>
      </c>
      <c r="E53" s="101">
        <f t="shared" si="60"/>
        <v>0</v>
      </c>
      <c r="F53" s="223">
        <f t="shared" si="61"/>
        <v>0</v>
      </c>
      <c r="G53" s="223">
        <f t="shared" si="62"/>
        <v>0</v>
      </c>
      <c r="H53" s="101">
        <f t="shared" si="63"/>
        <v>0</v>
      </c>
      <c r="I53" s="224">
        <f t="shared" si="64"/>
        <v>0</v>
      </c>
      <c r="J53" s="225" t="e">
        <f t="shared" si="65"/>
        <v>#DIV/0!</v>
      </c>
      <c r="K53" s="225">
        <f>ABS(I53*100/I1)</f>
        <v>0</v>
      </c>
      <c r="L53" s="224">
        <f>K1</f>
        <v>24</v>
      </c>
      <c r="M53" s="224">
        <f t="shared" si="100"/>
        <v>0</v>
      </c>
      <c r="N53" s="224">
        <f t="shared" si="66"/>
        <v>0</v>
      </c>
      <c r="O53" s="224">
        <f t="shared" si="67"/>
        <v>0</v>
      </c>
      <c r="P53" s="224">
        <f t="shared" si="68"/>
        <v>0</v>
      </c>
      <c r="Q53" s="224">
        <f t="shared" si="69"/>
        <v>0</v>
      </c>
      <c r="R53" s="226">
        <f t="shared" si="70"/>
        <v>0</v>
      </c>
      <c r="S53" s="227">
        <f t="shared" si="71"/>
        <v>0</v>
      </c>
      <c r="T53" s="129">
        <f t="shared" si="72"/>
        <v>0</v>
      </c>
      <c r="U53" s="129">
        <f t="shared" si="73"/>
        <v>0</v>
      </c>
      <c r="V53" s="149">
        <f t="shared" si="74"/>
        <v>0</v>
      </c>
      <c r="W53" s="265"/>
      <c r="X53" s="97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88"/>
      <c r="BJ53" s="102"/>
      <c r="BK53" s="101"/>
      <c r="BL53" s="101"/>
      <c r="BM53" s="101"/>
      <c r="BN53" s="101"/>
      <c r="BO53" s="148"/>
      <c r="BP53" s="267"/>
      <c r="BQ53" s="97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430"/>
      <c r="CU53" s="101"/>
      <c r="CV53" s="101"/>
      <c r="CW53" s="101"/>
      <c r="CX53" s="101"/>
      <c r="CY53" s="101"/>
      <c r="CZ53" s="101"/>
      <c r="DA53" s="101"/>
      <c r="DB53" s="148"/>
      <c r="DC53" s="101"/>
      <c r="DD53" s="101"/>
      <c r="DE53" s="101"/>
      <c r="DF53" s="101"/>
      <c r="DG53" s="101"/>
      <c r="DH53" s="88"/>
      <c r="DI53" s="267"/>
      <c r="DJ53" s="97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48"/>
      <c r="FB53" s="268">
        <f t="shared" si="75"/>
        <v>0</v>
      </c>
      <c r="FC53" s="269">
        <f t="shared" si="76"/>
        <v>0</v>
      </c>
      <c r="FD53" s="81">
        <f t="shared" si="77"/>
        <v>0</v>
      </c>
      <c r="FE53" s="102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49"/>
      <c r="GU53" s="101"/>
      <c r="GV53" s="101"/>
      <c r="GW53" s="102"/>
      <c r="GX53" s="101"/>
      <c r="GY53" s="278"/>
      <c r="GZ53" s="279"/>
      <c r="HA53" s="277">
        <f t="shared" si="46"/>
        <v>0</v>
      </c>
      <c r="HB53" s="102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278"/>
      <c r="IS53" s="149"/>
      <c r="IT53" s="218"/>
      <c r="IU53" s="218"/>
      <c r="IV53" s="218"/>
    </row>
    <row r="54" spans="1:256" ht="12.75" hidden="1" customHeight="1">
      <c r="A54" s="357"/>
      <c r="B54" s="88"/>
      <c r="C54" s="194">
        <f t="shared" si="58"/>
        <v>0</v>
      </c>
      <c r="D54" s="223">
        <f t="shared" si="59"/>
        <v>0</v>
      </c>
      <c r="E54" s="101">
        <f t="shared" si="60"/>
        <v>0</v>
      </c>
      <c r="F54" s="223">
        <f t="shared" si="61"/>
        <v>0</v>
      </c>
      <c r="G54" s="223">
        <f t="shared" si="62"/>
        <v>0</v>
      </c>
      <c r="H54" s="101">
        <f t="shared" si="63"/>
        <v>0</v>
      </c>
      <c r="I54" s="224">
        <f t="shared" si="64"/>
        <v>0</v>
      </c>
      <c r="J54" s="225" t="e">
        <f t="shared" si="65"/>
        <v>#DIV/0!</v>
      </c>
      <c r="K54" s="225">
        <f>ABS(I54*100/I1)</f>
        <v>0</v>
      </c>
      <c r="L54" s="224">
        <f>K1</f>
        <v>24</v>
      </c>
      <c r="M54" s="224">
        <f t="shared" si="100"/>
        <v>0</v>
      </c>
      <c r="N54" s="224">
        <f t="shared" si="66"/>
        <v>0</v>
      </c>
      <c r="O54" s="224">
        <f t="shared" si="67"/>
        <v>0</v>
      </c>
      <c r="P54" s="224">
        <f t="shared" si="68"/>
        <v>0</v>
      </c>
      <c r="Q54" s="224">
        <f t="shared" si="69"/>
        <v>0</v>
      </c>
      <c r="R54" s="226">
        <f t="shared" si="70"/>
        <v>0</v>
      </c>
      <c r="S54" s="227">
        <f t="shared" si="71"/>
        <v>0</v>
      </c>
      <c r="T54" s="129">
        <f t="shared" si="72"/>
        <v>0</v>
      </c>
      <c r="U54" s="129">
        <f t="shared" si="73"/>
        <v>0</v>
      </c>
      <c r="V54" s="149">
        <f t="shared" si="74"/>
        <v>0</v>
      </c>
      <c r="W54" s="265"/>
      <c r="X54" s="97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88"/>
      <c r="BJ54" s="102"/>
      <c r="BK54" s="101"/>
      <c r="BL54" s="101"/>
      <c r="BM54" s="101"/>
      <c r="BN54" s="101"/>
      <c r="BO54" s="148"/>
      <c r="BP54" s="267"/>
      <c r="BQ54" s="97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430"/>
      <c r="CU54" s="101"/>
      <c r="CV54" s="101"/>
      <c r="CW54" s="101"/>
      <c r="CX54" s="101"/>
      <c r="CY54" s="101"/>
      <c r="CZ54" s="101"/>
      <c r="DA54" s="101"/>
      <c r="DB54" s="148"/>
      <c r="DC54" s="101"/>
      <c r="DD54" s="101"/>
      <c r="DE54" s="101"/>
      <c r="DF54" s="101"/>
      <c r="DG54" s="101"/>
      <c r="DH54" s="88"/>
      <c r="DI54" s="267"/>
      <c r="DJ54" s="97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48"/>
      <c r="FB54" s="268">
        <f t="shared" si="75"/>
        <v>0</v>
      </c>
      <c r="FC54" s="269">
        <f t="shared" si="76"/>
        <v>0</v>
      </c>
      <c r="FD54" s="81">
        <f t="shared" si="77"/>
        <v>0</v>
      </c>
      <c r="FE54" s="102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49"/>
      <c r="GU54" s="101"/>
      <c r="GV54" s="101"/>
      <c r="GW54" s="102"/>
      <c r="GX54" s="101"/>
      <c r="GY54" s="278"/>
      <c r="GZ54" s="279"/>
      <c r="HA54" s="277">
        <f t="shared" si="46"/>
        <v>0</v>
      </c>
      <c r="HB54" s="102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278"/>
      <c r="IS54" s="149"/>
      <c r="IT54" s="218"/>
      <c r="IU54" s="218"/>
      <c r="IV54" s="218"/>
    </row>
    <row r="55" spans="1:256" ht="12.75" hidden="1" customHeight="1">
      <c r="A55" s="357"/>
      <c r="B55" s="88"/>
      <c r="C55" s="194">
        <f t="shared" si="58"/>
        <v>0</v>
      </c>
      <c r="D55" s="223">
        <f t="shared" si="59"/>
        <v>0</v>
      </c>
      <c r="E55" s="101">
        <f t="shared" si="60"/>
        <v>0</v>
      </c>
      <c r="F55" s="223">
        <f t="shared" si="61"/>
        <v>0</v>
      </c>
      <c r="G55" s="223">
        <f t="shared" si="62"/>
        <v>0</v>
      </c>
      <c r="H55" s="101">
        <f t="shared" si="63"/>
        <v>0</v>
      </c>
      <c r="I55" s="224">
        <f t="shared" si="64"/>
        <v>0</v>
      </c>
      <c r="J55" s="225" t="e">
        <f t="shared" si="65"/>
        <v>#DIV/0!</v>
      </c>
      <c r="K55" s="225">
        <f>ABS(I55*100/I1)</f>
        <v>0</v>
      </c>
      <c r="L55" s="224">
        <f>K1</f>
        <v>24</v>
      </c>
      <c r="M55" s="224">
        <f t="shared" si="100"/>
        <v>0</v>
      </c>
      <c r="N55" s="224">
        <f t="shared" si="66"/>
        <v>0</v>
      </c>
      <c r="O55" s="224">
        <f t="shared" si="67"/>
        <v>0</v>
      </c>
      <c r="P55" s="224">
        <f t="shared" si="68"/>
        <v>0</v>
      </c>
      <c r="Q55" s="224">
        <f t="shared" si="69"/>
        <v>0</v>
      </c>
      <c r="R55" s="226">
        <f t="shared" si="70"/>
        <v>0</v>
      </c>
      <c r="S55" s="227">
        <f t="shared" si="71"/>
        <v>0</v>
      </c>
      <c r="T55" s="129">
        <f t="shared" si="72"/>
        <v>0</v>
      </c>
      <c r="U55" s="129">
        <f t="shared" si="73"/>
        <v>0</v>
      </c>
      <c r="V55" s="149">
        <f t="shared" si="74"/>
        <v>0</v>
      </c>
      <c r="W55" s="265"/>
      <c r="X55" s="97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88"/>
      <c r="BJ55" s="102"/>
      <c r="BK55" s="101"/>
      <c r="BL55" s="101"/>
      <c r="BM55" s="101"/>
      <c r="BN55" s="101"/>
      <c r="BO55" s="148"/>
      <c r="BP55" s="267"/>
      <c r="BQ55" s="97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430"/>
      <c r="CU55" s="101"/>
      <c r="CV55" s="101"/>
      <c r="CW55" s="101"/>
      <c r="CX55" s="101"/>
      <c r="CY55" s="101"/>
      <c r="CZ55" s="101"/>
      <c r="DA55" s="101"/>
      <c r="DB55" s="148"/>
      <c r="DC55" s="101"/>
      <c r="DD55" s="101"/>
      <c r="DE55" s="101"/>
      <c r="DF55" s="101"/>
      <c r="DG55" s="101"/>
      <c r="DH55" s="88"/>
      <c r="DI55" s="267"/>
      <c r="DJ55" s="97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48"/>
      <c r="FB55" s="268">
        <f t="shared" si="75"/>
        <v>0</v>
      </c>
      <c r="FC55" s="269">
        <f t="shared" si="76"/>
        <v>0</v>
      </c>
      <c r="FD55" s="81">
        <f t="shared" si="77"/>
        <v>0</v>
      </c>
      <c r="FE55" s="102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49"/>
      <c r="GU55" s="101"/>
      <c r="GV55" s="101"/>
      <c r="GW55" s="102"/>
      <c r="GX55" s="101"/>
      <c r="GY55" s="278"/>
      <c r="GZ55" s="279"/>
      <c r="HA55" s="277">
        <f t="shared" si="46"/>
        <v>0</v>
      </c>
      <c r="HB55" s="102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278"/>
      <c r="IS55" s="149"/>
      <c r="IT55" s="218"/>
      <c r="IU55" s="218"/>
      <c r="IV55" s="218"/>
    </row>
    <row r="56" spans="1:256" ht="12.75" hidden="1" customHeight="1">
      <c r="A56" s="357"/>
      <c r="B56" s="88"/>
      <c r="C56" s="194">
        <f t="shared" si="58"/>
        <v>0</v>
      </c>
      <c r="D56" s="223">
        <f t="shared" si="59"/>
        <v>0</v>
      </c>
      <c r="E56" s="101">
        <f t="shared" si="60"/>
        <v>0</v>
      </c>
      <c r="F56" s="223">
        <f t="shared" si="61"/>
        <v>0</v>
      </c>
      <c r="G56" s="223">
        <f t="shared" si="62"/>
        <v>0</v>
      </c>
      <c r="H56" s="101">
        <f t="shared" si="63"/>
        <v>0</v>
      </c>
      <c r="I56" s="224">
        <f t="shared" si="64"/>
        <v>0</v>
      </c>
      <c r="J56" s="225" t="e">
        <f t="shared" si="65"/>
        <v>#DIV/0!</v>
      </c>
      <c r="K56" s="225">
        <f>ABS(I56*100/I1)</f>
        <v>0</v>
      </c>
      <c r="L56" s="224">
        <f>K1</f>
        <v>24</v>
      </c>
      <c r="M56" s="224">
        <f t="shared" si="100"/>
        <v>0</v>
      </c>
      <c r="N56" s="224">
        <f t="shared" si="66"/>
        <v>0</v>
      </c>
      <c r="O56" s="224">
        <f t="shared" si="67"/>
        <v>0</v>
      </c>
      <c r="P56" s="224">
        <f t="shared" si="68"/>
        <v>0</v>
      </c>
      <c r="Q56" s="224">
        <f t="shared" si="69"/>
        <v>0</v>
      </c>
      <c r="R56" s="226">
        <f t="shared" si="70"/>
        <v>0</v>
      </c>
      <c r="S56" s="227">
        <f t="shared" si="71"/>
        <v>0</v>
      </c>
      <c r="T56" s="129">
        <f t="shared" si="72"/>
        <v>0</v>
      </c>
      <c r="U56" s="129">
        <f t="shared" si="73"/>
        <v>0</v>
      </c>
      <c r="V56" s="149">
        <f t="shared" si="74"/>
        <v>0</v>
      </c>
      <c r="W56" s="265"/>
      <c r="X56" s="97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88"/>
      <c r="BJ56" s="102"/>
      <c r="BK56" s="101"/>
      <c r="BL56" s="101"/>
      <c r="BM56" s="101"/>
      <c r="BN56" s="101"/>
      <c r="BO56" s="148"/>
      <c r="BP56" s="267"/>
      <c r="BQ56" s="97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430"/>
      <c r="CU56" s="101"/>
      <c r="CV56" s="101"/>
      <c r="CW56" s="101"/>
      <c r="CX56" s="101"/>
      <c r="CY56" s="101"/>
      <c r="CZ56" s="101"/>
      <c r="DA56" s="101"/>
      <c r="DB56" s="148"/>
      <c r="DC56" s="101"/>
      <c r="DD56" s="101"/>
      <c r="DE56" s="101"/>
      <c r="DF56" s="101"/>
      <c r="DG56" s="101"/>
      <c r="DH56" s="88"/>
      <c r="DI56" s="267"/>
      <c r="DJ56" s="97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48"/>
      <c r="FB56" s="268">
        <f t="shared" si="75"/>
        <v>0</v>
      </c>
      <c r="FC56" s="269">
        <f t="shared" si="76"/>
        <v>0</v>
      </c>
      <c r="FD56" s="81">
        <f t="shared" si="77"/>
        <v>0</v>
      </c>
      <c r="FE56" s="102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49"/>
      <c r="GU56" s="101"/>
      <c r="GV56" s="101"/>
      <c r="GW56" s="102"/>
      <c r="GX56" s="101"/>
      <c r="GY56" s="278"/>
      <c r="GZ56" s="279"/>
      <c r="HA56" s="277">
        <f t="shared" si="46"/>
        <v>0</v>
      </c>
      <c r="HB56" s="102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278"/>
      <c r="IS56" s="149"/>
      <c r="IT56" s="218"/>
      <c r="IU56" s="218"/>
      <c r="IV56" s="218"/>
    </row>
    <row r="57" spans="1:256" ht="12.75" hidden="1" customHeight="1">
      <c r="A57" s="357"/>
      <c r="B57" s="88"/>
      <c r="C57" s="194">
        <f t="shared" si="58"/>
        <v>0</v>
      </c>
      <c r="D57" s="223">
        <f t="shared" si="59"/>
        <v>0</v>
      </c>
      <c r="E57" s="101">
        <f t="shared" si="60"/>
        <v>0</v>
      </c>
      <c r="F57" s="223">
        <f t="shared" si="61"/>
        <v>0</v>
      </c>
      <c r="G57" s="223">
        <f t="shared" si="62"/>
        <v>0</v>
      </c>
      <c r="H57" s="101">
        <f t="shared" si="63"/>
        <v>0</v>
      </c>
      <c r="I57" s="224">
        <f t="shared" si="64"/>
        <v>0</v>
      </c>
      <c r="J57" s="225" t="e">
        <f t="shared" si="65"/>
        <v>#DIV/0!</v>
      </c>
      <c r="K57" s="225">
        <f>ABS(I57*100/I1)</f>
        <v>0</v>
      </c>
      <c r="L57" s="224">
        <f>K1</f>
        <v>24</v>
      </c>
      <c r="M57" s="224">
        <f t="shared" si="100"/>
        <v>0</v>
      </c>
      <c r="N57" s="224">
        <f t="shared" si="66"/>
        <v>0</v>
      </c>
      <c r="O57" s="224">
        <f t="shared" si="67"/>
        <v>0</v>
      </c>
      <c r="P57" s="224">
        <f t="shared" si="68"/>
        <v>0</v>
      </c>
      <c r="Q57" s="224">
        <f t="shared" si="69"/>
        <v>0</v>
      </c>
      <c r="R57" s="226">
        <f t="shared" si="70"/>
        <v>0</v>
      </c>
      <c r="S57" s="227">
        <f t="shared" si="71"/>
        <v>0</v>
      </c>
      <c r="T57" s="129">
        <f t="shared" si="72"/>
        <v>0</v>
      </c>
      <c r="U57" s="129">
        <f t="shared" si="73"/>
        <v>0</v>
      </c>
      <c r="V57" s="149">
        <f t="shared" si="74"/>
        <v>0</v>
      </c>
      <c r="W57" s="265"/>
      <c r="X57" s="97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88"/>
      <c r="BJ57" s="102"/>
      <c r="BK57" s="101"/>
      <c r="BL57" s="101"/>
      <c r="BM57" s="101"/>
      <c r="BN57" s="101"/>
      <c r="BO57" s="148"/>
      <c r="BP57" s="267"/>
      <c r="BQ57" s="97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430"/>
      <c r="CU57" s="101"/>
      <c r="CV57" s="101"/>
      <c r="CW57" s="101"/>
      <c r="CX57" s="101"/>
      <c r="CY57" s="101"/>
      <c r="CZ57" s="101"/>
      <c r="DA57" s="101"/>
      <c r="DB57" s="148"/>
      <c r="DC57" s="101"/>
      <c r="DD57" s="101"/>
      <c r="DE57" s="101"/>
      <c r="DF57" s="101"/>
      <c r="DG57" s="101"/>
      <c r="DH57" s="88"/>
      <c r="DI57" s="267"/>
      <c r="DJ57" s="97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48"/>
      <c r="FB57" s="268">
        <f t="shared" si="75"/>
        <v>0</v>
      </c>
      <c r="FC57" s="269">
        <f t="shared" si="76"/>
        <v>0</v>
      </c>
      <c r="FD57" s="81">
        <f t="shared" si="77"/>
        <v>0</v>
      </c>
      <c r="FE57" s="102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49"/>
      <c r="GU57" s="101"/>
      <c r="GV57" s="101"/>
      <c r="GW57" s="102"/>
      <c r="GX57" s="101"/>
      <c r="GY57" s="278"/>
      <c r="GZ57" s="279"/>
      <c r="HA57" s="277">
        <f t="shared" si="46"/>
        <v>0</v>
      </c>
      <c r="HB57" s="102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278"/>
      <c r="IS57" s="149"/>
      <c r="IT57" s="218"/>
      <c r="IU57" s="218"/>
      <c r="IV57" s="218"/>
    </row>
    <row r="58" spans="1:256" s="71" customFormat="1" ht="12.75" hidden="1" customHeight="1">
      <c r="A58" s="357"/>
      <c r="B58" s="88"/>
      <c r="C58" s="194">
        <f t="shared" si="28"/>
        <v>0</v>
      </c>
      <c r="D58" s="223">
        <f t="shared" ref="D58:D66" si="101">COUNTIF(X58:BO58,"T")</f>
        <v>0</v>
      </c>
      <c r="E58" s="101">
        <f t="shared" si="30"/>
        <v>0</v>
      </c>
      <c r="F58" s="223">
        <f t="shared" si="31"/>
        <v>0</v>
      </c>
      <c r="G58" s="223">
        <f t="shared" si="32"/>
        <v>0</v>
      </c>
      <c r="H58" s="101">
        <f t="shared" si="33"/>
        <v>0</v>
      </c>
      <c r="I58" s="224">
        <f t="shared" si="34"/>
        <v>0</v>
      </c>
      <c r="J58" s="225" t="e">
        <f t="shared" si="35"/>
        <v>#DIV/0!</v>
      </c>
      <c r="K58" s="225">
        <f>ABS(I58*100/I1)</f>
        <v>0</v>
      </c>
      <c r="L58" s="224">
        <f>K1</f>
        <v>24</v>
      </c>
      <c r="M58" s="224">
        <f t="shared" si="100"/>
        <v>0</v>
      </c>
      <c r="N58" s="224">
        <f t="shared" si="45"/>
        <v>0</v>
      </c>
      <c r="O58" s="224">
        <f>COUNTIF(X58:BO58,"DT")</f>
        <v>0</v>
      </c>
      <c r="P58" s="224">
        <f>COUNTIF(X58:BO58,"L")</f>
        <v>0</v>
      </c>
      <c r="Q58" s="224">
        <f>COUNTIF(X58:BO58,"S")</f>
        <v>0</v>
      </c>
      <c r="R58" s="226">
        <f t="shared" si="50"/>
        <v>0</v>
      </c>
      <c r="S58" s="227">
        <f t="shared" si="51"/>
        <v>0</v>
      </c>
      <c r="T58" s="129">
        <f t="shared" si="52"/>
        <v>0</v>
      </c>
      <c r="U58" s="129">
        <f t="shared" si="53"/>
        <v>0</v>
      </c>
      <c r="V58" s="149">
        <f t="shared" si="41"/>
        <v>0</v>
      </c>
      <c r="W58" s="265"/>
      <c r="X58" s="97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88"/>
      <c r="BJ58" s="102"/>
      <c r="BK58" s="101"/>
      <c r="BL58" s="101"/>
      <c r="BM58" s="101"/>
      <c r="BN58" s="101"/>
      <c r="BO58" s="148"/>
      <c r="BP58" s="267"/>
      <c r="BQ58" s="97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431"/>
      <c r="CU58" s="101"/>
      <c r="CV58" s="101"/>
      <c r="CW58" s="101"/>
      <c r="CX58" s="101"/>
      <c r="CY58" s="101"/>
      <c r="CZ58" s="101"/>
      <c r="DA58" s="101"/>
      <c r="DB58" s="148"/>
      <c r="DC58" s="101"/>
      <c r="DD58" s="101"/>
      <c r="DE58" s="101"/>
      <c r="DF58" s="101"/>
      <c r="DG58" s="101"/>
      <c r="DH58" s="88"/>
      <c r="DI58" s="267"/>
      <c r="DJ58" s="97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48"/>
      <c r="FB58" s="268">
        <f t="shared" si="55"/>
        <v>0</v>
      </c>
      <c r="FC58" s="269">
        <f t="shared" si="56"/>
        <v>0</v>
      </c>
      <c r="FD58" s="81">
        <f t="shared" si="57"/>
        <v>0</v>
      </c>
      <c r="FE58" s="102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49"/>
      <c r="GU58" s="101"/>
      <c r="GV58" s="101"/>
      <c r="GW58" s="102"/>
      <c r="GX58" s="101"/>
      <c r="GY58" s="278"/>
      <c r="GZ58" s="279"/>
      <c r="HA58" s="277">
        <f t="shared" si="46"/>
        <v>0</v>
      </c>
      <c r="HB58" s="102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278"/>
      <c r="IS58" s="149"/>
      <c r="IT58" s="218"/>
      <c r="IU58" s="218"/>
      <c r="IV58" s="218"/>
    </row>
    <row r="59" spans="1:256" s="85" customFormat="1" ht="12.75" hidden="1" customHeight="1">
      <c r="A59" s="358"/>
      <c r="B59" s="88"/>
      <c r="C59" s="194">
        <f t="shared" si="28"/>
        <v>0</v>
      </c>
      <c r="D59" s="223">
        <f t="shared" si="101"/>
        <v>0</v>
      </c>
      <c r="E59" s="101">
        <f t="shared" si="30"/>
        <v>0</v>
      </c>
      <c r="F59" s="223">
        <f t="shared" si="31"/>
        <v>0</v>
      </c>
      <c r="G59" s="223">
        <f t="shared" si="32"/>
        <v>0</v>
      </c>
      <c r="H59" s="101">
        <f t="shared" si="33"/>
        <v>0</v>
      </c>
      <c r="I59" s="224">
        <f t="shared" si="34"/>
        <v>0</v>
      </c>
      <c r="J59" s="225" t="e">
        <f t="shared" si="35"/>
        <v>#DIV/0!</v>
      </c>
      <c r="K59" s="225">
        <f>ABS(I59*100/I1)</f>
        <v>0</v>
      </c>
      <c r="L59" s="224">
        <f>K1</f>
        <v>24</v>
      </c>
      <c r="M59" s="224">
        <f t="shared" si="100"/>
        <v>0</v>
      </c>
      <c r="N59" s="224">
        <f t="shared" si="45"/>
        <v>0</v>
      </c>
      <c r="O59" s="224">
        <f>COUNTIF(X59:BM59,"DT")</f>
        <v>0</v>
      </c>
      <c r="P59" s="224">
        <f>COUNTIF(X59:BM59,"L")</f>
        <v>0</v>
      </c>
      <c r="Q59" s="224">
        <f>COUNTIF(X59:BM59,"S")</f>
        <v>0</v>
      </c>
      <c r="R59" s="226">
        <f t="shared" si="50"/>
        <v>0</v>
      </c>
      <c r="S59" s="227">
        <f t="shared" si="51"/>
        <v>0</v>
      </c>
      <c r="T59" s="129">
        <f t="shared" si="52"/>
        <v>0</v>
      </c>
      <c r="U59" s="129">
        <f t="shared" si="53"/>
        <v>0</v>
      </c>
      <c r="V59" s="149">
        <f t="shared" si="41"/>
        <v>0</v>
      </c>
      <c r="W59" s="265"/>
      <c r="X59" s="97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88"/>
      <c r="BJ59" s="102"/>
      <c r="BK59" s="101"/>
      <c r="BL59" s="101"/>
      <c r="BM59" s="101"/>
      <c r="BN59" s="101"/>
      <c r="BO59" s="148"/>
      <c r="BP59" s="267"/>
      <c r="BQ59" s="97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432"/>
      <c r="CU59" s="101"/>
      <c r="CV59" s="101"/>
      <c r="CW59" s="101"/>
      <c r="CX59" s="101"/>
      <c r="CY59" s="101"/>
      <c r="CZ59" s="101"/>
      <c r="DA59" s="101"/>
      <c r="DB59" s="148"/>
      <c r="DC59" s="101"/>
      <c r="DD59" s="101"/>
      <c r="DE59" s="101"/>
      <c r="DF59" s="101"/>
      <c r="DG59" s="101"/>
      <c r="DH59" s="88"/>
      <c r="DI59" s="267"/>
      <c r="DJ59" s="97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48"/>
      <c r="FB59" s="268">
        <f t="shared" si="55"/>
        <v>0</v>
      </c>
      <c r="FC59" s="269">
        <f t="shared" si="56"/>
        <v>0</v>
      </c>
      <c r="FD59" s="81">
        <f t="shared" si="57"/>
        <v>0</v>
      </c>
      <c r="FE59" s="102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49"/>
      <c r="GU59" s="101"/>
      <c r="GV59" s="101"/>
      <c r="GW59" s="102"/>
      <c r="GX59" s="101"/>
      <c r="GY59" s="278"/>
      <c r="GZ59" s="279"/>
      <c r="HA59" s="277">
        <f t="shared" si="46"/>
        <v>0</v>
      </c>
      <c r="HB59" s="102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278"/>
      <c r="IS59" s="149"/>
      <c r="IT59" s="218"/>
      <c r="IU59" s="218"/>
      <c r="IV59" s="218"/>
    </row>
    <row r="60" spans="1:256" s="85" customFormat="1" ht="12.75" hidden="1" customHeight="1">
      <c r="A60" s="358"/>
      <c r="B60" s="88"/>
      <c r="C60" s="194">
        <f>COUNT(BQ60:DH60)</f>
        <v>0</v>
      </c>
      <c r="D60" s="223">
        <f t="shared" si="101"/>
        <v>0</v>
      </c>
      <c r="E60" s="101">
        <f>COUNTIF(BQ60:DH60,90)</f>
        <v>0</v>
      </c>
      <c r="F60" s="223">
        <f>COUNTIF(DJ60:FA60,"I")</f>
        <v>0</v>
      </c>
      <c r="G60" s="223">
        <f>COUNTIF(DJ60:FA60,"E")</f>
        <v>0</v>
      </c>
      <c r="H60" s="101">
        <f>COUNTIF(BQ60:DH60,"S")</f>
        <v>0</v>
      </c>
      <c r="I60" s="224">
        <f>SUM(BQ60:DH60)</f>
        <v>0</v>
      </c>
      <c r="J60" s="225" t="e">
        <f>ABS(I60/C60)</f>
        <v>#DIV/0!</v>
      </c>
      <c r="K60" s="225">
        <f>ABS(I60*100/I1)</f>
        <v>0</v>
      </c>
      <c r="L60" s="224">
        <f>K1</f>
        <v>24</v>
      </c>
      <c r="M60" s="224">
        <f t="shared" si="100"/>
        <v>0</v>
      </c>
      <c r="N60" s="224">
        <f>SUM(O60:Q60)</f>
        <v>0</v>
      </c>
      <c r="O60" s="224">
        <f>COUNTIF(X60:BM60,"DT")</f>
        <v>0</v>
      </c>
      <c r="P60" s="224">
        <f>COUNTIF(X60:BM60,"L")</f>
        <v>0</v>
      </c>
      <c r="Q60" s="224">
        <f>COUNTIF(X60:BM60,"S")</f>
        <v>0</v>
      </c>
      <c r="R60" s="226">
        <f t="shared" si="50"/>
        <v>0</v>
      </c>
      <c r="S60" s="227">
        <f t="shared" si="51"/>
        <v>0</v>
      </c>
      <c r="T60" s="129">
        <f t="shared" si="52"/>
        <v>0</v>
      </c>
      <c r="U60" s="129">
        <f t="shared" si="53"/>
        <v>0</v>
      </c>
      <c r="V60" s="149">
        <f t="shared" si="41"/>
        <v>0</v>
      </c>
      <c r="W60" s="265"/>
      <c r="X60" s="97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88"/>
      <c r="BJ60" s="102"/>
      <c r="BK60" s="101"/>
      <c r="BL60" s="101"/>
      <c r="BM60" s="101"/>
      <c r="BN60" s="101"/>
      <c r="BO60" s="148"/>
      <c r="BP60" s="267"/>
      <c r="BQ60" s="97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432"/>
      <c r="CU60" s="101"/>
      <c r="CV60" s="101"/>
      <c r="CW60" s="101"/>
      <c r="CX60" s="101"/>
      <c r="CY60" s="101"/>
      <c r="CZ60" s="101"/>
      <c r="DA60" s="101"/>
      <c r="DB60" s="148"/>
      <c r="DC60" s="101"/>
      <c r="DD60" s="101"/>
      <c r="DE60" s="101"/>
      <c r="DF60" s="101"/>
      <c r="DG60" s="101"/>
      <c r="DH60" s="88"/>
      <c r="DI60" s="267"/>
      <c r="DJ60" s="97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48"/>
      <c r="FB60" s="268">
        <f>COUNTIF(FE60:GT60,1)</f>
        <v>0</v>
      </c>
      <c r="FC60" s="269">
        <f>COUNTIF(FE60:GT60,2)</f>
        <v>0</v>
      </c>
      <c r="FD60" s="81">
        <f>COUNTIF(FE60:GT60,"R")</f>
        <v>0</v>
      </c>
      <c r="FE60" s="102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49"/>
      <c r="GU60" s="101"/>
      <c r="GV60" s="101"/>
      <c r="GW60" s="102"/>
      <c r="GX60" s="101"/>
      <c r="GY60" s="278"/>
      <c r="GZ60" s="279"/>
      <c r="HA60" s="277">
        <f t="shared" si="46"/>
        <v>0</v>
      </c>
      <c r="HB60" s="102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278"/>
      <c r="IS60" s="149"/>
      <c r="IT60" s="218"/>
      <c r="IU60" s="218"/>
      <c r="IV60" s="218"/>
    </row>
    <row r="61" spans="1:256" s="85" customFormat="1" ht="12.75" hidden="1" customHeight="1">
      <c r="A61" s="358"/>
      <c r="B61" s="88"/>
      <c r="C61" s="194">
        <f>COUNT(BQ61:DH61)</f>
        <v>0</v>
      </c>
      <c r="D61" s="223">
        <f t="shared" si="101"/>
        <v>0</v>
      </c>
      <c r="E61" s="101">
        <f>COUNTIF(BQ61:DH61,90)</f>
        <v>0</v>
      </c>
      <c r="F61" s="223">
        <f>COUNTIF(DJ61:FA61,"I")</f>
        <v>0</v>
      </c>
      <c r="G61" s="223">
        <f>COUNTIF(DJ61:FA61,"E")</f>
        <v>0</v>
      </c>
      <c r="H61" s="101">
        <f>COUNTIF(BQ61:DH61,"S")</f>
        <v>0</v>
      </c>
      <c r="I61" s="224">
        <f>SUM(BQ61:DH61)</f>
        <v>0</v>
      </c>
      <c r="J61" s="225" t="e">
        <f>ABS(I61/C61)</f>
        <v>#DIV/0!</v>
      </c>
      <c r="K61" s="225">
        <f>ABS(I61*100/I1)</f>
        <v>0</v>
      </c>
      <c r="L61" s="224">
        <f>K1</f>
        <v>24</v>
      </c>
      <c r="M61" s="224">
        <f t="shared" si="100"/>
        <v>0</v>
      </c>
      <c r="N61" s="224">
        <f>SUM(O61:Q61)</f>
        <v>0</v>
      </c>
      <c r="O61" s="224">
        <f>COUNTIF(X61:BM61,"DT")</f>
        <v>0</v>
      </c>
      <c r="P61" s="224">
        <f>COUNTIF(X61:BM61,"L")</f>
        <v>0</v>
      </c>
      <c r="Q61" s="224">
        <f>COUNTIF(X61:BM61,"S")</f>
        <v>0</v>
      </c>
      <c r="R61" s="226">
        <f t="shared" si="50"/>
        <v>0</v>
      </c>
      <c r="S61" s="227">
        <f t="shared" si="51"/>
        <v>0</v>
      </c>
      <c r="T61" s="129">
        <f t="shared" si="52"/>
        <v>0</v>
      </c>
      <c r="U61" s="129">
        <f t="shared" si="53"/>
        <v>0</v>
      </c>
      <c r="V61" s="149">
        <f t="shared" si="41"/>
        <v>0</v>
      </c>
      <c r="W61" s="265"/>
      <c r="X61" s="97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88"/>
      <c r="BJ61" s="102"/>
      <c r="BK61" s="101"/>
      <c r="BL61" s="101"/>
      <c r="BM61" s="101"/>
      <c r="BN61" s="101"/>
      <c r="BO61" s="148"/>
      <c r="BP61" s="267"/>
      <c r="BQ61" s="97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432"/>
      <c r="CU61" s="101"/>
      <c r="CV61" s="101"/>
      <c r="CW61" s="101"/>
      <c r="CX61" s="101"/>
      <c r="CY61" s="101"/>
      <c r="CZ61" s="101"/>
      <c r="DA61" s="101"/>
      <c r="DB61" s="148"/>
      <c r="DC61" s="101"/>
      <c r="DD61" s="101"/>
      <c r="DE61" s="101"/>
      <c r="DF61" s="101"/>
      <c r="DG61" s="101"/>
      <c r="DH61" s="88"/>
      <c r="DI61" s="267"/>
      <c r="DJ61" s="97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48"/>
      <c r="FB61" s="268">
        <f>COUNTIF(FE61:GT61,1)</f>
        <v>0</v>
      </c>
      <c r="FC61" s="269">
        <f>COUNTIF(FE61:GT61,2)</f>
        <v>0</v>
      </c>
      <c r="FD61" s="81">
        <f>COUNTIF(FE61:GT61,"R")</f>
        <v>0</v>
      </c>
      <c r="FE61" s="102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49"/>
      <c r="GU61" s="101"/>
      <c r="GV61" s="101"/>
      <c r="GW61" s="102"/>
      <c r="GX61" s="101"/>
      <c r="GY61" s="278"/>
      <c r="GZ61" s="279"/>
      <c r="HA61" s="277">
        <f t="shared" si="46"/>
        <v>0</v>
      </c>
      <c r="HB61" s="102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278"/>
      <c r="IS61" s="149"/>
      <c r="IT61" s="218"/>
      <c r="IU61" s="218"/>
      <c r="IV61" s="218"/>
    </row>
    <row r="62" spans="1:256" s="85" customFormat="1" ht="12.75" hidden="1" customHeight="1">
      <c r="A62" s="358"/>
      <c r="B62" s="88"/>
      <c r="C62" s="194">
        <f>COUNT(BQ62:DH62)</f>
        <v>0</v>
      </c>
      <c r="D62" s="223">
        <f t="shared" si="101"/>
        <v>0</v>
      </c>
      <c r="E62" s="101">
        <f>COUNTIF(BQ62:DH62,90)</f>
        <v>0</v>
      </c>
      <c r="F62" s="223">
        <f>COUNTIF(DJ62:FA62,"I")</f>
        <v>0</v>
      </c>
      <c r="G62" s="223">
        <f>COUNTIF(DJ62:FA62,"E")</f>
        <v>0</v>
      </c>
      <c r="H62" s="101">
        <f>COUNTIF(BQ62:DH62,"S")</f>
        <v>0</v>
      </c>
      <c r="I62" s="224">
        <f>SUM(BQ62:DH62)</f>
        <v>0</v>
      </c>
      <c r="J62" s="225" t="e">
        <f>ABS(I62/C62)</f>
        <v>#DIV/0!</v>
      </c>
      <c r="K62" s="225">
        <f>ABS(I62*100/I1)</f>
        <v>0</v>
      </c>
      <c r="L62" s="224">
        <f>K1</f>
        <v>24</v>
      </c>
      <c r="M62" s="224">
        <f t="shared" si="100"/>
        <v>0</v>
      </c>
      <c r="N62" s="224">
        <f>SUM(O62:Q62)</f>
        <v>0</v>
      </c>
      <c r="O62" s="224">
        <f>COUNTIF(X62:BM62,"DT")</f>
        <v>0</v>
      </c>
      <c r="P62" s="224">
        <f>COUNTIF(X62:BM62,"L")</f>
        <v>0</v>
      </c>
      <c r="Q62" s="224">
        <f>COUNTIF(X62:BM62,"S")</f>
        <v>0</v>
      </c>
      <c r="R62" s="226">
        <f t="shared" si="50"/>
        <v>0</v>
      </c>
      <c r="S62" s="227">
        <f t="shared" si="51"/>
        <v>0</v>
      </c>
      <c r="T62" s="129">
        <f t="shared" si="52"/>
        <v>0</v>
      </c>
      <c r="U62" s="129">
        <f t="shared" si="53"/>
        <v>0</v>
      </c>
      <c r="V62" s="149">
        <f t="shared" si="41"/>
        <v>0</v>
      </c>
      <c r="W62" s="265"/>
      <c r="X62" s="97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88"/>
      <c r="BJ62" s="102"/>
      <c r="BK62" s="101"/>
      <c r="BL62" s="101"/>
      <c r="BM62" s="101"/>
      <c r="BN62" s="101"/>
      <c r="BO62" s="148"/>
      <c r="BP62" s="267"/>
      <c r="BQ62" s="97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432"/>
      <c r="CU62" s="101"/>
      <c r="CV62" s="101"/>
      <c r="CW62" s="101"/>
      <c r="CX62" s="101"/>
      <c r="CY62" s="101"/>
      <c r="CZ62" s="101"/>
      <c r="DA62" s="101"/>
      <c r="DB62" s="148"/>
      <c r="DC62" s="101"/>
      <c r="DD62" s="101"/>
      <c r="DE62" s="101"/>
      <c r="DF62" s="101"/>
      <c r="DG62" s="101"/>
      <c r="DH62" s="88"/>
      <c r="DI62" s="267"/>
      <c r="DJ62" s="97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48"/>
      <c r="FB62" s="268">
        <f t="shared" ref="FB62:FB75" si="102">COUNTIF(FE62:GT62,1)</f>
        <v>0</v>
      </c>
      <c r="FC62" s="269">
        <f t="shared" ref="FC62:FC75" si="103">COUNTIF(FE62:GT62,2)</f>
        <v>0</v>
      </c>
      <c r="FD62" s="81">
        <f t="shared" ref="FD62:FD75" si="104">COUNTIF(FE62:GT62,"R")</f>
        <v>0</v>
      </c>
      <c r="FE62" s="102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49"/>
      <c r="GU62" s="101"/>
      <c r="GV62" s="101"/>
      <c r="GW62" s="102"/>
      <c r="GX62" s="101"/>
      <c r="GY62" s="278"/>
      <c r="GZ62" s="279"/>
      <c r="HA62" s="277">
        <f t="shared" si="46"/>
        <v>0</v>
      </c>
      <c r="HB62" s="102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278"/>
      <c r="IS62" s="149"/>
      <c r="IT62" s="218"/>
      <c r="IU62" s="218"/>
      <c r="IV62" s="218"/>
    </row>
    <row r="63" spans="1:256" s="85" customFormat="1" ht="12.75" hidden="1" customHeight="1">
      <c r="A63" s="358"/>
      <c r="B63" s="88"/>
      <c r="C63" s="194">
        <f>COUNT(BQ63:DH63)</f>
        <v>0</v>
      </c>
      <c r="D63" s="223">
        <f t="shared" si="101"/>
        <v>0</v>
      </c>
      <c r="E63" s="101">
        <f>COUNTIF(BQ63:DH63,90)</f>
        <v>0</v>
      </c>
      <c r="F63" s="223">
        <f>COUNTIF(DJ63:FA63,"I")</f>
        <v>0</v>
      </c>
      <c r="G63" s="223">
        <f>COUNTIF(DJ63:FA63,"E")</f>
        <v>0</v>
      </c>
      <c r="H63" s="101">
        <f>COUNTIF(BQ63:DH63,"S")</f>
        <v>0</v>
      </c>
      <c r="I63" s="224">
        <f>SUM(BQ63:DH63)</f>
        <v>0</v>
      </c>
      <c r="J63" s="225" t="e">
        <f>ABS(I63/C63)</f>
        <v>#DIV/0!</v>
      </c>
      <c r="K63" s="225">
        <f>ABS(I63*100/I1)</f>
        <v>0</v>
      </c>
      <c r="L63" s="224">
        <f>K1</f>
        <v>24</v>
      </c>
      <c r="M63" s="224">
        <f t="shared" si="100"/>
        <v>0</v>
      </c>
      <c r="N63" s="224">
        <f>SUM(O63:Q63)</f>
        <v>0</v>
      </c>
      <c r="O63" s="224">
        <f>COUNTIF(X63:BM63,"DT")</f>
        <v>0</v>
      </c>
      <c r="P63" s="224">
        <f>COUNTIF(X63:BM63,"L")</f>
        <v>0</v>
      </c>
      <c r="Q63" s="224">
        <f>COUNTIF(X63:BM63,"S")</f>
        <v>0</v>
      </c>
      <c r="R63" s="226">
        <f t="shared" si="50"/>
        <v>0</v>
      </c>
      <c r="S63" s="227">
        <f t="shared" si="51"/>
        <v>0</v>
      </c>
      <c r="T63" s="129">
        <f t="shared" si="52"/>
        <v>0</v>
      </c>
      <c r="U63" s="129">
        <f t="shared" si="53"/>
        <v>0</v>
      </c>
      <c r="V63" s="149">
        <f t="shared" si="41"/>
        <v>0</v>
      </c>
      <c r="W63" s="265"/>
      <c r="X63" s="97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88"/>
      <c r="BJ63" s="102"/>
      <c r="BK63" s="101"/>
      <c r="BL63" s="101"/>
      <c r="BM63" s="101"/>
      <c r="BN63" s="101"/>
      <c r="BO63" s="148"/>
      <c r="BP63" s="267"/>
      <c r="BQ63" s="97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432"/>
      <c r="CU63" s="101"/>
      <c r="CV63" s="101"/>
      <c r="CW63" s="101"/>
      <c r="CX63" s="101"/>
      <c r="CY63" s="101"/>
      <c r="CZ63" s="101"/>
      <c r="DA63" s="101"/>
      <c r="DB63" s="148"/>
      <c r="DC63" s="101"/>
      <c r="DD63" s="101"/>
      <c r="DE63" s="101"/>
      <c r="DF63" s="101"/>
      <c r="DG63" s="101"/>
      <c r="DH63" s="88"/>
      <c r="DI63" s="267"/>
      <c r="DJ63" s="97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48"/>
      <c r="FB63" s="268">
        <f t="shared" si="102"/>
        <v>0</v>
      </c>
      <c r="FC63" s="269">
        <f t="shared" si="103"/>
        <v>0</v>
      </c>
      <c r="FD63" s="81">
        <f t="shared" si="104"/>
        <v>0</v>
      </c>
      <c r="FE63" s="102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49"/>
      <c r="GU63" s="101"/>
      <c r="GV63" s="101"/>
      <c r="GW63" s="102"/>
      <c r="GX63" s="101"/>
      <c r="GY63" s="278"/>
      <c r="GZ63" s="279"/>
      <c r="HA63" s="277">
        <f t="shared" si="46"/>
        <v>0</v>
      </c>
      <c r="HB63" s="102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278"/>
      <c r="IS63" s="149"/>
      <c r="IT63" s="218"/>
      <c r="IU63" s="218"/>
      <c r="IV63" s="218"/>
    </row>
    <row r="64" spans="1:256" s="71" customFormat="1">
      <c r="A64" s="354" t="s">
        <v>124</v>
      </c>
      <c r="B64" s="83" t="s">
        <v>88</v>
      </c>
      <c r="C64" s="213">
        <f t="shared" si="28"/>
        <v>26</v>
      </c>
      <c r="D64" s="261">
        <f t="shared" si="101"/>
        <v>22</v>
      </c>
      <c r="E64" s="100">
        <f t="shared" si="30"/>
        <v>8</v>
      </c>
      <c r="F64" s="261">
        <f t="shared" si="31"/>
        <v>14</v>
      </c>
      <c r="G64" s="261">
        <f t="shared" si="32"/>
        <v>4</v>
      </c>
      <c r="H64" s="100">
        <f t="shared" si="33"/>
        <v>0</v>
      </c>
      <c r="I64" s="262">
        <f t="shared" si="34"/>
        <v>1944</v>
      </c>
      <c r="J64" s="263">
        <f t="shared" si="35"/>
        <v>74.769230769230774</v>
      </c>
      <c r="K64" s="263">
        <f>ABS(I64*100/I1)</f>
        <v>90</v>
      </c>
      <c r="L64" s="262">
        <f>K1</f>
        <v>24</v>
      </c>
      <c r="M64" s="262">
        <f t="shared" si="100"/>
        <v>26</v>
      </c>
      <c r="N64" s="262">
        <f t="shared" si="45"/>
        <v>0</v>
      </c>
      <c r="O64" s="262">
        <f t="shared" ref="O64:O71" si="105">COUNTIF(X64:BO64,"DT")</f>
        <v>0</v>
      </c>
      <c r="P64" s="262">
        <f>COUNTIF(X64:BO64,"L")</f>
        <v>0</v>
      </c>
      <c r="Q64" s="262">
        <f>COUNTIF(X64:BO64,"S")</f>
        <v>0</v>
      </c>
      <c r="R64" s="226">
        <f t="shared" si="50"/>
        <v>4</v>
      </c>
      <c r="S64" s="227">
        <f t="shared" si="51"/>
        <v>0</v>
      </c>
      <c r="T64" s="129">
        <f t="shared" si="52"/>
        <v>0</v>
      </c>
      <c r="U64" s="129">
        <f t="shared" si="53"/>
        <v>0</v>
      </c>
      <c r="V64" s="150">
        <f t="shared" si="41"/>
        <v>10</v>
      </c>
      <c r="W64" s="265"/>
      <c r="X64" s="146" t="s">
        <v>152</v>
      </c>
      <c r="Y64" s="100"/>
      <c r="Z64" s="100" t="s">
        <v>151</v>
      </c>
      <c r="AA64" s="100" t="s">
        <v>151</v>
      </c>
      <c r="AB64" s="100" t="s">
        <v>151</v>
      </c>
      <c r="AC64" s="100" t="s">
        <v>151</v>
      </c>
      <c r="AD64" s="100" t="s">
        <v>152</v>
      </c>
      <c r="AE64" s="100" t="s">
        <v>151</v>
      </c>
      <c r="AF64" s="100" t="s">
        <v>151</v>
      </c>
      <c r="AG64" s="100" t="s">
        <v>151</v>
      </c>
      <c r="AH64" s="100" t="s">
        <v>151</v>
      </c>
      <c r="AI64" s="100" t="s">
        <v>151</v>
      </c>
      <c r="AJ64" s="100" t="s">
        <v>151</v>
      </c>
      <c r="AK64" s="100" t="s">
        <v>152</v>
      </c>
      <c r="AL64" s="100"/>
      <c r="AM64" s="100" t="s">
        <v>151</v>
      </c>
      <c r="AN64" s="100" t="s">
        <v>151</v>
      </c>
      <c r="AO64" s="100" t="s">
        <v>152</v>
      </c>
      <c r="AP64" s="100" t="s">
        <v>151</v>
      </c>
      <c r="AQ64" s="100" t="s">
        <v>151</v>
      </c>
      <c r="AR64" s="100" t="s">
        <v>151</v>
      </c>
      <c r="AS64" s="100" t="s">
        <v>151</v>
      </c>
      <c r="AT64" s="100" t="s">
        <v>151</v>
      </c>
      <c r="AU64" s="100" t="s">
        <v>151</v>
      </c>
      <c r="AV64" s="100" t="s">
        <v>151</v>
      </c>
      <c r="AW64" s="100" t="s">
        <v>151</v>
      </c>
      <c r="AX64" s="100" t="s">
        <v>151</v>
      </c>
      <c r="AY64" s="100" t="s">
        <v>151</v>
      </c>
      <c r="AZ64" s="100"/>
      <c r="BA64" s="100"/>
      <c r="BB64" s="100"/>
      <c r="BC64" s="100"/>
      <c r="BD64" s="100"/>
      <c r="BE64" s="100"/>
      <c r="BF64" s="100"/>
      <c r="BG64" s="100"/>
      <c r="BH64" s="100"/>
      <c r="BI64" s="83"/>
      <c r="BJ64" s="104"/>
      <c r="BK64" s="100"/>
      <c r="BL64" s="100"/>
      <c r="BM64" s="100"/>
      <c r="BN64" s="100"/>
      <c r="BO64" s="147"/>
      <c r="BP64" s="267"/>
      <c r="BQ64" s="146">
        <v>28</v>
      </c>
      <c r="BR64" s="100"/>
      <c r="BS64" s="100">
        <v>62</v>
      </c>
      <c r="BT64" s="100">
        <v>69</v>
      </c>
      <c r="BU64" s="100">
        <v>74</v>
      </c>
      <c r="BV64" s="100">
        <v>83</v>
      </c>
      <c r="BW64" s="100">
        <v>45</v>
      </c>
      <c r="BX64" s="100">
        <v>59</v>
      </c>
      <c r="BY64" s="100">
        <v>85</v>
      </c>
      <c r="BZ64" s="100">
        <v>83</v>
      </c>
      <c r="CA64" s="100">
        <v>89</v>
      </c>
      <c r="CB64" s="100">
        <v>90</v>
      </c>
      <c r="CC64" s="100">
        <v>74</v>
      </c>
      <c r="CD64" s="100">
        <v>12</v>
      </c>
      <c r="CE64" s="100"/>
      <c r="CF64" s="100">
        <v>90</v>
      </c>
      <c r="CG64" s="100">
        <v>86</v>
      </c>
      <c r="CH64" s="100">
        <v>35</v>
      </c>
      <c r="CI64" s="100">
        <v>88</v>
      </c>
      <c r="CJ64" s="100">
        <v>76</v>
      </c>
      <c r="CK64" s="100">
        <v>89</v>
      </c>
      <c r="CL64" s="100">
        <v>90</v>
      </c>
      <c r="CM64" s="100">
        <v>87</v>
      </c>
      <c r="CN64" s="100">
        <v>90</v>
      </c>
      <c r="CO64" s="100">
        <v>90</v>
      </c>
      <c r="CP64" s="100">
        <v>90</v>
      </c>
      <c r="CQ64" s="100">
        <v>90</v>
      </c>
      <c r="CR64" s="100">
        <v>90</v>
      </c>
      <c r="CS64" s="100"/>
      <c r="CT64" s="100"/>
      <c r="CU64" s="100"/>
      <c r="CV64" s="100"/>
      <c r="CW64" s="100"/>
      <c r="CX64" s="100"/>
      <c r="CY64" s="100"/>
      <c r="CZ64" s="100"/>
      <c r="DA64" s="100"/>
      <c r="DB64" s="147"/>
      <c r="DC64" s="100"/>
      <c r="DD64" s="100"/>
      <c r="DE64" s="100"/>
      <c r="DF64" s="100"/>
      <c r="DG64" s="100"/>
      <c r="DH64" s="83"/>
      <c r="DI64" s="267"/>
      <c r="DJ64" s="146" t="s">
        <v>157</v>
      </c>
      <c r="DK64" s="100"/>
      <c r="DL64" s="100" t="s">
        <v>156</v>
      </c>
      <c r="DM64" s="100" t="s">
        <v>156</v>
      </c>
      <c r="DN64" s="100" t="s">
        <v>156</v>
      </c>
      <c r="DO64" s="100" t="s">
        <v>156</v>
      </c>
      <c r="DP64" s="100" t="s">
        <v>157</v>
      </c>
      <c r="DQ64" s="100" t="s">
        <v>156</v>
      </c>
      <c r="DR64" s="100" t="s">
        <v>156</v>
      </c>
      <c r="DS64" s="100" t="s">
        <v>156</v>
      </c>
      <c r="DT64" s="100" t="s">
        <v>156</v>
      </c>
      <c r="DU64" s="100"/>
      <c r="DV64" s="100" t="s">
        <v>156</v>
      </c>
      <c r="DW64" s="100" t="s">
        <v>157</v>
      </c>
      <c r="DX64" s="100"/>
      <c r="DY64" s="100"/>
      <c r="DZ64" s="100" t="s">
        <v>156</v>
      </c>
      <c r="EA64" s="100" t="s">
        <v>157</v>
      </c>
      <c r="EB64" s="100" t="s">
        <v>156</v>
      </c>
      <c r="EC64" s="100" t="s">
        <v>156</v>
      </c>
      <c r="ED64" s="100" t="s">
        <v>156</v>
      </c>
      <c r="EE64" s="100"/>
      <c r="EF64" s="100" t="s">
        <v>156</v>
      </c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47"/>
      <c r="FB64" s="268">
        <f t="shared" si="102"/>
        <v>4</v>
      </c>
      <c r="FC64" s="269">
        <f t="shared" si="103"/>
        <v>0</v>
      </c>
      <c r="FD64" s="81">
        <f t="shared" si="104"/>
        <v>0</v>
      </c>
      <c r="FE64" s="437"/>
      <c r="FF64" s="100"/>
      <c r="FG64" s="100"/>
      <c r="FH64" s="100"/>
      <c r="FI64" s="448">
        <v>1</v>
      </c>
      <c r="FJ64" s="100"/>
      <c r="FK64" s="100"/>
      <c r="FL64" s="448">
        <v>1</v>
      </c>
      <c r="FM64" s="100"/>
      <c r="FN64" s="448">
        <v>1</v>
      </c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448">
        <v>1</v>
      </c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4"/>
      <c r="GX64" s="100"/>
      <c r="GY64" s="100"/>
      <c r="GZ64" s="150"/>
      <c r="HA64" s="275">
        <f t="shared" si="46"/>
        <v>10</v>
      </c>
      <c r="HB64" s="437">
        <v>1</v>
      </c>
      <c r="HC64" s="100"/>
      <c r="HD64" s="100"/>
      <c r="HE64" s="100"/>
      <c r="HF64" s="100">
        <v>1</v>
      </c>
      <c r="HG64" s="100">
        <v>1</v>
      </c>
      <c r="HH64" s="100"/>
      <c r="HI64" s="100"/>
      <c r="HJ64" s="100">
        <v>1</v>
      </c>
      <c r="HK64" s="100"/>
      <c r="HL64" s="100">
        <v>1</v>
      </c>
      <c r="HM64" s="100">
        <v>1</v>
      </c>
      <c r="HN64" s="100"/>
      <c r="HO64" s="100">
        <v>1</v>
      </c>
      <c r="HP64" s="100"/>
      <c r="HQ64" s="100">
        <v>1</v>
      </c>
      <c r="HR64" s="100"/>
      <c r="HS64" s="100"/>
      <c r="HT64" s="100"/>
      <c r="HU64" s="100">
        <v>1</v>
      </c>
      <c r="HV64" s="100"/>
      <c r="HW64" s="100"/>
      <c r="HX64" s="100"/>
      <c r="HY64" s="100"/>
      <c r="HZ64" s="100">
        <v>1</v>
      </c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50"/>
      <c r="IT64" s="272"/>
      <c r="IU64" s="272"/>
      <c r="IV64" s="272"/>
    </row>
    <row r="65" spans="1:256" s="85" customFormat="1" ht="12.75" customHeight="1">
      <c r="A65" s="354" t="s">
        <v>93</v>
      </c>
      <c r="B65" s="83" t="s">
        <v>168</v>
      </c>
      <c r="C65" s="213">
        <f t="shared" si="28"/>
        <v>23</v>
      </c>
      <c r="D65" s="261">
        <f t="shared" si="101"/>
        <v>20</v>
      </c>
      <c r="E65" s="100">
        <f t="shared" si="30"/>
        <v>7</v>
      </c>
      <c r="F65" s="261">
        <f t="shared" si="31"/>
        <v>13</v>
      </c>
      <c r="G65" s="261">
        <f t="shared" si="32"/>
        <v>2</v>
      </c>
      <c r="H65" s="100">
        <f t="shared" si="33"/>
        <v>2</v>
      </c>
      <c r="I65" s="262">
        <f t="shared" si="34"/>
        <v>1645</v>
      </c>
      <c r="J65" s="263">
        <f t="shared" si="35"/>
        <v>71.521739130434781</v>
      </c>
      <c r="K65" s="263">
        <f>ABS(I65*100/I1)</f>
        <v>76.157407407407405</v>
      </c>
      <c r="L65" s="262">
        <f>K1</f>
        <v>24</v>
      </c>
      <c r="M65" s="262">
        <f t="shared" si="100"/>
        <v>24</v>
      </c>
      <c r="N65" s="262">
        <f t="shared" si="45"/>
        <v>2</v>
      </c>
      <c r="O65" s="262">
        <f t="shared" si="105"/>
        <v>0</v>
      </c>
      <c r="P65" s="262">
        <f t="shared" ref="P65:P85" si="106">COUNTIF(X65:BO65,"L")</f>
        <v>0</v>
      </c>
      <c r="Q65" s="262">
        <f t="shared" ref="Q65:Q85" si="107">COUNTIF(X65:BO65,"S")</f>
        <v>2</v>
      </c>
      <c r="R65" s="226">
        <f t="shared" si="50"/>
        <v>8</v>
      </c>
      <c r="S65" s="227">
        <f t="shared" si="51"/>
        <v>1</v>
      </c>
      <c r="T65" s="129">
        <f t="shared" si="52"/>
        <v>0</v>
      </c>
      <c r="U65" s="129">
        <f t="shared" si="53"/>
        <v>1</v>
      </c>
      <c r="V65" s="150">
        <f t="shared" si="41"/>
        <v>2</v>
      </c>
      <c r="W65" s="265"/>
      <c r="X65" s="146" t="s">
        <v>151</v>
      </c>
      <c r="Y65" s="100"/>
      <c r="Z65" s="100" t="s">
        <v>151</v>
      </c>
      <c r="AA65" s="100" t="s">
        <v>151</v>
      </c>
      <c r="AB65" s="100" t="s">
        <v>151</v>
      </c>
      <c r="AC65" s="100" t="s">
        <v>151</v>
      </c>
      <c r="AD65" s="100" t="s">
        <v>151</v>
      </c>
      <c r="AE65" s="100" t="s">
        <v>151</v>
      </c>
      <c r="AF65" s="100" t="s">
        <v>151</v>
      </c>
      <c r="AG65" s="100" t="s">
        <v>152</v>
      </c>
      <c r="AH65" s="100" t="s">
        <v>151</v>
      </c>
      <c r="AI65" s="100" t="s">
        <v>151</v>
      </c>
      <c r="AJ65" s="100" t="s">
        <v>151</v>
      </c>
      <c r="AK65" s="100" t="s">
        <v>152</v>
      </c>
      <c r="AL65" s="100"/>
      <c r="AM65" s="100" t="s">
        <v>151</v>
      </c>
      <c r="AN65" s="100" t="s">
        <v>151</v>
      </c>
      <c r="AO65" s="100" t="s">
        <v>152</v>
      </c>
      <c r="AP65" s="100" t="s">
        <v>151</v>
      </c>
      <c r="AQ65" s="100" t="s">
        <v>151</v>
      </c>
      <c r="AR65" s="447" t="s">
        <v>155</v>
      </c>
      <c r="AS65" s="100" t="s">
        <v>151</v>
      </c>
      <c r="AT65" s="447" t="s">
        <v>155</v>
      </c>
      <c r="AU65" s="100" t="s">
        <v>152</v>
      </c>
      <c r="AV65" s="100" t="s">
        <v>151</v>
      </c>
      <c r="AW65" s="100" t="s">
        <v>151</v>
      </c>
      <c r="AX65" s="100" t="s">
        <v>151</v>
      </c>
      <c r="AY65" s="100" t="s">
        <v>151</v>
      </c>
      <c r="AZ65" s="100"/>
      <c r="BA65" s="100"/>
      <c r="BB65" s="100"/>
      <c r="BC65" s="100"/>
      <c r="BD65" s="100"/>
      <c r="BE65" s="100"/>
      <c r="BF65" s="100"/>
      <c r="BG65" s="100"/>
      <c r="BH65" s="100"/>
      <c r="BI65" s="83"/>
      <c r="BJ65" s="104"/>
      <c r="BK65" s="100"/>
      <c r="BL65" s="100"/>
      <c r="BM65" s="100"/>
      <c r="BN65" s="100"/>
      <c r="BO65" s="147"/>
      <c r="BP65" s="267"/>
      <c r="BQ65" s="146">
        <v>86</v>
      </c>
      <c r="BR65" s="100"/>
      <c r="BS65" s="100">
        <v>62</v>
      </c>
      <c r="BT65" s="100">
        <v>56</v>
      </c>
      <c r="BU65" s="100">
        <v>89</v>
      </c>
      <c r="BV65" s="100">
        <v>90</v>
      </c>
      <c r="BW65" s="100">
        <v>73</v>
      </c>
      <c r="BX65" s="100">
        <v>88</v>
      </c>
      <c r="BY65" s="100">
        <v>90</v>
      </c>
      <c r="BZ65" s="100"/>
      <c r="CA65" s="100">
        <v>90</v>
      </c>
      <c r="CB65" s="100">
        <v>90</v>
      </c>
      <c r="CC65" s="100">
        <v>74</v>
      </c>
      <c r="CD65" s="100">
        <v>12</v>
      </c>
      <c r="CE65" s="100"/>
      <c r="CF65" s="100">
        <v>74</v>
      </c>
      <c r="CG65" s="100">
        <v>74</v>
      </c>
      <c r="CH65" s="100">
        <v>3</v>
      </c>
      <c r="CI65" s="100">
        <v>67</v>
      </c>
      <c r="CJ65" s="100">
        <v>90</v>
      </c>
      <c r="CK65" s="447" t="s">
        <v>155</v>
      </c>
      <c r="CL65" s="100">
        <v>45</v>
      </c>
      <c r="CM65" s="447" t="s">
        <v>155</v>
      </c>
      <c r="CN65" s="100">
        <v>45</v>
      </c>
      <c r="CO65" s="100">
        <v>90</v>
      </c>
      <c r="CP65" s="100">
        <v>85</v>
      </c>
      <c r="CQ65" s="100">
        <v>82</v>
      </c>
      <c r="CR65" s="100">
        <v>90</v>
      </c>
      <c r="CS65" s="100"/>
      <c r="CT65" s="100"/>
      <c r="CU65" s="100"/>
      <c r="CV65" s="100"/>
      <c r="CW65" s="100"/>
      <c r="CX65" s="100"/>
      <c r="CY65" s="100"/>
      <c r="CZ65" s="100"/>
      <c r="DA65" s="100"/>
      <c r="DB65" s="147"/>
      <c r="DC65" s="100"/>
      <c r="DD65" s="100"/>
      <c r="DE65" s="100"/>
      <c r="DF65" s="100"/>
      <c r="DG65" s="100"/>
      <c r="DH65" s="83"/>
      <c r="DI65" s="267"/>
      <c r="DJ65" s="146" t="s">
        <v>156</v>
      </c>
      <c r="DK65" s="100"/>
      <c r="DL65" s="100" t="s">
        <v>156</v>
      </c>
      <c r="DM65" s="100" t="s">
        <v>156</v>
      </c>
      <c r="DN65" s="100" t="s">
        <v>156</v>
      </c>
      <c r="DO65" s="100"/>
      <c r="DP65" s="100" t="s">
        <v>156</v>
      </c>
      <c r="DQ65" s="100" t="s">
        <v>156</v>
      </c>
      <c r="DR65" s="100"/>
      <c r="DS65" s="100"/>
      <c r="DT65" s="100"/>
      <c r="DU65" s="100"/>
      <c r="DV65" s="100" t="s">
        <v>156</v>
      </c>
      <c r="DW65" s="100"/>
      <c r="DX65" s="100"/>
      <c r="DY65" s="100" t="s">
        <v>156</v>
      </c>
      <c r="DZ65" s="100" t="s">
        <v>156</v>
      </c>
      <c r="EA65" s="100" t="s">
        <v>157</v>
      </c>
      <c r="EB65" s="100" t="s">
        <v>156</v>
      </c>
      <c r="EC65" s="100"/>
      <c r="ED65" s="100"/>
      <c r="EE65" s="100" t="s">
        <v>156</v>
      </c>
      <c r="EF65" s="100"/>
      <c r="EG65" s="100" t="s">
        <v>157</v>
      </c>
      <c r="EH65" s="100"/>
      <c r="EI65" s="100" t="s">
        <v>156</v>
      </c>
      <c r="EJ65" s="100" t="s">
        <v>156</v>
      </c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47"/>
      <c r="FB65" s="268">
        <f t="shared" si="102"/>
        <v>8</v>
      </c>
      <c r="FC65" s="269">
        <f t="shared" si="103"/>
        <v>1</v>
      </c>
      <c r="FD65" s="81">
        <f t="shared" si="104"/>
        <v>0</v>
      </c>
      <c r="FE65" s="437"/>
      <c r="FF65" s="100"/>
      <c r="FG65" s="100"/>
      <c r="FH65" s="100"/>
      <c r="FI65" s="269">
        <v>1</v>
      </c>
      <c r="FJ65" s="100"/>
      <c r="FK65" s="269">
        <v>1</v>
      </c>
      <c r="FL65" s="269">
        <v>1</v>
      </c>
      <c r="FM65" s="100"/>
      <c r="FN65" s="100"/>
      <c r="FO65" s="100"/>
      <c r="FP65" s="100"/>
      <c r="FQ65" s="269">
        <v>1</v>
      </c>
      <c r="FR65" s="100"/>
      <c r="FS65" s="100"/>
      <c r="FT65" s="100"/>
      <c r="FU65" s="100"/>
      <c r="FV65" s="100"/>
      <c r="FW65" s="100"/>
      <c r="FX65" s="449">
        <v>2</v>
      </c>
      <c r="FY65" s="447" t="s">
        <v>155</v>
      </c>
      <c r="FZ65" s="269">
        <v>1</v>
      </c>
      <c r="GA65" s="447" t="s">
        <v>155</v>
      </c>
      <c r="GB65" s="448">
        <v>1</v>
      </c>
      <c r="GC65" s="448">
        <v>1</v>
      </c>
      <c r="GD65" s="448">
        <v>1</v>
      </c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4"/>
      <c r="GX65" s="100"/>
      <c r="GY65" s="273"/>
      <c r="GZ65" s="274"/>
      <c r="HA65" s="275">
        <f t="shared" si="46"/>
        <v>2</v>
      </c>
      <c r="HB65" s="437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>
        <v>1</v>
      </c>
      <c r="HN65" s="100"/>
      <c r="HO65" s="100"/>
      <c r="HP65" s="100"/>
      <c r="HQ65" s="100">
        <v>1</v>
      </c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273"/>
      <c r="IS65" s="150"/>
      <c r="IT65" s="276"/>
      <c r="IU65" s="276"/>
      <c r="IV65" s="276"/>
    </row>
    <row r="66" spans="1:256" s="86" customFormat="1">
      <c r="A66" s="354" t="s">
        <v>94</v>
      </c>
      <c r="B66" s="83" t="s">
        <v>169</v>
      </c>
      <c r="C66" s="213">
        <f t="shared" si="28"/>
        <v>20</v>
      </c>
      <c r="D66" s="261">
        <f t="shared" si="101"/>
        <v>7</v>
      </c>
      <c r="E66" s="100">
        <f t="shared" si="30"/>
        <v>1</v>
      </c>
      <c r="F66" s="261">
        <f t="shared" si="31"/>
        <v>6</v>
      </c>
      <c r="G66" s="261">
        <f t="shared" si="32"/>
        <v>14</v>
      </c>
      <c r="H66" s="100">
        <f t="shared" si="33"/>
        <v>0</v>
      </c>
      <c r="I66" s="262">
        <f t="shared" si="34"/>
        <v>899</v>
      </c>
      <c r="J66" s="263">
        <f t="shared" si="35"/>
        <v>44.95</v>
      </c>
      <c r="K66" s="263">
        <f>ABS(I66*100/I1)</f>
        <v>41.620370370370374</v>
      </c>
      <c r="L66" s="262">
        <f>K1</f>
        <v>24</v>
      </c>
      <c r="M66" s="262">
        <f t="shared" si="100"/>
        <v>24</v>
      </c>
      <c r="N66" s="262">
        <f t="shared" si="45"/>
        <v>2</v>
      </c>
      <c r="O66" s="262">
        <f t="shared" si="105"/>
        <v>0</v>
      </c>
      <c r="P66" s="262">
        <f t="shared" si="106"/>
        <v>2</v>
      </c>
      <c r="Q66" s="262">
        <f t="shared" si="107"/>
        <v>0</v>
      </c>
      <c r="R66" s="226">
        <f t="shared" si="50"/>
        <v>1</v>
      </c>
      <c r="S66" s="227">
        <f t="shared" si="51"/>
        <v>0</v>
      </c>
      <c r="T66" s="129">
        <f t="shared" si="52"/>
        <v>0</v>
      </c>
      <c r="U66" s="129">
        <f t="shared" si="53"/>
        <v>0</v>
      </c>
      <c r="V66" s="150">
        <f t="shared" si="41"/>
        <v>2</v>
      </c>
      <c r="W66" s="265"/>
      <c r="X66" s="146" t="s">
        <v>101</v>
      </c>
      <c r="Y66" s="100"/>
      <c r="Z66" s="100" t="s">
        <v>101</v>
      </c>
      <c r="AA66" s="100" t="s">
        <v>152</v>
      </c>
      <c r="AB66" s="100" t="s">
        <v>152</v>
      </c>
      <c r="AC66" s="100" t="s">
        <v>152</v>
      </c>
      <c r="AD66" s="100" t="s">
        <v>152</v>
      </c>
      <c r="AE66" s="100" t="s">
        <v>152</v>
      </c>
      <c r="AF66" s="100" t="s">
        <v>151</v>
      </c>
      <c r="AG66" s="100" t="s">
        <v>152</v>
      </c>
      <c r="AH66" s="100" t="s">
        <v>151</v>
      </c>
      <c r="AI66" s="100" t="s">
        <v>152</v>
      </c>
      <c r="AJ66" s="100" t="s">
        <v>152</v>
      </c>
      <c r="AK66" s="100" t="s">
        <v>151</v>
      </c>
      <c r="AL66" s="100"/>
      <c r="AM66" s="100" t="s">
        <v>152</v>
      </c>
      <c r="AN66" s="100" t="s">
        <v>152</v>
      </c>
      <c r="AO66" s="100" t="s">
        <v>151</v>
      </c>
      <c r="AP66" s="100" t="s">
        <v>152</v>
      </c>
      <c r="AQ66" s="100" t="s">
        <v>151</v>
      </c>
      <c r="AR66" s="100" t="s">
        <v>152</v>
      </c>
      <c r="AS66" s="100" t="s">
        <v>152</v>
      </c>
      <c r="AT66" s="100" t="s">
        <v>152</v>
      </c>
      <c r="AU66" s="100" t="s">
        <v>152</v>
      </c>
      <c r="AV66" s="100" t="s">
        <v>151</v>
      </c>
      <c r="AW66" s="100" t="s">
        <v>152</v>
      </c>
      <c r="AX66" s="100" t="s">
        <v>152</v>
      </c>
      <c r="AY66" s="100" t="s">
        <v>151</v>
      </c>
      <c r="AZ66" s="100"/>
      <c r="BA66" s="100"/>
      <c r="BB66" s="100"/>
      <c r="BC66" s="100"/>
      <c r="BD66" s="100"/>
      <c r="BE66" s="100"/>
      <c r="BF66" s="100"/>
      <c r="BG66" s="100"/>
      <c r="BH66" s="100"/>
      <c r="BI66" s="83"/>
      <c r="BJ66" s="104"/>
      <c r="BK66" s="100"/>
      <c r="BL66" s="100"/>
      <c r="BM66" s="100"/>
      <c r="BN66" s="100"/>
      <c r="BO66" s="147"/>
      <c r="BP66" s="267"/>
      <c r="BQ66" s="146"/>
      <c r="BR66" s="100"/>
      <c r="BS66" s="100"/>
      <c r="BT66" s="100"/>
      <c r="BU66" s="100"/>
      <c r="BV66" s="100">
        <v>31</v>
      </c>
      <c r="BW66" s="100"/>
      <c r="BX66" s="100"/>
      <c r="BY66" s="100">
        <v>76</v>
      </c>
      <c r="BZ66" s="100">
        <v>20</v>
      </c>
      <c r="CA66" s="100">
        <v>84</v>
      </c>
      <c r="CB66" s="100">
        <v>13</v>
      </c>
      <c r="CC66" s="100">
        <v>16</v>
      </c>
      <c r="CD66" s="100">
        <v>90</v>
      </c>
      <c r="CE66" s="100"/>
      <c r="CF66" s="100">
        <v>45</v>
      </c>
      <c r="CG66" s="100">
        <v>45</v>
      </c>
      <c r="CH66" s="100">
        <v>87</v>
      </c>
      <c r="CI66" s="100">
        <v>23</v>
      </c>
      <c r="CJ66" s="100">
        <v>76</v>
      </c>
      <c r="CK66" s="100">
        <v>27</v>
      </c>
      <c r="CL66" s="100">
        <v>23</v>
      </c>
      <c r="CM66" s="100">
        <v>12</v>
      </c>
      <c r="CN66" s="100">
        <v>45</v>
      </c>
      <c r="CO66" s="100">
        <v>45</v>
      </c>
      <c r="CP66" s="100">
        <v>25</v>
      </c>
      <c r="CQ66" s="100">
        <v>28</v>
      </c>
      <c r="CR66" s="100">
        <v>88</v>
      </c>
      <c r="CS66" s="100"/>
      <c r="CT66" s="433"/>
      <c r="CU66" s="100"/>
      <c r="CV66" s="100"/>
      <c r="CW66" s="100"/>
      <c r="CX66" s="100"/>
      <c r="CY66" s="100"/>
      <c r="CZ66" s="100"/>
      <c r="DA66" s="100"/>
      <c r="DB66" s="147"/>
      <c r="DC66" s="100"/>
      <c r="DD66" s="100"/>
      <c r="DE66" s="100"/>
      <c r="DF66" s="100"/>
      <c r="DG66" s="100"/>
      <c r="DH66" s="100"/>
      <c r="DI66" s="267"/>
      <c r="DJ66" s="146"/>
      <c r="DK66" s="100"/>
      <c r="DL66" s="100"/>
      <c r="DM66" s="100"/>
      <c r="DN66" s="100"/>
      <c r="DO66" s="100" t="s">
        <v>157</v>
      </c>
      <c r="DP66" s="100"/>
      <c r="DQ66" s="100"/>
      <c r="DR66" s="100" t="s">
        <v>156</v>
      </c>
      <c r="DS66" s="100" t="s">
        <v>157</v>
      </c>
      <c r="DT66" s="100" t="s">
        <v>156</v>
      </c>
      <c r="DU66" s="100" t="s">
        <v>157</v>
      </c>
      <c r="DV66" s="100" t="s">
        <v>157</v>
      </c>
      <c r="DW66" s="100" t="s">
        <v>157</v>
      </c>
      <c r="DX66" s="100"/>
      <c r="DY66" s="100" t="s">
        <v>157</v>
      </c>
      <c r="DZ66" s="100" t="s">
        <v>157</v>
      </c>
      <c r="EA66" s="100" t="s">
        <v>156</v>
      </c>
      <c r="EB66" s="100" t="s">
        <v>157</v>
      </c>
      <c r="EC66" s="100" t="s">
        <v>156</v>
      </c>
      <c r="ED66" s="100" t="s">
        <v>157</v>
      </c>
      <c r="EE66" s="100" t="s">
        <v>157</v>
      </c>
      <c r="EF66" s="100" t="s">
        <v>157</v>
      </c>
      <c r="EG66" s="100" t="s">
        <v>157</v>
      </c>
      <c r="EH66" s="100" t="s">
        <v>156</v>
      </c>
      <c r="EI66" s="100" t="s">
        <v>157</v>
      </c>
      <c r="EJ66" s="100" t="s">
        <v>157</v>
      </c>
      <c r="EK66" s="100" t="s">
        <v>156</v>
      </c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47"/>
      <c r="FB66" s="268">
        <f t="shared" si="102"/>
        <v>1</v>
      </c>
      <c r="FC66" s="269">
        <f t="shared" si="103"/>
        <v>0</v>
      </c>
      <c r="FD66" s="81">
        <f t="shared" si="104"/>
        <v>0</v>
      </c>
      <c r="FE66" s="437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448">
        <v>1</v>
      </c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4"/>
      <c r="GX66" s="100"/>
      <c r="GY66" s="100"/>
      <c r="GZ66" s="150"/>
      <c r="HA66" s="275">
        <f t="shared" si="46"/>
        <v>2</v>
      </c>
      <c r="HB66" s="437"/>
      <c r="HC66" s="100"/>
      <c r="HD66" s="100"/>
      <c r="HE66" s="100"/>
      <c r="HF66" s="100"/>
      <c r="HG66" s="100"/>
      <c r="HH66" s="100"/>
      <c r="HI66" s="100"/>
      <c r="HJ66" s="100">
        <v>1</v>
      </c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>
        <v>1</v>
      </c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50"/>
      <c r="IT66" s="272"/>
      <c r="IU66" s="272"/>
      <c r="IV66" s="272"/>
    </row>
    <row r="67" spans="1:256" s="87" customFormat="1">
      <c r="A67" s="354" t="s">
        <v>92</v>
      </c>
      <c r="B67" s="83" t="s">
        <v>168</v>
      </c>
      <c r="C67" s="213">
        <f t="shared" si="28"/>
        <v>18</v>
      </c>
      <c r="D67" s="261">
        <f t="shared" ref="D67:D83" si="108">COUNTIF(X67:BO67,"T")</f>
        <v>8</v>
      </c>
      <c r="E67" s="100">
        <f t="shared" si="30"/>
        <v>3</v>
      </c>
      <c r="F67" s="261">
        <f t="shared" si="31"/>
        <v>5</v>
      </c>
      <c r="G67" s="261">
        <f t="shared" si="32"/>
        <v>10</v>
      </c>
      <c r="H67" s="100">
        <f t="shared" si="33"/>
        <v>0</v>
      </c>
      <c r="I67" s="262">
        <f t="shared" si="34"/>
        <v>867</v>
      </c>
      <c r="J67" s="263">
        <f t="shared" si="35"/>
        <v>48.166666666666664</v>
      </c>
      <c r="K67" s="263">
        <f>ABS(I67*100/I1)</f>
        <v>40.138888888888886</v>
      </c>
      <c r="L67" s="262">
        <f>K1</f>
        <v>24</v>
      </c>
      <c r="M67" s="262">
        <f t="shared" si="100"/>
        <v>23</v>
      </c>
      <c r="N67" s="262">
        <f t="shared" si="45"/>
        <v>3</v>
      </c>
      <c r="O67" s="262">
        <f t="shared" si="105"/>
        <v>0</v>
      </c>
      <c r="P67" s="262">
        <f t="shared" si="106"/>
        <v>3</v>
      </c>
      <c r="Q67" s="262">
        <f t="shared" si="107"/>
        <v>0</v>
      </c>
      <c r="R67" s="226">
        <f t="shared" si="50"/>
        <v>1</v>
      </c>
      <c r="S67" s="227">
        <f t="shared" si="51"/>
        <v>0</v>
      </c>
      <c r="T67" s="129">
        <f t="shared" si="52"/>
        <v>0</v>
      </c>
      <c r="U67" s="129">
        <f t="shared" si="53"/>
        <v>0</v>
      </c>
      <c r="V67" s="150">
        <f t="shared" si="41"/>
        <v>1</v>
      </c>
      <c r="W67" s="265"/>
      <c r="X67" s="146" t="s">
        <v>152</v>
      </c>
      <c r="Y67" s="100"/>
      <c r="Z67" s="100" t="s">
        <v>152</v>
      </c>
      <c r="AA67" s="100" t="s">
        <v>152</v>
      </c>
      <c r="AB67" s="100" t="s">
        <v>152</v>
      </c>
      <c r="AC67" s="100" t="s">
        <v>152</v>
      </c>
      <c r="AD67" s="100" t="s">
        <v>151</v>
      </c>
      <c r="AE67" s="100" t="s">
        <v>152</v>
      </c>
      <c r="AF67" s="100" t="s">
        <v>152</v>
      </c>
      <c r="AG67" s="100" t="s">
        <v>152</v>
      </c>
      <c r="AH67" s="100" t="s">
        <v>151</v>
      </c>
      <c r="AI67" s="100" t="s">
        <v>151</v>
      </c>
      <c r="AJ67" s="100" t="s">
        <v>152</v>
      </c>
      <c r="AK67" s="100" t="s">
        <v>151</v>
      </c>
      <c r="AL67" s="100"/>
      <c r="AM67" s="100" t="s">
        <v>151</v>
      </c>
      <c r="AN67" s="100" t="s">
        <v>152</v>
      </c>
      <c r="AO67" s="100" t="s">
        <v>152</v>
      </c>
      <c r="AP67" s="100" t="s">
        <v>151</v>
      </c>
      <c r="AQ67" s="100" t="s">
        <v>152</v>
      </c>
      <c r="AR67" s="100" t="s">
        <v>151</v>
      </c>
      <c r="AS67" s="100" t="s">
        <v>152</v>
      </c>
      <c r="AT67" s="100" t="s">
        <v>152</v>
      </c>
      <c r="AU67" s="100" t="s">
        <v>152</v>
      </c>
      <c r="AV67" s="100" t="s">
        <v>151</v>
      </c>
      <c r="AW67" s="100" t="s">
        <v>101</v>
      </c>
      <c r="AX67" s="100" t="s">
        <v>101</v>
      </c>
      <c r="AY67" s="100" t="s">
        <v>101</v>
      </c>
      <c r="AZ67" s="100"/>
      <c r="BA67" s="100"/>
      <c r="BB67" s="100"/>
      <c r="BC67" s="100"/>
      <c r="BD67" s="100"/>
      <c r="BE67" s="100"/>
      <c r="BF67" s="100"/>
      <c r="BG67" s="100"/>
      <c r="BH67" s="100"/>
      <c r="BI67" s="83"/>
      <c r="BJ67" s="104"/>
      <c r="BK67" s="100"/>
      <c r="BL67" s="100"/>
      <c r="BM67" s="100"/>
      <c r="BN67" s="100"/>
      <c r="BO67" s="147"/>
      <c r="BP67" s="267"/>
      <c r="BQ67" s="146">
        <v>13</v>
      </c>
      <c r="BR67" s="100"/>
      <c r="BS67" s="100"/>
      <c r="BT67" s="100">
        <v>34</v>
      </c>
      <c r="BU67" s="100">
        <v>16</v>
      </c>
      <c r="BV67" s="100">
        <v>31</v>
      </c>
      <c r="BW67" s="100">
        <v>90</v>
      </c>
      <c r="BX67" s="100">
        <v>2</v>
      </c>
      <c r="BY67" s="100"/>
      <c r="BZ67" s="100">
        <v>29</v>
      </c>
      <c r="CA67" s="100">
        <v>73</v>
      </c>
      <c r="CB67" s="100">
        <v>64</v>
      </c>
      <c r="CC67" s="100"/>
      <c r="CD67" s="100">
        <v>78</v>
      </c>
      <c r="CE67" s="100"/>
      <c r="CF67" s="100">
        <v>90</v>
      </c>
      <c r="CG67" s="100">
        <v>16</v>
      </c>
      <c r="CH67" s="100"/>
      <c r="CI67" s="100">
        <v>90</v>
      </c>
      <c r="CJ67" s="100"/>
      <c r="CK67" s="100">
        <v>73</v>
      </c>
      <c r="CL67" s="100">
        <v>45</v>
      </c>
      <c r="CM67" s="100">
        <v>28</v>
      </c>
      <c r="CN67" s="100">
        <v>45</v>
      </c>
      <c r="CO67" s="100">
        <v>50</v>
      </c>
      <c r="CP67" s="100"/>
      <c r="CQ67" s="100"/>
      <c r="CR67" s="100"/>
      <c r="CS67" s="100"/>
      <c r="CT67" s="434"/>
      <c r="CU67" s="100"/>
      <c r="CV67" s="100"/>
      <c r="CW67" s="100"/>
      <c r="CX67" s="100"/>
      <c r="CY67" s="100"/>
      <c r="CZ67" s="100"/>
      <c r="DA67" s="100"/>
      <c r="DB67" s="147"/>
      <c r="DC67" s="100"/>
      <c r="DD67" s="100"/>
      <c r="DE67" s="100"/>
      <c r="DF67" s="100"/>
      <c r="DG67" s="100"/>
      <c r="DH67" s="83"/>
      <c r="DI67" s="267"/>
      <c r="DJ67" s="146" t="s">
        <v>157</v>
      </c>
      <c r="DK67" s="100"/>
      <c r="DL67" s="100"/>
      <c r="DM67" s="100" t="s">
        <v>157</v>
      </c>
      <c r="DN67" s="100" t="s">
        <v>157</v>
      </c>
      <c r="DO67" s="100" t="s">
        <v>157</v>
      </c>
      <c r="DP67" s="100"/>
      <c r="DQ67" s="100" t="s">
        <v>157</v>
      </c>
      <c r="DR67" s="100"/>
      <c r="DS67" s="100" t="s">
        <v>157</v>
      </c>
      <c r="DT67" s="100" t="s">
        <v>156</v>
      </c>
      <c r="DU67" s="100" t="s">
        <v>156</v>
      </c>
      <c r="DV67" s="100"/>
      <c r="DW67" s="100" t="s">
        <v>156</v>
      </c>
      <c r="DX67" s="100"/>
      <c r="DY67" s="100"/>
      <c r="DZ67" s="100" t="s">
        <v>157</v>
      </c>
      <c r="EA67" s="100"/>
      <c r="EB67" s="100"/>
      <c r="EC67" s="100"/>
      <c r="ED67" s="100" t="s">
        <v>156</v>
      </c>
      <c r="EE67" s="100" t="s">
        <v>157</v>
      </c>
      <c r="EF67" s="100" t="s">
        <v>157</v>
      </c>
      <c r="EG67" s="100" t="s">
        <v>157</v>
      </c>
      <c r="EH67" s="100" t="s">
        <v>156</v>
      </c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47"/>
      <c r="FB67" s="268">
        <f t="shared" si="102"/>
        <v>1</v>
      </c>
      <c r="FC67" s="269">
        <f t="shared" si="103"/>
        <v>0</v>
      </c>
      <c r="FD67" s="81">
        <f t="shared" si="104"/>
        <v>0</v>
      </c>
      <c r="FE67" s="437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448">
        <v>1</v>
      </c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4"/>
      <c r="GX67" s="100"/>
      <c r="GY67" s="273"/>
      <c r="GZ67" s="274"/>
      <c r="HA67" s="275">
        <f t="shared" si="46"/>
        <v>1</v>
      </c>
      <c r="HB67" s="437"/>
      <c r="HC67" s="100"/>
      <c r="HD67" s="100"/>
      <c r="HE67" s="100"/>
      <c r="HF67" s="100"/>
      <c r="HG67" s="100"/>
      <c r="HH67" s="100"/>
      <c r="HI67" s="100"/>
      <c r="HJ67" s="100"/>
      <c r="HK67" s="100">
        <v>1</v>
      </c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273"/>
      <c r="IS67" s="150"/>
      <c r="IT67" s="276"/>
      <c r="IU67" s="276"/>
      <c r="IV67" s="276"/>
    </row>
    <row r="68" spans="1:256" s="86" customFormat="1">
      <c r="A68" s="354" t="s">
        <v>126</v>
      </c>
      <c r="B68" s="83" t="s">
        <v>168</v>
      </c>
      <c r="C68" s="213">
        <f t="shared" si="28"/>
        <v>17</v>
      </c>
      <c r="D68" s="261">
        <f t="shared" si="108"/>
        <v>7</v>
      </c>
      <c r="E68" s="100">
        <f t="shared" si="30"/>
        <v>2</v>
      </c>
      <c r="F68" s="261">
        <f t="shared" si="31"/>
        <v>5</v>
      </c>
      <c r="G68" s="261">
        <f t="shared" si="32"/>
        <v>10</v>
      </c>
      <c r="H68" s="100">
        <f t="shared" si="33"/>
        <v>0</v>
      </c>
      <c r="I68" s="262">
        <f t="shared" si="34"/>
        <v>643</v>
      </c>
      <c r="J68" s="263">
        <f t="shared" si="35"/>
        <v>37.823529411764703</v>
      </c>
      <c r="K68" s="263">
        <f>ABS(I68*100/I1)</f>
        <v>29.768518518518519</v>
      </c>
      <c r="L68" s="262">
        <f>K1</f>
        <v>24</v>
      </c>
      <c r="M68" s="262">
        <f t="shared" si="100"/>
        <v>26</v>
      </c>
      <c r="N68" s="262">
        <f t="shared" si="45"/>
        <v>0</v>
      </c>
      <c r="O68" s="262">
        <f t="shared" si="105"/>
        <v>0</v>
      </c>
      <c r="P68" s="262">
        <f t="shared" si="106"/>
        <v>0</v>
      </c>
      <c r="Q68" s="262">
        <f t="shared" si="107"/>
        <v>0</v>
      </c>
      <c r="R68" s="226">
        <f t="shared" si="50"/>
        <v>4</v>
      </c>
      <c r="S68" s="227">
        <f t="shared" si="51"/>
        <v>0</v>
      </c>
      <c r="T68" s="129">
        <f t="shared" si="52"/>
        <v>0</v>
      </c>
      <c r="U68" s="129">
        <f t="shared" si="53"/>
        <v>0</v>
      </c>
      <c r="V68" s="150">
        <f t="shared" si="41"/>
        <v>0</v>
      </c>
      <c r="W68" s="265"/>
      <c r="X68" s="146" t="s">
        <v>152</v>
      </c>
      <c r="Y68" s="100"/>
      <c r="Z68" s="100" t="s">
        <v>152</v>
      </c>
      <c r="AA68" s="100" t="s">
        <v>151</v>
      </c>
      <c r="AB68" s="100" t="s">
        <v>152</v>
      </c>
      <c r="AC68" s="100" t="s">
        <v>152</v>
      </c>
      <c r="AD68" s="100" t="s">
        <v>152</v>
      </c>
      <c r="AE68" s="100" t="s">
        <v>151</v>
      </c>
      <c r="AF68" s="100" t="s">
        <v>152</v>
      </c>
      <c r="AG68" s="100" t="s">
        <v>151</v>
      </c>
      <c r="AH68" s="100" t="s">
        <v>152</v>
      </c>
      <c r="AI68" s="100" t="s">
        <v>152</v>
      </c>
      <c r="AJ68" s="100" t="s">
        <v>152</v>
      </c>
      <c r="AK68" s="100" t="s">
        <v>152</v>
      </c>
      <c r="AL68" s="100"/>
      <c r="AM68" s="100" t="s">
        <v>152</v>
      </c>
      <c r="AN68" s="100" t="s">
        <v>152</v>
      </c>
      <c r="AO68" s="100" t="s">
        <v>151</v>
      </c>
      <c r="AP68" s="100" t="s">
        <v>152</v>
      </c>
      <c r="AQ68" s="100" t="s">
        <v>151</v>
      </c>
      <c r="AR68" s="100" t="s">
        <v>152</v>
      </c>
      <c r="AS68" s="100" t="s">
        <v>152</v>
      </c>
      <c r="AT68" s="100" t="s">
        <v>151</v>
      </c>
      <c r="AU68" s="100" t="s">
        <v>152</v>
      </c>
      <c r="AV68" s="100" t="s">
        <v>152</v>
      </c>
      <c r="AW68" s="100" t="s">
        <v>151</v>
      </c>
      <c r="AX68" s="100" t="s">
        <v>152</v>
      </c>
      <c r="AY68" s="100" t="s">
        <v>152</v>
      </c>
      <c r="AZ68" s="100"/>
      <c r="BA68" s="100"/>
      <c r="BB68" s="100"/>
      <c r="BC68" s="100"/>
      <c r="BD68" s="100"/>
      <c r="BE68" s="100"/>
      <c r="BF68" s="100"/>
      <c r="BG68" s="100"/>
      <c r="BH68" s="100"/>
      <c r="BI68" s="83"/>
      <c r="BJ68" s="104"/>
      <c r="BK68" s="100"/>
      <c r="BL68" s="100"/>
      <c r="BM68" s="100"/>
      <c r="BN68" s="100"/>
      <c r="BO68" s="147"/>
      <c r="BP68" s="267"/>
      <c r="BQ68" s="146">
        <v>4</v>
      </c>
      <c r="BR68" s="100"/>
      <c r="BS68" s="100">
        <v>28</v>
      </c>
      <c r="BT68" s="100">
        <v>69</v>
      </c>
      <c r="BU68" s="100"/>
      <c r="BV68" s="100">
        <v>7</v>
      </c>
      <c r="BW68" s="100">
        <v>9</v>
      </c>
      <c r="BX68" s="100">
        <v>90</v>
      </c>
      <c r="BY68" s="100">
        <v>14</v>
      </c>
      <c r="BZ68" s="100">
        <v>61</v>
      </c>
      <c r="CA68" s="100">
        <v>17</v>
      </c>
      <c r="CB68" s="100">
        <v>26</v>
      </c>
      <c r="CC68" s="100"/>
      <c r="CD68" s="100">
        <v>18</v>
      </c>
      <c r="CE68" s="100"/>
      <c r="CF68" s="100"/>
      <c r="CG68" s="100"/>
      <c r="CH68" s="100">
        <v>87</v>
      </c>
      <c r="CI68" s="100"/>
      <c r="CJ68" s="100">
        <v>55</v>
      </c>
      <c r="CK68" s="100">
        <v>1</v>
      </c>
      <c r="CL68" s="100"/>
      <c r="CM68" s="100">
        <v>90</v>
      </c>
      <c r="CN68" s="100"/>
      <c r="CO68" s="100"/>
      <c r="CP68" s="100">
        <v>65</v>
      </c>
      <c r="CQ68" s="100"/>
      <c r="CR68" s="100">
        <v>2</v>
      </c>
      <c r="CS68" s="100"/>
      <c r="CT68" s="433"/>
      <c r="CU68" s="100"/>
      <c r="CV68" s="100"/>
      <c r="CW68" s="100"/>
      <c r="CX68" s="100"/>
      <c r="CY68" s="100"/>
      <c r="CZ68" s="100"/>
      <c r="DA68" s="100"/>
      <c r="DB68" s="147"/>
      <c r="DC68" s="100"/>
      <c r="DD68" s="100"/>
      <c r="DE68" s="100"/>
      <c r="DF68" s="100"/>
      <c r="DG68" s="100"/>
      <c r="DH68" s="83"/>
      <c r="DI68" s="267"/>
      <c r="DJ68" s="146" t="s">
        <v>157</v>
      </c>
      <c r="DK68" s="100"/>
      <c r="DL68" s="100" t="s">
        <v>157</v>
      </c>
      <c r="DM68" s="100" t="s">
        <v>156</v>
      </c>
      <c r="DN68" s="100"/>
      <c r="DO68" s="100" t="s">
        <v>157</v>
      </c>
      <c r="DP68" s="100" t="s">
        <v>157</v>
      </c>
      <c r="DQ68" s="100"/>
      <c r="DR68" s="100" t="s">
        <v>157</v>
      </c>
      <c r="DS68" s="100" t="s">
        <v>156</v>
      </c>
      <c r="DT68" s="100" t="s">
        <v>157</v>
      </c>
      <c r="DU68" s="100" t="s">
        <v>157</v>
      </c>
      <c r="DV68" s="100"/>
      <c r="DW68" s="100" t="s">
        <v>157</v>
      </c>
      <c r="DX68" s="100"/>
      <c r="DY68" s="100"/>
      <c r="DZ68" s="100"/>
      <c r="EA68" s="100" t="s">
        <v>156</v>
      </c>
      <c r="EB68" s="100"/>
      <c r="EC68" s="100" t="s">
        <v>156</v>
      </c>
      <c r="ED68" s="100" t="s">
        <v>157</v>
      </c>
      <c r="EE68" s="100"/>
      <c r="EF68" s="100"/>
      <c r="EG68" s="100"/>
      <c r="EH68" s="100"/>
      <c r="EI68" s="100" t="s">
        <v>156</v>
      </c>
      <c r="EJ68" s="100"/>
      <c r="EK68" s="100" t="s">
        <v>157</v>
      </c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47"/>
      <c r="FB68" s="268">
        <f t="shared" si="102"/>
        <v>4</v>
      </c>
      <c r="FC68" s="269">
        <f t="shared" si="103"/>
        <v>0</v>
      </c>
      <c r="FD68" s="81">
        <f t="shared" si="104"/>
        <v>0</v>
      </c>
      <c r="FE68" s="437"/>
      <c r="FF68" s="100"/>
      <c r="FG68" s="448">
        <v>1</v>
      </c>
      <c r="FH68" s="100"/>
      <c r="FI68" s="100"/>
      <c r="FJ68" s="100"/>
      <c r="FK68" s="100"/>
      <c r="FL68" s="100"/>
      <c r="FM68" s="100"/>
      <c r="FN68" s="100"/>
      <c r="FO68" s="100"/>
      <c r="FP68" s="448">
        <v>1</v>
      </c>
      <c r="FQ68" s="100"/>
      <c r="FR68" s="100"/>
      <c r="FS68" s="100"/>
      <c r="FT68" s="100"/>
      <c r="FU68" s="100"/>
      <c r="FV68" s="448">
        <v>1</v>
      </c>
      <c r="FW68" s="100"/>
      <c r="FX68" s="453">
        <v>1</v>
      </c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4"/>
      <c r="GX68" s="100"/>
      <c r="GY68" s="100"/>
      <c r="GZ68" s="150"/>
      <c r="HA68" s="275">
        <f t="shared" si="46"/>
        <v>0</v>
      </c>
      <c r="HB68" s="437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50"/>
      <c r="IT68" s="272"/>
      <c r="IU68" s="272"/>
      <c r="IV68" s="272"/>
    </row>
    <row r="69" spans="1:256" s="87" customFormat="1" ht="13.5" customHeight="1">
      <c r="A69" s="359" t="s">
        <v>95</v>
      </c>
      <c r="B69" s="83" t="s">
        <v>168</v>
      </c>
      <c r="C69" s="213">
        <f t="shared" si="28"/>
        <v>20</v>
      </c>
      <c r="D69" s="261">
        <f t="shared" si="108"/>
        <v>8</v>
      </c>
      <c r="E69" s="100">
        <f t="shared" si="30"/>
        <v>5</v>
      </c>
      <c r="F69" s="261">
        <f t="shared" si="31"/>
        <v>3</v>
      </c>
      <c r="G69" s="261">
        <f t="shared" si="32"/>
        <v>12</v>
      </c>
      <c r="H69" s="100">
        <f t="shared" si="33"/>
        <v>0</v>
      </c>
      <c r="I69" s="262">
        <f t="shared" si="34"/>
        <v>928</v>
      </c>
      <c r="J69" s="263">
        <f t="shared" si="35"/>
        <v>46.4</v>
      </c>
      <c r="K69" s="263">
        <f>ABS(I69*100/I1)</f>
        <v>42.962962962962962</v>
      </c>
      <c r="L69" s="262">
        <f>K1</f>
        <v>24</v>
      </c>
      <c r="M69" s="262">
        <f t="shared" si="100"/>
        <v>26</v>
      </c>
      <c r="N69" s="262">
        <f t="shared" si="45"/>
        <v>0</v>
      </c>
      <c r="O69" s="262">
        <f t="shared" si="105"/>
        <v>0</v>
      </c>
      <c r="P69" s="262">
        <f t="shared" si="106"/>
        <v>0</v>
      </c>
      <c r="Q69" s="262">
        <f t="shared" si="107"/>
        <v>0</v>
      </c>
      <c r="R69" s="226">
        <f t="shared" si="50"/>
        <v>0</v>
      </c>
      <c r="S69" s="227">
        <f t="shared" si="51"/>
        <v>0</v>
      </c>
      <c r="T69" s="129">
        <f t="shared" si="52"/>
        <v>0</v>
      </c>
      <c r="U69" s="129">
        <f t="shared" si="53"/>
        <v>0</v>
      </c>
      <c r="V69" s="150">
        <f t="shared" si="41"/>
        <v>0</v>
      </c>
      <c r="W69" s="265"/>
      <c r="X69" s="146" t="s">
        <v>152</v>
      </c>
      <c r="Y69" s="100"/>
      <c r="Z69" s="100" t="s">
        <v>152</v>
      </c>
      <c r="AA69" s="100" t="s">
        <v>152</v>
      </c>
      <c r="AB69" s="100" t="s">
        <v>151</v>
      </c>
      <c r="AC69" s="100" t="s">
        <v>151</v>
      </c>
      <c r="AD69" s="100" t="s">
        <v>152</v>
      </c>
      <c r="AE69" s="100" t="s">
        <v>151</v>
      </c>
      <c r="AF69" s="100" t="s">
        <v>152</v>
      </c>
      <c r="AG69" s="100" t="s">
        <v>151</v>
      </c>
      <c r="AH69" s="100" t="s">
        <v>152</v>
      </c>
      <c r="AI69" s="100" t="s">
        <v>152</v>
      </c>
      <c r="AJ69" s="100" t="s">
        <v>152</v>
      </c>
      <c r="AK69" s="100" t="s">
        <v>151</v>
      </c>
      <c r="AL69" s="100"/>
      <c r="AM69" s="100" t="s">
        <v>152</v>
      </c>
      <c r="AN69" s="100" t="s">
        <v>151</v>
      </c>
      <c r="AO69" s="100" t="s">
        <v>152</v>
      </c>
      <c r="AP69" s="100" t="s">
        <v>152</v>
      </c>
      <c r="AQ69" s="100" t="s">
        <v>152</v>
      </c>
      <c r="AR69" s="100" t="s">
        <v>152</v>
      </c>
      <c r="AS69" s="100" t="s">
        <v>152</v>
      </c>
      <c r="AT69" s="100" t="s">
        <v>152</v>
      </c>
      <c r="AU69" s="100" t="s">
        <v>151</v>
      </c>
      <c r="AV69" s="100" t="s">
        <v>152</v>
      </c>
      <c r="AW69" s="100" t="s">
        <v>152</v>
      </c>
      <c r="AX69" s="100" t="s">
        <v>151</v>
      </c>
      <c r="AY69" s="100" t="s">
        <v>152</v>
      </c>
      <c r="AZ69" s="100"/>
      <c r="BA69" s="100"/>
      <c r="BB69" s="100"/>
      <c r="BC69" s="100"/>
      <c r="BD69" s="100"/>
      <c r="BE69" s="100"/>
      <c r="BF69" s="100"/>
      <c r="BG69" s="100"/>
      <c r="BH69" s="100"/>
      <c r="BI69" s="83"/>
      <c r="BJ69" s="104"/>
      <c r="BK69" s="100"/>
      <c r="BL69" s="100"/>
      <c r="BM69" s="100"/>
      <c r="BN69" s="100"/>
      <c r="BO69" s="147"/>
      <c r="BP69" s="267"/>
      <c r="BQ69" s="146"/>
      <c r="BR69" s="100"/>
      <c r="BS69" s="100">
        <v>71</v>
      </c>
      <c r="BT69" s="100"/>
      <c r="BU69" s="100">
        <v>90</v>
      </c>
      <c r="BV69" s="100">
        <v>59</v>
      </c>
      <c r="BW69" s="100">
        <v>17</v>
      </c>
      <c r="BX69" s="100">
        <v>90</v>
      </c>
      <c r="BY69" s="100">
        <v>14</v>
      </c>
      <c r="BZ69" s="100">
        <v>90</v>
      </c>
      <c r="CA69" s="100"/>
      <c r="CB69" s="100"/>
      <c r="CC69" s="100">
        <v>7</v>
      </c>
      <c r="CD69" s="100">
        <v>72</v>
      </c>
      <c r="CE69" s="100"/>
      <c r="CF69" s="100">
        <v>16</v>
      </c>
      <c r="CG69" s="100">
        <v>90</v>
      </c>
      <c r="CH69" s="100">
        <v>3</v>
      </c>
      <c r="CI69" s="100">
        <v>23</v>
      </c>
      <c r="CJ69" s="100">
        <v>35</v>
      </c>
      <c r="CK69" s="100">
        <v>17</v>
      </c>
      <c r="CL69" s="100"/>
      <c r="CM69" s="100"/>
      <c r="CN69" s="100">
        <v>45</v>
      </c>
      <c r="CO69" s="100">
        <v>40</v>
      </c>
      <c r="CP69" s="100">
        <v>25</v>
      </c>
      <c r="CQ69" s="100">
        <v>90</v>
      </c>
      <c r="CR69" s="100">
        <v>34</v>
      </c>
      <c r="CS69" s="100"/>
      <c r="CT69" s="434"/>
      <c r="CU69" s="100"/>
      <c r="CV69" s="100"/>
      <c r="CW69" s="100"/>
      <c r="CX69" s="100"/>
      <c r="CY69" s="100"/>
      <c r="CZ69" s="100"/>
      <c r="DA69" s="100"/>
      <c r="DB69" s="147"/>
      <c r="DC69" s="100"/>
      <c r="DD69" s="100"/>
      <c r="DE69" s="100"/>
      <c r="DF69" s="100"/>
      <c r="DG69" s="100"/>
      <c r="DH69" s="100"/>
      <c r="DI69" s="267"/>
      <c r="DJ69" s="146"/>
      <c r="DK69" s="100"/>
      <c r="DL69" s="100" t="s">
        <v>157</v>
      </c>
      <c r="DM69" s="100"/>
      <c r="DN69" s="100"/>
      <c r="DO69" s="100" t="s">
        <v>156</v>
      </c>
      <c r="DP69" s="100" t="s">
        <v>157</v>
      </c>
      <c r="DQ69" s="100"/>
      <c r="DR69" s="100" t="s">
        <v>157</v>
      </c>
      <c r="DS69" s="100"/>
      <c r="DT69" s="100"/>
      <c r="DU69" s="100"/>
      <c r="DV69" s="100" t="s">
        <v>157</v>
      </c>
      <c r="DW69" s="100" t="s">
        <v>156</v>
      </c>
      <c r="DX69" s="100"/>
      <c r="DY69" s="100" t="s">
        <v>157</v>
      </c>
      <c r="DZ69" s="100"/>
      <c r="EA69" s="100" t="s">
        <v>157</v>
      </c>
      <c r="EB69" s="100" t="s">
        <v>157</v>
      </c>
      <c r="EC69" s="100" t="s">
        <v>157</v>
      </c>
      <c r="ED69" s="100" t="s">
        <v>157</v>
      </c>
      <c r="EE69" s="100"/>
      <c r="EF69" s="100"/>
      <c r="EG69" s="100" t="s">
        <v>156</v>
      </c>
      <c r="EH69" s="100" t="s">
        <v>157</v>
      </c>
      <c r="EI69" s="100" t="s">
        <v>157</v>
      </c>
      <c r="EJ69" s="100"/>
      <c r="EK69" s="100" t="s">
        <v>157</v>
      </c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47"/>
      <c r="FB69" s="268">
        <f t="shared" si="102"/>
        <v>0</v>
      </c>
      <c r="FC69" s="269">
        <f t="shared" si="103"/>
        <v>0</v>
      </c>
      <c r="FD69" s="81">
        <f t="shared" si="104"/>
        <v>0</v>
      </c>
      <c r="FE69" s="437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4"/>
      <c r="GX69" s="100"/>
      <c r="GY69" s="273"/>
      <c r="GZ69" s="274"/>
      <c r="HA69" s="275">
        <f t="shared" si="46"/>
        <v>0</v>
      </c>
      <c r="HB69" s="437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273"/>
      <c r="IS69" s="150"/>
      <c r="IT69" s="276"/>
      <c r="IU69" s="276"/>
      <c r="IV69" s="276"/>
    </row>
    <row r="70" spans="1:256" s="82" customFormat="1">
      <c r="A70" s="359" t="s">
        <v>123</v>
      </c>
      <c r="B70" s="83" t="s">
        <v>168</v>
      </c>
      <c r="C70" s="213">
        <f t="shared" si="28"/>
        <v>25</v>
      </c>
      <c r="D70" s="261">
        <f t="shared" si="108"/>
        <v>25</v>
      </c>
      <c r="E70" s="100">
        <f t="shared" si="30"/>
        <v>22</v>
      </c>
      <c r="F70" s="261">
        <f t="shared" si="31"/>
        <v>2</v>
      </c>
      <c r="G70" s="261">
        <f t="shared" si="32"/>
        <v>0</v>
      </c>
      <c r="H70" s="100">
        <f t="shared" si="33"/>
        <v>1</v>
      </c>
      <c r="I70" s="262">
        <f t="shared" si="34"/>
        <v>2141</v>
      </c>
      <c r="J70" s="263">
        <f t="shared" si="35"/>
        <v>85.64</v>
      </c>
      <c r="K70" s="263">
        <f>ABS(I70*100/I1)</f>
        <v>99.120370370370367</v>
      </c>
      <c r="L70" s="262">
        <f>K1</f>
        <v>24</v>
      </c>
      <c r="M70" s="262">
        <f t="shared" si="100"/>
        <v>25</v>
      </c>
      <c r="N70" s="262">
        <f>SUM(O70:Q70)</f>
        <v>1</v>
      </c>
      <c r="O70" s="262">
        <f t="shared" si="105"/>
        <v>0</v>
      </c>
      <c r="P70" s="262">
        <f>COUNTIF(X70:BO70,"L")</f>
        <v>0</v>
      </c>
      <c r="Q70" s="262">
        <f>COUNTIF(X70:BO70,"S")</f>
        <v>1</v>
      </c>
      <c r="R70" s="226">
        <f t="shared" si="50"/>
        <v>4</v>
      </c>
      <c r="S70" s="227">
        <f t="shared" si="51"/>
        <v>1</v>
      </c>
      <c r="T70" s="129">
        <f t="shared" si="52"/>
        <v>0</v>
      </c>
      <c r="U70" s="129">
        <f t="shared" si="53"/>
        <v>1</v>
      </c>
      <c r="V70" s="150">
        <f t="shared" si="41"/>
        <v>2</v>
      </c>
      <c r="W70" s="265"/>
      <c r="X70" s="96" t="s">
        <v>151</v>
      </c>
      <c r="Y70" s="100"/>
      <c r="Z70" s="100" t="s">
        <v>151</v>
      </c>
      <c r="AA70" s="100" t="s">
        <v>151</v>
      </c>
      <c r="AB70" s="100" t="s">
        <v>151</v>
      </c>
      <c r="AC70" s="100" t="s">
        <v>151</v>
      </c>
      <c r="AD70" s="100" t="s">
        <v>151</v>
      </c>
      <c r="AE70" s="447" t="s">
        <v>155</v>
      </c>
      <c r="AF70" s="100" t="s">
        <v>151</v>
      </c>
      <c r="AG70" s="100" t="s">
        <v>151</v>
      </c>
      <c r="AH70" s="100" t="s">
        <v>151</v>
      </c>
      <c r="AI70" s="100" t="s">
        <v>151</v>
      </c>
      <c r="AJ70" s="100" t="s">
        <v>151</v>
      </c>
      <c r="AK70" s="100" t="s">
        <v>151</v>
      </c>
      <c r="AL70" s="100"/>
      <c r="AM70" s="100" t="s">
        <v>151</v>
      </c>
      <c r="AN70" s="100" t="s">
        <v>151</v>
      </c>
      <c r="AO70" s="100" t="s">
        <v>151</v>
      </c>
      <c r="AP70" s="100" t="s">
        <v>151</v>
      </c>
      <c r="AQ70" s="100" t="s">
        <v>151</v>
      </c>
      <c r="AR70" s="100" t="s">
        <v>151</v>
      </c>
      <c r="AS70" s="100" t="s">
        <v>151</v>
      </c>
      <c r="AT70" s="100" t="s">
        <v>151</v>
      </c>
      <c r="AU70" s="100" t="s">
        <v>151</v>
      </c>
      <c r="AV70" s="100" t="s">
        <v>151</v>
      </c>
      <c r="AW70" s="100" t="s">
        <v>151</v>
      </c>
      <c r="AX70" s="100" t="s">
        <v>151</v>
      </c>
      <c r="AY70" s="100" t="s">
        <v>151</v>
      </c>
      <c r="AZ70" s="100"/>
      <c r="BA70" s="101"/>
      <c r="BB70" s="101"/>
      <c r="BC70" s="101"/>
      <c r="BD70" s="101"/>
      <c r="BE70" s="101"/>
      <c r="BF70" s="101"/>
      <c r="BG70" s="101"/>
      <c r="BH70" s="101"/>
      <c r="BI70" s="88"/>
      <c r="BJ70" s="102"/>
      <c r="BK70" s="101"/>
      <c r="BL70" s="101"/>
      <c r="BM70" s="101"/>
      <c r="BN70" s="101"/>
      <c r="BO70" s="148"/>
      <c r="BP70" s="267"/>
      <c r="BQ70" s="383">
        <v>90</v>
      </c>
      <c r="BR70" s="379"/>
      <c r="BS70" s="379">
        <v>90</v>
      </c>
      <c r="BT70" s="379">
        <v>90</v>
      </c>
      <c r="BU70" s="379">
        <v>90</v>
      </c>
      <c r="BV70" s="379">
        <v>90</v>
      </c>
      <c r="BW70" s="460">
        <v>54</v>
      </c>
      <c r="BX70" s="447" t="s">
        <v>155</v>
      </c>
      <c r="BY70" s="100">
        <v>90</v>
      </c>
      <c r="BZ70" s="379">
        <v>90</v>
      </c>
      <c r="CA70" s="100">
        <v>90</v>
      </c>
      <c r="CB70" s="100">
        <v>90</v>
      </c>
      <c r="CC70" s="100">
        <v>90</v>
      </c>
      <c r="CD70" s="100">
        <v>90</v>
      </c>
      <c r="CE70" s="100"/>
      <c r="CF70" s="100">
        <v>90</v>
      </c>
      <c r="CG70" s="100">
        <v>90</v>
      </c>
      <c r="CH70" s="100">
        <v>90</v>
      </c>
      <c r="CI70" s="100">
        <v>90</v>
      </c>
      <c r="CJ70" s="100">
        <v>90</v>
      </c>
      <c r="CK70" s="100">
        <v>90</v>
      </c>
      <c r="CL70" s="100">
        <v>90</v>
      </c>
      <c r="CM70" s="100">
        <v>62</v>
      </c>
      <c r="CN70" s="100">
        <v>45</v>
      </c>
      <c r="CO70" s="100">
        <v>90</v>
      </c>
      <c r="CP70" s="100">
        <v>90</v>
      </c>
      <c r="CQ70" s="100">
        <v>90</v>
      </c>
      <c r="CR70" s="100">
        <v>90</v>
      </c>
      <c r="CS70" s="100"/>
      <c r="CT70" s="434"/>
      <c r="CU70" s="100"/>
      <c r="CV70" s="100"/>
      <c r="CW70" s="100"/>
      <c r="CX70" s="100"/>
      <c r="CY70" s="100"/>
      <c r="CZ70" s="100"/>
      <c r="DA70" s="100"/>
      <c r="DB70" s="147"/>
      <c r="DC70" s="100"/>
      <c r="DD70" s="100"/>
      <c r="DE70" s="100"/>
      <c r="DF70" s="100"/>
      <c r="DG70" s="100"/>
      <c r="DH70" s="100"/>
      <c r="DI70" s="267"/>
      <c r="DJ70" s="146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505" t="s">
        <v>156</v>
      </c>
      <c r="EG70" s="100" t="s">
        <v>156</v>
      </c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47"/>
      <c r="FB70" s="268">
        <f t="shared" si="102"/>
        <v>4</v>
      </c>
      <c r="FC70" s="269">
        <f t="shared" si="103"/>
        <v>1</v>
      </c>
      <c r="FD70" s="81">
        <f t="shared" si="104"/>
        <v>0</v>
      </c>
      <c r="FE70" s="448">
        <v>1</v>
      </c>
      <c r="FF70" s="101"/>
      <c r="FG70" s="100"/>
      <c r="FH70" s="100"/>
      <c r="FI70" s="100"/>
      <c r="FJ70" s="100"/>
      <c r="FK70" s="449">
        <v>2</v>
      </c>
      <c r="FL70" s="447" t="s">
        <v>155</v>
      </c>
      <c r="FM70" s="100"/>
      <c r="FN70" s="100"/>
      <c r="FO70" s="100"/>
      <c r="FP70" s="100"/>
      <c r="FQ70" s="448">
        <v>1</v>
      </c>
      <c r="FR70" s="100"/>
      <c r="FS70" s="100"/>
      <c r="FT70" s="100"/>
      <c r="FU70" s="100"/>
      <c r="FV70" s="100"/>
      <c r="FW70" s="100"/>
      <c r="FX70" s="100"/>
      <c r="FY70" s="100"/>
      <c r="FZ70" s="100"/>
      <c r="GA70" s="448">
        <v>1</v>
      </c>
      <c r="GB70" s="100"/>
      <c r="GC70" s="453">
        <v>1</v>
      </c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4"/>
      <c r="GX70" s="100"/>
      <c r="GY70" s="273"/>
      <c r="GZ70" s="274"/>
      <c r="HA70" s="275">
        <f t="shared" si="46"/>
        <v>2</v>
      </c>
      <c r="HB70" s="437"/>
      <c r="HC70" s="100"/>
      <c r="HD70" s="100"/>
      <c r="HE70" s="100"/>
      <c r="HF70" s="100">
        <v>1</v>
      </c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>
        <v>1</v>
      </c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273"/>
      <c r="IS70" s="150"/>
      <c r="IT70" s="276"/>
      <c r="IU70" s="276"/>
      <c r="IV70" s="276"/>
    </row>
    <row r="71" spans="1:256" s="80" customFormat="1" hidden="1">
      <c r="A71" s="359"/>
      <c r="B71" s="83"/>
      <c r="C71" s="213">
        <f t="shared" si="28"/>
        <v>0</v>
      </c>
      <c r="D71" s="261">
        <f t="shared" si="108"/>
        <v>0</v>
      </c>
      <c r="E71" s="100">
        <f t="shared" si="30"/>
        <v>0</v>
      </c>
      <c r="F71" s="261">
        <f t="shared" si="31"/>
        <v>0</v>
      </c>
      <c r="G71" s="261">
        <f t="shared" si="32"/>
        <v>0</v>
      </c>
      <c r="H71" s="100">
        <f t="shared" si="33"/>
        <v>0</v>
      </c>
      <c r="I71" s="262">
        <f t="shared" si="34"/>
        <v>0</v>
      </c>
      <c r="J71" s="263" t="e">
        <f t="shared" si="35"/>
        <v>#DIV/0!</v>
      </c>
      <c r="K71" s="263">
        <f>ABS(I71*100/I1)</f>
        <v>0</v>
      </c>
      <c r="L71" s="262">
        <f>K1</f>
        <v>24</v>
      </c>
      <c r="M71" s="262">
        <f t="shared" si="100"/>
        <v>0</v>
      </c>
      <c r="N71" s="262">
        <f t="shared" si="45"/>
        <v>0</v>
      </c>
      <c r="O71" s="262">
        <f t="shared" si="105"/>
        <v>0</v>
      </c>
      <c r="P71" s="262">
        <f t="shared" si="106"/>
        <v>0</v>
      </c>
      <c r="Q71" s="262">
        <f t="shared" si="107"/>
        <v>0</v>
      </c>
      <c r="R71" s="226">
        <f t="shared" si="50"/>
        <v>0</v>
      </c>
      <c r="S71" s="227">
        <f t="shared" si="51"/>
        <v>0</v>
      </c>
      <c r="T71" s="129">
        <f t="shared" si="52"/>
        <v>0</v>
      </c>
      <c r="U71" s="129">
        <f t="shared" si="53"/>
        <v>0</v>
      </c>
      <c r="V71" s="150">
        <f t="shared" si="41"/>
        <v>0</v>
      </c>
      <c r="W71" s="265"/>
      <c r="X71" s="146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83"/>
      <c r="BJ71" s="104"/>
      <c r="BK71" s="100"/>
      <c r="BL71" s="100"/>
      <c r="BM71" s="100"/>
      <c r="BN71" s="100"/>
      <c r="BO71" s="147"/>
      <c r="BP71" s="267"/>
      <c r="BQ71" s="146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428"/>
      <c r="CU71" s="100"/>
      <c r="CV71" s="100"/>
      <c r="CW71" s="100"/>
      <c r="CX71" s="100"/>
      <c r="CY71" s="100"/>
      <c r="CZ71" s="100"/>
      <c r="DA71" s="100"/>
      <c r="DB71" s="147"/>
      <c r="DC71" s="100"/>
      <c r="DD71" s="100"/>
      <c r="DE71" s="100"/>
      <c r="DF71" s="100"/>
      <c r="DG71" s="100"/>
      <c r="DH71" s="83"/>
      <c r="DI71" s="267"/>
      <c r="DJ71" s="146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47"/>
      <c r="FB71" s="268">
        <f t="shared" si="102"/>
        <v>0</v>
      </c>
      <c r="FC71" s="269">
        <f t="shared" si="103"/>
        <v>0</v>
      </c>
      <c r="FD71" s="81">
        <f t="shared" si="104"/>
        <v>0</v>
      </c>
      <c r="FE71" s="437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4"/>
      <c r="GX71" s="100"/>
      <c r="GY71" s="100"/>
      <c r="GZ71" s="150"/>
      <c r="HA71" s="275">
        <f t="shared" si="46"/>
        <v>0</v>
      </c>
      <c r="HB71" s="437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50"/>
      <c r="IT71" s="272"/>
      <c r="IU71" s="272"/>
      <c r="IV71" s="272"/>
    </row>
    <row r="72" spans="1:256" s="82" customFormat="1" hidden="1">
      <c r="A72" s="359"/>
      <c r="B72" s="83"/>
      <c r="C72" s="213">
        <f t="shared" si="28"/>
        <v>0</v>
      </c>
      <c r="D72" s="261">
        <f t="shared" si="108"/>
        <v>0</v>
      </c>
      <c r="E72" s="100">
        <f t="shared" si="30"/>
        <v>0</v>
      </c>
      <c r="F72" s="261">
        <f t="shared" si="31"/>
        <v>0</v>
      </c>
      <c r="G72" s="261">
        <f t="shared" si="32"/>
        <v>0</v>
      </c>
      <c r="H72" s="100">
        <f t="shared" si="33"/>
        <v>0</v>
      </c>
      <c r="I72" s="262">
        <f t="shared" si="34"/>
        <v>0</v>
      </c>
      <c r="J72" s="263" t="e">
        <f t="shared" si="35"/>
        <v>#DIV/0!</v>
      </c>
      <c r="K72" s="263">
        <f>ABS(I72*100/I1)</f>
        <v>0</v>
      </c>
      <c r="L72" s="262">
        <f>K1</f>
        <v>24</v>
      </c>
      <c r="M72" s="262">
        <f t="shared" si="100"/>
        <v>0</v>
      </c>
      <c r="N72" s="262">
        <f t="shared" si="45"/>
        <v>0</v>
      </c>
      <c r="O72" s="262">
        <f t="shared" ref="O72:O85" si="109">COUNTIF(X72:BO72,"DT")</f>
        <v>0</v>
      </c>
      <c r="P72" s="262">
        <f t="shared" si="106"/>
        <v>0</v>
      </c>
      <c r="Q72" s="262">
        <f t="shared" si="107"/>
        <v>0</v>
      </c>
      <c r="R72" s="226">
        <f t="shared" si="50"/>
        <v>0</v>
      </c>
      <c r="S72" s="227">
        <f t="shared" si="51"/>
        <v>0</v>
      </c>
      <c r="T72" s="129">
        <f t="shared" si="52"/>
        <v>0</v>
      </c>
      <c r="U72" s="129">
        <f t="shared" si="53"/>
        <v>0</v>
      </c>
      <c r="V72" s="150">
        <f t="shared" si="41"/>
        <v>0</v>
      </c>
      <c r="W72" s="265"/>
      <c r="X72" s="146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83"/>
      <c r="BJ72" s="104"/>
      <c r="BK72" s="100"/>
      <c r="BL72" s="100"/>
      <c r="BM72" s="100"/>
      <c r="BN72" s="100"/>
      <c r="BO72" s="147"/>
      <c r="BP72" s="267"/>
      <c r="BQ72" s="146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427"/>
      <c r="CU72" s="100"/>
      <c r="CV72" s="100"/>
      <c r="CW72" s="100"/>
      <c r="CX72" s="100"/>
      <c r="CY72" s="100"/>
      <c r="CZ72" s="100"/>
      <c r="DA72" s="100"/>
      <c r="DB72" s="147"/>
      <c r="DC72" s="100"/>
      <c r="DD72" s="100"/>
      <c r="DE72" s="100"/>
      <c r="DF72" s="100"/>
      <c r="DG72" s="100"/>
      <c r="DH72" s="83"/>
      <c r="DI72" s="267"/>
      <c r="DJ72" s="146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47"/>
      <c r="FB72" s="268">
        <f t="shared" si="102"/>
        <v>0</v>
      </c>
      <c r="FC72" s="269">
        <f t="shared" si="103"/>
        <v>0</v>
      </c>
      <c r="FD72" s="81">
        <f t="shared" si="104"/>
        <v>0</v>
      </c>
      <c r="FE72" s="437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4"/>
      <c r="GX72" s="100"/>
      <c r="GY72" s="273"/>
      <c r="GZ72" s="274"/>
      <c r="HA72" s="275">
        <f t="shared" si="46"/>
        <v>0</v>
      </c>
      <c r="HB72" s="437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273"/>
      <c r="IS72" s="150"/>
      <c r="IT72" s="276"/>
      <c r="IU72" s="276"/>
      <c r="IV72" s="276"/>
    </row>
    <row r="73" spans="1:256" s="82" customFormat="1" hidden="1">
      <c r="A73" s="359"/>
      <c r="B73" s="83"/>
      <c r="C73" s="213">
        <f t="shared" si="28"/>
        <v>0</v>
      </c>
      <c r="D73" s="261">
        <f t="shared" si="108"/>
        <v>0</v>
      </c>
      <c r="E73" s="100">
        <f t="shared" si="30"/>
        <v>0</v>
      </c>
      <c r="F73" s="261">
        <f t="shared" si="31"/>
        <v>0</v>
      </c>
      <c r="G73" s="261">
        <f t="shared" si="32"/>
        <v>0</v>
      </c>
      <c r="H73" s="100">
        <f t="shared" si="33"/>
        <v>0</v>
      </c>
      <c r="I73" s="262">
        <f t="shared" si="34"/>
        <v>0</v>
      </c>
      <c r="J73" s="263" t="e">
        <f t="shared" si="35"/>
        <v>#DIV/0!</v>
      </c>
      <c r="K73" s="263">
        <f>ABS(I73*100/I1)</f>
        <v>0</v>
      </c>
      <c r="L73" s="262">
        <f>K1</f>
        <v>24</v>
      </c>
      <c r="M73" s="262">
        <f t="shared" si="100"/>
        <v>0</v>
      </c>
      <c r="N73" s="262">
        <f>SUM(O73:Q73)</f>
        <v>0</v>
      </c>
      <c r="O73" s="262">
        <f t="shared" si="109"/>
        <v>0</v>
      </c>
      <c r="P73" s="262">
        <f t="shared" si="106"/>
        <v>0</v>
      </c>
      <c r="Q73" s="262">
        <f t="shared" si="107"/>
        <v>0</v>
      </c>
      <c r="R73" s="226">
        <f t="shared" si="50"/>
        <v>0</v>
      </c>
      <c r="S73" s="227">
        <f t="shared" si="51"/>
        <v>0</v>
      </c>
      <c r="T73" s="129">
        <f t="shared" si="52"/>
        <v>0</v>
      </c>
      <c r="U73" s="129">
        <f t="shared" si="53"/>
        <v>0</v>
      </c>
      <c r="V73" s="150">
        <f t="shared" si="41"/>
        <v>0</v>
      </c>
      <c r="W73" s="265"/>
      <c r="X73" s="146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83"/>
      <c r="BJ73" s="104"/>
      <c r="BK73" s="100"/>
      <c r="BL73" s="100"/>
      <c r="BM73" s="100"/>
      <c r="BN73" s="100"/>
      <c r="BO73" s="147"/>
      <c r="BP73" s="267"/>
      <c r="BQ73" s="146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427"/>
      <c r="CU73" s="100"/>
      <c r="CV73" s="100"/>
      <c r="CW73" s="100"/>
      <c r="CX73" s="100"/>
      <c r="CY73" s="100"/>
      <c r="CZ73" s="100"/>
      <c r="DA73" s="100"/>
      <c r="DB73" s="147"/>
      <c r="DC73" s="100"/>
      <c r="DD73" s="100"/>
      <c r="DE73" s="100"/>
      <c r="DF73" s="100"/>
      <c r="DG73" s="100"/>
      <c r="DH73" s="100"/>
      <c r="DI73" s="267"/>
      <c r="DJ73" s="146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47"/>
      <c r="FB73" s="268">
        <f t="shared" si="102"/>
        <v>0</v>
      </c>
      <c r="FC73" s="269">
        <f t="shared" si="103"/>
        <v>0</v>
      </c>
      <c r="FD73" s="81">
        <f t="shared" si="104"/>
        <v>0</v>
      </c>
      <c r="FE73" s="437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4"/>
      <c r="GX73" s="100"/>
      <c r="GY73" s="273"/>
      <c r="GZ73" s="274"/>
      <c r="HA73" s="275">
        <f t="shared" si="46"/>
        <v>0</v>
      </c>
      <c r="HB73" s="437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273"/>
      <c r="IS73" s="150"/>
      <c r="IT73" s="276"/>
      <c r="IU73" s="276"/>
      <c r="IV73" s="276"/>
    </row>
    <row r="74" spans="1:256" s="80" customFormat="1" hidden="1">
      <c r="A74" s="359"/>
      <c r="B74" s="83"/>
      <c r="C74" s="213">
        <f t="shared" si="28"/>
        <v>0</v>
      </c>
      <c r="D74" s="261">
        <f t="shared" si="108"/>
        <v>0</v>
      </c>
      <c r="E74" s="100">
        <f t="shared" si="30"/>
        <v>0</v>
      </c>
      <c r="F74" s="261">
        <f t="shared" si="31"/>
        <v>0</v>
      </c>
      <c r="G74" s="261">
        <f t="shared" si="32"/>
        <v>0</v>
      </c>
      <c r="H74" s="100">
        <f t="shared" si="33"/>
        <v>0</v>
      </c>
      <c r="I74" s="262">
        <f t="shared" si="34"/>
        <v>0</v>
      </c>
      <c r="J74" s="263" t="e">
        <f t="shared" si="35"/>
        <v>#DIV/0!</v>
      </c>
      <c r="K74" s="263">
        <f>ABS(I74*100/I1)</f>
        <v>0</v>
      </c>
      <c r="L74" s="262">
        <f>K1</f>
        <v>24</v>
      </c>
      <c r="M74" s="262">
        <f t="shared" si="100"/>
        <v>0</v>
      </c>
      <c r="N74" s="262">
        <f t="shared" si="45"/>
        <v>0</v>
      </c>
      <c r="O74" s="262">
        <f t="shared" si="109"/>
        <v>0</v>
      </c>
      <c r="P74" s="262">
        <f t="shared" si="106"/>
        <v>0</v>
      </c>
      <c r="Q74" s="262">
        <f>COUNTIF(X74:BO74,"S")</f>
        <v>0</v>
      </c>
      <c r="R74" s="226">
        <f t="shared" si="50"/>
        <v>0</v>
      </c>
      <c r="S74" s="227">
        <f t="shared" si="51"/>
        <v>0</v>
      </c>
      <c r="T74" s="129">
        <f t="shared" si="52"/>
        <v>0</v>
      </c>
      <c r="U74" s="129">
        <f t="shared" si="53"/>
        <v>0</v>
      </c>
      <c r="V74" s="150">
        <f t="shared" si="41"/>
        <v>0</v>
      </c>
      <c r="W74" s="265"/>
      <c r="X74" s="146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83"/>
      <c r="BJ74" s="104"/>
      <c r="BK74" s="100"/>
      <c r="BL74" s="100"/>
      <c r="BM74" s="100"/>
      <c r="BN74" s="100"/>
      <c r="BO74" s="147"/>
      <c r="BP74" s="267"/>
      <c r="BQ74" s="146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428"/>
      <c r="CU74" s="100"/>
      <c r="CV74" s="100"/>
      <c r="CW74" s="100"/>
      <c r="CX74" s="100"/>
      <c r="CY74" s="100"/>
      <c r="CZ74" s="100"/>
      <c r="DA74" s="100"/>
      <c r="DB74" s="147"/>
      <c r="DC74" s="100"/>
      <c r="DD74" s="100"/>
      <c r="DE74" s="100"/>
      <c r="DF74" s="100"/>
      <c r="DG74" s="100"/>
      <c r="DH74" s="83"/>
      <c r="DI74" s="267"/>
      <c r="DJ74" s="146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47"/>
      <c r="FB74" s="268">
        <f t="shared" si="102"/>
        <v>0</v>
      </c>
      <c r="FC74" s="269">
        <f t="shared" si="103"/>
        <v>0</v>
      </c>
      <c r="FD74" s="81">
        <f t="shared" si="104"/>
        <v>0</v>
      </c>
      <c r="FE74" s="437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4"/>
      <c r="GX74" s="100"/>
      <c r="GY74" s="100"/>
      <c r="GZ74" s="150"/>
      <c r="HA74" s="275">
        <f t="shared" si="46"/>
        <v>0</v>
      </c>
      <c r="HB74" s="437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50"/>
      <c r="IT74" s="272"/>
      <c r="IU74" s="272"/>
      <c r="IV74" s="272"/>
    </row>
    <row r="75" spans="1:256" s="82" customFormat="1" hidden="1">
      <c r="A75" s="360"/>
      <c r="B75" s="83"/>
      <c r="C75" s="213">
        <f t="shared" si="28"/>
        <v>0</v>
      </c>
      <c r="D75" s="261">
        <f t="shared" si="108"/>
        <v>0</v>
      </c>
      <c r="E75" s="100">
        <f t="shared" si="30"/>
        <v>0</v>
      </c>
      <c r="F75" s="261">
        <f t="shared" si="31"/>
        <v>0</v>
      </c>
      <c r="G75" s="261">
        <f t="shared" si="32"/>
        <v>0</v>
      </c>
      <c r="H75" s="100">
        <f t="shared" si="33"/>
        <v>0</v>
      </c>
      <c r="I75" s="262">
        <f t="shared" si="34"/>
        <v>0</v>
      </c>
      <c r="J75" s="263" t="e">
        <f t="shared" si="35"/>
        <v>#DIV/0!</v>
      </c>
      <c r="K75" s="263">
        <f>ABS(I75*100/I1)</f>
        <v>0</v>
      </c>
      <c r="L75" s="262">
        <f>K1</f>
        <v>24</v>
      </c>
      <c r="M75" s="262">
        <f t="shared" si="100"/>
        <v>0</v>
      </c>
      <c r="N75" s="262">
        <f t="shared" si="45"/>
        <v>0</v>
      </c>
      <c r="O75" s="262">
        <f t="shared" si="109"/>
        <v>0</v>
      </c>
      <c r="P75" s="262">
        <f>COUNTIF(X75:BO75,"L")</f>
        <v>0</v>
      </c>
      <c r="Q75" s="262">
        <f t="shared" si="107"/>
        <v>0</v>
      </c>
      <c r="R75" s="226">
        <f t="shared" si="50"/>
        <v>0</v>
      </c>
      <c r="S75" s="227">
        <f t="shared" si="51"/>
        <v>0</v>
      </c>
      <c r="T75" s="129">
        <f t="shared" si="52"/>
        <v>0</v>
      </c>
      <c r="U75" s="129">
        <f t="shared" si="53"/>
        <v>0</v>
      </c>
      <c r="V75" s="150">
        <f t="shared" si="41"/>
        <v>0</v>
      </c>
      <c r="W75" s="265"/>
      <c r="X75" s="146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83"/>
      <c r="BJ75" s="104"/>
      <c r="BK75" s="100"/>
      <c r="BL75" s="100"/>
      <c r="BM75" s="100"/>
      <c r="BN75" s="100"/>
      <c r="BO75" s="147"/>
      <c r="BP75" s="267"/>
      <c r="BQ75" s="146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427"/>
      <c r="CU75" s="100"/>
      <c r="CV75" s="100"/>
      <c r="CW75" s="100"/>
      <c r="CX75" s="100"/>
      <c r="CY75" s="100"/>
      <c r="CZ75" s="100"/>
      <c r="DA75" s="100"/>
      <c r="DB75" s="147"/>
      <c r="DC75" s="100"/>
      <c r="DD75" s="100"/>
      <c r="DE75" s="100"/>
      <c r="DF75" s="100"/>
      <c r="DG75" s="100"/>
      <c r="DH75" s="83"/>
      <c r="DI75" s="267"/>
      <c r="DJ75" s="146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47"/>
      <c r="FB75" s="268">
        <f t="shared" si="102"/>
        <v>0</v>
      </c>
      <c r="FC75" s="269">
        <f t="shared" si="103"/>
        <v>0</v>
      </c>
      <c r="FD75" s="81">
        <f t="shared" si="104"/>
        <v>0</v>
      </c>
      <c r="FE75" s="437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4"/>
      <c r="GX75" s="100"/>
      <c r="GY75" s="100"/>
      <c r="GZ75" s="150"/>
      <c r="HA75" s="275">
        <f t="shared" si="46"/>
        <v>0</v>
      </c>
      <c r="HB75" s="437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273"/>
      <c r="IS75" s="150"/>
      <c r="IT75" s="276"/>
      <c r="IU75" s="276"/>
      <c r="IV75" s="276"/>
    </row>
    <row r="76" spans="1:256" s="82" customFormat="1" hidden="1">
      <c r="A76" s="354"/>
      <c r="B76" s="83"/>
      <c r="C76" s="213">
        <f t="shared" ref="C76:C81" si="110">COUNT(BQ76:DH76)</f>
        <v>0</v>
      </c>
      <c r="D76" s="261">
        <f t="shared" si="108"/>
        <v>0</v>
      </c>
      <c r="E76" s="100">
        <f t="shared" ref="E76:E81" si="111">COUNTIF(BQ76:DH76,90)</f>
        <v>0</v>
      </c>
      <c r="F76" s="261">
        <f t="shared" si="31"/>
        <v>0</v>
      </c>
      <c r="G76" s="261">
        <f t="shared" si="32"/>
        <v>0</v>
      </c>
      <c r="H76" s="100">
        <f t="shared" ref="H76:H81" si="112">COUNTIF(BQ76:DH76,"S")</f>
        <v>0</v>
      </c>
      <c r="I76" s="262">
        <f t="shared" ref="I76:I81" si="113">SUM(BQ76:DH76)</f>
        <v>0</v>
      </c>
      <c r="J76" s="263" t="e">
        <f t="shared" si="35"/>
        <v>#DIV/0!</v>
      </c>
      <c r="K76" s="263">
        <f>ABS(I76*100/I1)</f>
        <v>0</v>
      </c>
      <c r="L76" s="262">
        <f>K1</f>
        <v>24</v>
      </c>
      <c r="M76" s="262">
        <f t="shared" si="100"/>
        <v>0</v>
      </c>
      <c r="N76" s="262">
        <f t="shared" si="45"/>
        <v>0</v>
      </c>
      <c r="O76" s="262">
        <f t="shared" si="109"/>
        <v>0</v>
      </c>
      <c r="P76" s="262">
        <f t="shared" si="106"/>
        <v>0</v>
      </c>
      <c r="Q76" s="262">
        <f t="shared" si="107"/>
        <v>0</v>
      </c>
      <c r="R76" s="226">
        <f t="shared" si="50"/>
        <v>0</v>
      </c>
      <c r="S76" s="227">
        <f t="shared" si="51"/>
        <v>0</v>
      </c>
      <c r="T76" s="129">
        <f t="shared" si="52"/>
        <v>0</v>
      </c>
      <c r="U76" s="129">
        <f t="shared" si="53"/>
        <v>0</v>
      </c>
      <c r="V76" s="150">
        <f t="shared" si="41"/>
        <v>0</v>
      </c>
      <c r="W76" s="265"/>
      <c r="X76" s="146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83"/>
      <c r="BJ76" s="100" t="s">
        <v>42</v>
      </c>
      <c r="BK76" s="100" t="s">
        <v>42</v>
      </c>
      <c r="BL76" s="100" t="s">
        <v>42</v>
      </c>
      <c r="BM76" s="100" t="s">
        <v>42</v>
      </c>
      <c r="BN76" s="100"/>
      <c r="BO76" s="147"/>
      <c r="BP76" s="373"/>
      <c r="BQ76" s="146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427"/>
      <c r="CU76" s="100"/>
      <c r="CV76" s="100"/>
      <c r="CW76" s="100"/>
      <c r="CX76" s="100"/>
      <c r="CY76" s="100"/>
      <c r="CZ76" s="100"/>
      <c r="DA76" s="100"/>
      <c r="DB76" s="147"/>
      <c r="DC76" s="100"/>
      <c r="DD76" s="100"/>
      <c r="DE76" s="100"/>
      <c r="DF76" s="100"/>
      <c r="DG76" s="100"/>
      <c r="DH76" s="147"/>
      <c r="DI76" s="267"/>
      <c r="DJ76" s="146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47"/>
      <c r="FB76" s="268">
        <f t="shared" si="55"/>
        <v>0</v>
      </c>
      <c r="FC76" s="269">
        <f t="shared" si="56"/>
        <v>0</v>
      </c>
      <c r="FD76" s="81">
        <f t="shared" si="57"/>
        <v>0</v>
      </c>
      <c r="FE76" s="437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4"/>
      <c r="GX76" s="100"/>
      <c r="GY76" s="100"/>
      <c r="GZ76" s="150"/>
      <c r="HA76" s="275">
        <f t="shared" si="46"/>
        <v>0</v>
      </c>
      <c r="HB76" s="437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273"/>
      <c r="IS76" s="150"/>
      <c r="IT76" s="276"/>
      <c r="IU76" s="276"/>
      <c r="IV76" s="276"/>
    </row>
    <row r="77" spans="1:256" s="82" customFormat="1" hidden="1">
      <c r="A77" s="354"/>
      <c r="B77" s="83"/>
      <c r="C77" s="213">
        <f t="shared" si="110"/>
        <v>0</v>
      </c>
      <c r="D77" s="261">
        <f>COUNTIF(X77:BO77,"T")</f>
        <v>0</v>
      </c>
      <c r="E77" s="100">
        <f t="shared" si="111"/>
        <v>0</v>
      </c>
      <c r="F77" s="261">
        <f>COUNTIF(DJ77:FA77,"I")</f>
        <v>0</v>
      </c>
      <c r="G77" s="261">
        <f>COUNTIF(DJ77:FA77,"E")</f>
        <v>0</v>
      </c>
      <c r="H77" s="100">
        <f t="shared" si="112"/>
        <v>0</v>
      </c>
      <c r="I77" s="262">
        <f t="shared" si="113"/>
        <v>0</v>
      </c>
      <c r="J77" s="263" t="e">
        <f>ABS(I77/C77)</f>
        <v>#DIV/0!</v>
      </c>
      <c r="K77" s="263">
        <f>ABS(I77*100/I1)</f>
        <v>0</v>
      </c>
      <c r="L77" s="262">
        <f>K1</f>
        <v>24</v>
      </c>
      <c r="M77" s="262">
        <f t="shared" si="100"/>
        <v>0</v>
      </c>
      <c r="N77" s="262">
        <f>SUM(O77:Q77)</f>
        <v>0</v>
      </c>
      <c r="O77" s="262">
        <f>COUNTIF(X77:BO77,"DT")</f>
        <v>0</v>
      </c>
      <c r="P77" s="262">
        <f>COUNTIF(X77:BO77,"L")</f>
        <v>0</v>
      </c>
      <c r="Q77" s="262">
        <f>COUNTIF(X77:BO77,"S")</f>
        <v>0</v>
      </c>
      <c r="R77" s="226">
        <f>COUNTIF(FE77:GY77,1)</f>
        <v>0</v>
      </c>
      <c r="S77" s="227">
        <f>COUNTIF(FE77:GY77,2)</f>
        <v>0</v>
      </c>
      <c r="T77" s="129">
        <f>COUNTIF(FE77:GY77,"R")</f>
        <v>0</v>
      </c>
      <c r="U77" s="129">
        <f>S77+T77</f>
        <v>0</v>
      </c>
      <c r="V77" s="150">
        <f>HA77</f>
        <v>0</v>
      </c>
      <c r="W77" s="265"/>
      <c r="X77" s="146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83"/>
      <c r="BJ77" s="104"/>
      <c r="BK77" s="100"/>
      <c r="BL77" s="100"/>
      <c r="BM77" s="100"/>
      <c r="BN77" s="100"/>
      <c r="BO77" s="147"/>
      <c r="BP77" s="373"/>
      <c r="BQ77" s="146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427"/>
      <c r="CU77" s="100"/>
      <c r="CV77" s="100"/>
      <c r="CW77" s="100"/>
      <c r="CX77" s="100"/>
      <c r="CY77" s="100"/>
      <c r="CZ77" s="100"/>
      <c r="DA77" s="100"/>
      <c r="DB77" s="147"/>
      <c r="DC77" s="100"/>
      <c r="DD77" s="100"/>
      <c r="DE77" s="100"/>
      <c r="DF77" s="100"/>
      <c r="DG77" s="100"/>
      <c r="DH77" s="147"/>
      <c r="DI77" s="267"/>
      <c r="DJ77" s="146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0"/>
      <c r="FA77" s="147"/>
      <c r="FB77" s="268">
        <f>COUNTIF(FE77:GT77,1)</f>
        <v>0</v>
      </c>
      <c r="FC77" s="269">
        <f>COUNTIF(FE77:GT77,2)</f>
        <v>0</v>
      </c>
      <c r="FD77" s="81">
        <f>COUNTIF(FE77:GT77,"R")</f>
        <v>0</v>
      </c>
      <c r="FE77" s="437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4"/>
      <c r="GX77" s="100"/>
      <c r="GY77" s="100"/>
      <c r="GZ77" s="150"/>
      <c r="HA77" s="275">
        <f t="shared" si="46"/>
        <v>0</v>
      </c>
      <c r="HB77" s="437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273"/>
      <c r="IS77" s="150"/>
      <c r="IT77" s="276"/>
      <c r="IU77" s="276"/>
      <c r="IV77" s="276"/>
    </row>
    <row r="78" spans="1:256" s="82" customFormat="1" hidden="1">
      <c r="A78" s="354"/>
      <c r="B78" s="83"/>
      <c r="C78" s="213">
        <f t="shared" si="110"/>
        <v>0</v>
      </c>
      <c r="D78" s="261">
        <f>COUNTIF(X78:BO78,"T")</f>
        <v>0</v>
      </c>
      <c r="E78" s="100">
        <f t="shared" si="111"/>
        <v>0</v>
      </c>
      <c r="F78" s="261">
        <f>COUNTIF(DJ78:FA78,"I")</f>
        <v>0</v>
      </c>
      <c r="G78" s="261">
        <f>COUNTIF(DJ78:FA78,"E")</f>
        <v>0</v>
      </c>
      <c r="H78" s="100">
        <f t="shared" si="112"/>
        <v>0</v>
      </c>
      <c r="I78" s="262">
        <f t="shared" si="113"/>
        <v>0</v>
      </c>
      <c r="J78" s="263" t="e">
        <f>ABS(I78/C78)</f>
        <v>#DIV/0!</v>
      </c>
      <c r="K78" s="263">
        <f>ABS(I78*100/I1)</f>
        <v>0</v>
      </c>
      <c r="L78" s="262">
        <f>K1</f>
        <v>24</v>
      </c>
      <c r="M78" s="262">
        <f t="shared" si="100"/>
        <v>0</v>
      </c>
      <c r="N78" s="262">
        <f>SUM(O78:Q78)</f>
        <v>0</v>
      </c>
      <c r="O78" s="262">
        <f>COUNTIF(X78:BO78,"DT")</f>
        <v>0</v>
      </c>
      <c r="P78" s="262">
        <f>COUNTIF(X78:BO78,"L")</f>
        <v>0</v>
      </c>
      <c r="Q78" s="262">
        <f>COUNTIF(X78:BO78,"S")</f>
        <v>0</v>
      </c>
      <c r="R78" s="226">
        <f>COUNTIF(FE78:GY78,1)</f>
        <v>0</v>
      </c>
      <c r="S78" s="227">
        <f>COUNTIF(FE78:GY78,2)</f>
        <v>0</v>
      </c>
      <c r="T78" s="129">
        <f>COUNTIF(FE78:GY78,"R")</f>
        <v>0</v>
      </c>
      <c r="U78" s="129">
        <f>S78+T78</f>
        <v>0</v>
      </c>
      <c r="V78" s="150">
        <f>HA78</f>
        <v>0</v>
      </c>
      <c r="W78" s="265"/>
      <c r="X78" s="146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83"/>
      <c r="BJ78" s="104"/>
      <c r="BK78" s="100"/>
      <c r="BL78" s="100"/>
      <c r="BM78" s="100"/>
      <c r="BN78" s="100"/>
      <c r="BO78" s="147"/>
      <c r="BP78" s="373"/>
      <c r="BQ78" s="146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427"/>
      <c r="CU78" s="100"/>
      <c r="CV78" s="100"/>
      <c r="CW78" s="100"/>
      <c r="CX78" s="100"/>
      <c r="CY78" s="100"/>
      <c r="CZ78" s="100"/>
      <c r="DA78" s="100"/>
      <c r="DB78" s="147"/>
      <c r="DC78" s="100"/>
      <c r="DD78" s="100"/>
      <c r="DE78" s="100"/>
      <c r="DF78" s="100"/>
      <c r="DG78" s="100"/>
      <c r="DH78" s="147"/>
      <c r="DI78" s="267"/>
      <c r="DJ78" s="146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0"/>
      <c r="FA78" s="147"/>
      <c r="FB78" s="268">
        <f>COUNTIF(FE78:GT78,1)</f>
        <v>0</v>
      </c>
      <c r="FC78" s="269">
        <f>COUNTIF(FE78:GT78,2)</f>
        <v>0</v>
      </c>
      <c r="FD78" s="81">
        <f>COUNTIF(FE78:GT78,"R")</f>
        <v>0</v>
      </c>
      <c r="FE78" s="437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4"/>
      <c r="GX78" s="100"/>
      <c r="GY78" s="100"/>
      <c r="GZ78" s="150"/>
      <c r="HA78" s="275">
        <f t="shared" si="46"/>
        <v>0</v>
      </c>
      <c r="HB78" s="437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273"/>
      <c r="IS78" s="150"/>
      <c r="IT78" s="276"/>
      <c r="IU78" s="276"/>
      <c r="IV78" s="276"/>
    </row>
    <row r="79" spans="1:256" s="82" customFormat="1" hidden="1">
      <c r="A79" s="354"/>
      <c r="B79" s="83"/>
      <c r="C79" s="213">
        <f t="shared" si="110"/>
        <v>0</v>
      </c>
      <c r="D79" s="261">
        <f>COUNTIF(X79:BO79,"T")</f>
        <v>0</v>
      </c>
      <c r="E79" s="100">
        <f t="shared" si="111"/>
        <v>0</v>
      </c>
      <c r="F79" s="261">
        <f>COUNTIF(DJ79:FA79,"I")</f>
        <v>0</v>
      </c>
      <c r="G79" s="261">
        <f>COUNTIF(DJ79:FA79,"E")</f>
        <v>0</v>
      </c>
      <c r="H79" s="100">
        <f t="shared" si="112"/>
        <v>0</v>
      </c>
      <c r="I79" s="262">
        <f t="shared" si="113"/>
        <v>0</v>
      </c>
      <c r="J79" s="263" t="e">
        <f>ABS(I79/C79)</f>
        <v>#DIV/0!</v>
      </c>
      <c r="K79" s="263">
        <f>ABS(I79*100/I1)</f>
        <v>0</v>
      </c>
      <c r="L79" s="262">
        <f>K1</f>
        <v>24</v>
      </c>
      <c r="M79" s="262">
        <f t="shared" si="100"/>
        <v>0</v>
      </c>
      <c r="N79" s="262">
        <f>SUM(O79:Q79)</f>
        <v>0</v>
      </c>
      <c r="O79" s="262">
        <f>COUNTIF(X79:BO79,"DT")</f>
        <v>0</v>
      </c>
      <c r="P79" s="262">
        <f>COUNTIF(X79:BO79,"L")</f>
        <v>0</v>
      </c>
      <c r="Q79" s="262">
        <f>COUNTIF(X79:BO79,"S")</f>
        <v>0</v>
      </c>
      <c r="R79" s="226">
        <f>COUNTIF(FE79:GY79,1)</f>
        <v>0</v>
      </c>
      <c r="S79" s="227">
        <f>COUNTIF(FE79:GY79,2)</f>
        <v>0</v>
      </c>
      <c r="T79" s="129">
        <f>COUNTIF(FE79:GY79,"R")</f>
        <v>0</v>
      </c>
      <c r="U79" s="129">
        <f>S79+T79</f>
        <v>0</v>
      </c>
      <c r="V79" s="150">
        <f>HA79</f>
        <v>0</v>
      </c>
      <c r="W79" s="265"/>
      <c r="X79" s="146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83"/>
      <c r="BJ79" s="104"/>
      <c r="BK79" s="100"/>
      <c r="BL79" s="100"/>
      <c r="BM79" s="100"/>
      <c r="BN79" s="100"/>
      <c r="BO79" s="147"/>
      <c r="BP79" s="373"/>
      <c r="BQ79" s="146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427"/>
      <c r="CU79" s="100"/>
      <c r="CV79" s="100"/>
      <c r="CW79" s="100"/>
      <c r="CX79" s="100"/>
      <c r="CY79" s="100"/>
      <c r="CZ79" s="100"/>
      <c r="DA79" s="100"/>
      <c r="DB79" s="147"/>
      <c r="DC79" s="100"/>
      <c r="DD79" s="100"/>
      <c r="DE79" s="100"/>
      <c r="DF79" s="100"/>
      <c r="DG79" s="100"/>
      <c r="DH79" s="147"/>
      <c r="DI79" s="267"/>
      <c r="DJ79" s="146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0"/>
      <c r="FA79" s="147"/>
      <c r="FB79" s="268">
        <f>COUNTIF(FE79:GT79,1)</f>
        <v>0</v>
      </c>
      <c r="FC79" s="269">
        <f>COUNTIF(FE79:GT79,2)</f>
        <v>0</v>
      </c>
      <c r="FD79" s="81">
        <f>COUNTIF(FE79:GT79,"R")</f>
        <v>0</v>
      </c>
      <c r="FE79" s="437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4"/>
      <c r="GX79" s="100"/>
      <c r="GY79" s="100"/>
      <c r="GZ79" s="150"/>
      <c r="HA79" s="275">
        <f t="shared" si="46"/>
        <v>0</v>
      </c>
      <c r="HB79" s="437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273"/>
      <c r="IS79" s="150"/>
      <c r="IT79" s="276"/>
      <c r="IU79" s="276"/>
      <c r="IV79" s="276"/>
    </row>
    <row r="80" spans="1:256" s="82" customFormat="1" hidden="1">
      <c r="A80" s="354"/>
      <c r="B80" s="83"/>
      <c r="C80" s="213">
        <f t="shared" si="110"/>
        <v>0</v>
      </c>
      <c r="D80" s="261">
        <f>COUNTIF(X80:BO80,"T")</f>
        <v>0</v>
      </c>
      <c r="E80" s="100">
        <f t="shared" si="111"/>
        <v>0</v>
      </c>
      <c r="F80" s="261">
        <f>COUNTIF(DJ80:FA80,"I")</f>
        <v>0</v>
      </c>
      <c r="G80" s="261">
        <f>COUNTIF(DJ80:FA80,"E")</f>
        <v>0</v>
      </c>
      <c r="H80" s="100">
        <f t="shared" si="112"/>
        <v>0</v>
      </c>
      <c r="I80" s="262">
        <f t="shared" si="113"/>
        <v>0</v>
      </c>
      <c r="J80" s="263" t="e">
        <f>ABS(I80/C80)</f>
        <v>#DIV/0!</v>
      </c>
      <c r="K80" s="263">
        <f>ABS(I80*100/I1)</f>
        <v>0</v>
      </c>
      <c r="L80" s="262">
        <f>K1</f>
        <v>24</v>
      </c>
      <c r="M80" s="262">
        <f t="shared" si="100"/>
        <v>0</v>
      </c>
      <c r="N80" s="262">
        <f>SUM(O80:Q80)</f>
        <v>0</v>
      </c>
      <c r="O80" s="262">
        <f>COUNTIF(X80:BO80,"DT")</f>
        <v>0</v>
      </c>
      <c r="P80" s="262">
        <f>COUNTIF(X80:BO80,"L")</f>
        <v>0</v>
      </c>
      <c r="Q80" s="262">
        <f>COUNTIF(X80:BO80,"S")</f>
        <v>0</v>
      </c>
      <c r="R80" s="226">
        <f>COUNTIF(FE80:GY80,1)</f>
        <v>0</v>
      </c>
      <c r="S80" s="227">
        <f>COUNTIF(FE80:GY80,2)</f>
        <v>0</v>
      </c>
      <c r="T80" s="129">
        <f>COUNTIF(FE80:GY80,"R")</f>
        <v>0</v>
      </c>
      <c r="U80" s="129">
        <f>S80+T80</f>
        <v>0</v>
      </c>
      <c r="V80" s="150">
        <f>HA80</f>
        <v>0</v>
      </c>
      <c r="W80" s="265"/>
      <c r="X80" s="146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83"/>
      <c r="BJ80" s="104"/>
      <c r="BK80" s="100"/>
      <c r="BL80" s="100"/>
      <c r="BM80" s="100"/>
      <c r="BN80" s="100"/>
      <c r="BO80" s="147"/>
      <c r="BP80" s="373"/>
      <c r="BQ80" s="146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427"/>
      <c r="CU80" s="100"/>
      <c r="CV80" s="100"/>
      <c r="CW80" s="100"/>
      <c r="CX80" s="100"/>
      <c r="CY80" s="100"/>
      <c r="CZ80" s="100"/>
      <c r="DA80" s="100"/>
      <c r="DB80" s="147"/>
      <c r="DC80" s="100"/>
      <c r="DD80" s="100"/>
      <c r="DE80" s="100"/>
      <c r="DF80" s="100"/>
      <c r="DG80" s="100"/>
      <c r="DH80" s="147"/>
      <c r="DI80" s="267"/>
      <c r="DJ80" s="146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0"/>
      <c r="FA80" s="147"/>
      <c r="FB80" s="268">
        <f>COUNTIF(FE80:GT80,1)</f>
        <v>0</v>
      </c>
      <c r="FC80" s="269">
        <f>COUNTIF(FE80:GT80,2)</f>
        <v>0</v>
      </c>
      <c r="FD80" s="81">
        <f>COUNTIF(FE80:GT80,"R")</f>
        <v>0</v>
      </c>
      <c r="FE80" s="437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4"/>
      <c r="GX80" s="100"/>
      <c r="GY80" s="100"/>
      <c r="GZ80" s="150"/>
      <c r="HA80" s="275">
        <f t="shared" si="46"/>
        <v>0</v>
      </c>
      <c r="HB80" s="437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273"/>
      <c r="IS80" s="150"/>
      <c r="IT80" s="276"/>
      <c r="IU80" s="276"/>
      <c r="IV80" s="276"/>
    </row>
    <row r="81" spans="1:256" s="82" customFormat="1" hidden="1">
      <c r="A81" s="354"/>
      <c r="B81" s="83"/>
      <c r="C81" s="213">
        <f t="shared" si="110"/>
        <v>0</v>
      </c>
      <c r="D81" s="261">
        <f>COUNTIF(X81:BO81,"T")</f>
        <v>0</v>
      </c>
      <c r="E81" s="100">
        <f t="shared" si="111"/>
        <v>0</v>
      </c>
      <c r="F81" s="261">
        <f>COUNTIF(DJ81:FA81,"I")</f>
        <v>0</v>
      </c>
      <c r="G81" s="261">
        <f>COUNTIF(DJ81:FA81,"E")</f>
        <v>0</v>
      </c>
      <c r="H81" s="100">
        <f t="shared" si="112"/>
        <v>0</v>
      </c>
      <c r="I81" s="262">
        <f t="shared" si="113"/>
        <v>0</v>
      </c>
      <c r="J81" s="263" t="e">
        <f>ABS(I81/C81)</f>
        <v>#DIV/0!</v>
      </c>
      <c r="K81" s="263">
        <f>ABS(I81*100/I1)</f>
        <v>0</v>
      </c>
      <c r="L81" s="262">
        <f>K1</f>
        <v>24</v>
      </c>
      <c r="M81" s="262">
        <f t="shared" si="100"/>
        <v>0</v>
      </c>
      <c r="N81" s="262">
        <f>SUM(O81:Q81)</f>
        <v>0</v>
      </c>
      <c r="O81" s="262">
        <f>COUNTIF(X81:BO81,"DT")</f>
        <v>0</v>
      </c>
      <c r="P81" s="262">
        <f>COUNTIF(X81:BO81,"L")</f>
        <v>0</v>
      </c>
      <c r="Q81" s="262">
        <f>COUNTIF(X81:BO81,"S")</f>
        <v>0</v>
      </c>
      <c r="R81" s="226">
        <f>COUNTIF(FE81:GY81,1)</f>
        <v>0</v>
      </c>
      <c r="S81" s="227">
        <f>COUNTIF(FE81:GY81,2)</f>
        <v>0</v>
      </c>
      <c r="T81" s="129">
        <f>COUNTIF(FE81:GY81,"R")</f>
        <v>0</v>
      </c>
      <c r="U81" s="129">
        <f>S81+T81</f>
        <v>0</v>
      </c>
      <c r="V81" s="150">
        <f>HA81</f>
        <v>0</v>
      </c>
      <c r="W81" s="265"/>
      <c r="X81" s="146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83"/>
      <c r="BJ81" s="104"/>
      <c r="BK81" s="100"/>
      <c r="BL81" s="100"/>
      <c r="BM81" s="100"/>
      <c r="BN81" s="100"/>
      <c r="BO81" s="147"/>
      <c r="BP81" s="373"/>
      <c r="BQ81" s="146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427"/>
      <c r="CU81" s="100"/>
      <c r="CV81" s="100"/>
      <c r="CW81" s="100"/>
      <c r="CX81" s="100"/>
      <c r="CY81" s="100"/>
      <c r="CZ81" s="100"/>
      <c r="DA81" s="100"/>
      <c r="DB81" s="147"/>
      <c r="DC81" s="100"/>
      <c r="DD81" s="100"/>
      <c r="DE81" s="100"/>
      <c r="DF81" s="100"/>
      <c r="DG81" s="100"/>
      <c r="DH81" s="147"/>
      <c r="DI81" s="267"/>
      <c r="DJ81" s="146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0"/>
      <c r="FA81" s="147"/>
      <c r="FB81" s="268">
        <f>COUNTIF(FE81:GT81,1)</f>
        <v>0</v>
      </c>
      <c r="FC81" s="269">
        <f>COUNTIF(FE81:GT81,2)</f>
        <v>0</v>
      </c>
      <c r="FD81" s="81">
        <f>COUNTIF(FE81:GT81,"R")</f>
        <v>0</v>
      </c>
      <c r="FE81" s="437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4"/>
      <c r="GX81" s="100"/>
      <c r="GY81" s="100"/>
      <c r="GZ81" s="150"/>
      <c r="HA81" s="275">
        <f t="shared" si="46"/>
        <v>0</v>
      </c>
      <c r="HB81" s="437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273"/>
      <c r="IS81" s="150"/>
      <c r="IT81" s="276"/>
      <c r="IU81" s="276"/>
      <c r="IV81" s="276"/>
    </row>
    <row r="82" spans="1:256" s="80" customFormat="1" hidden="1">
      <c r="A82" s="354"/>
      <c r="B82" s="83"/>
      <c r="C82" s="213">
        <f t="shared" si="28"/>
        <v>0</v>
      </c>
      <c r="D82" s="261">
        <f t="shared" si="108"/>
        <v>0</v>
      </c>
      <c r="E82" s="100">
        <f t="shared" si="30"/>
        <v>0</v>
      </c>
      <c r="F82" s="261">
        <f t="shared" si="31"/>
        <v>0</v>
      </c>
      <c r="G82" s="261">
        <f t="shared" si="32"/>
        <v>0</v>
      </c>
      <c r="H82" s="100">
        <f t="shared" si="33"/>
        <v>0</v>
      </c>
      <c r="I82" s="262">
        <f t="shared" si="34"/>
        <v>0</v>
      </c>
      <c r="J82" s="263" t="e">
        <f t="shared" si="35"/>
        <v>#DIV/0!</v>
      </c>
      <c r="K82" s="263">
        <f>ABS(I82*100/I1)</f>
        <v>0</v>
      </c>
      <c r="L82" s="262">
        <f>K1</f>
        <v>24</v>
      </c>
      <c r="M82" s="262">
        <f t="shared" ref="M82:M105" si="114">COUNTIF(X82:BO82,"C")+COUNTIF(X82:BO82,"T")</f>
        <v>0</v>
      </c>
      <c r="N82" s="262">
        <f t="shared" si="45"/>
        <v>0</v>
      </c>
      <c r="O82" s="262">
        <f t="shared" si="109"/>
        <v>0</v>
      </c>
      <c r="P82" s="262">
        <f t="shared" si="106"/>
        <v>0</v>
      </c>
      <c r="Q82" s="262">
        <f t="shared" si="107"/>
        <v>0</v>
      </c>
      <c r="R82" s="226">
        <f t="shared" si="50"/>
        <v>0</v>
      </c>
      <c r="S82" s="227">
        <f t="shared" si="51"/>
        <v>0</v>
      </c>
      <c r="T82" s="129">
        <f t="shared" si="52"/>
        <v>0</v>
      </c>
      <c r="U82" s="129">
        <f t="shared" si="53"/>
        <v>0</v>
      </c>
      <c r="V82" s="150">
        <f t="shared" si="41"/>
        <v>0</v>
      </c>
      <c r="W82" s="265"/>
      <c r="X82" s="146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83"/>
      <c r="BJ82" s="104"/>
      <c r="BK82" s="100"/>
      <c r="BL82" s="100"/>
      <c r="BM82" s="100"/>
      <c r="BN82" s="100"/>
      <c r="BO82" s="147"/>
      <c r="BP82" s="373"/>
      <c r="BQ82" s="146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428"/>
      <c r="CU82" s="100"/>
      <c r="CV82" s="100"/>
      <c r="CW82" s="100"/>
      <c r="CX82" s="100"/>
      <c r="CY82" s="100"/>
      <c r="CZ82" s="100"/>
      <c r="DA82" s="100"/>
      <c r="DB82" s="147"/>
      <c r="DC82" s="100"/>
      <c r="DD82" s="100"/>
      <c r="DE82" s="100"/>
      <c r="DF82" s="100"/>
      <c r="DG82" s="100"/>
      <c r="DH82" s="147"/>
      <c r="DI82" s="267"/>
      <c r="DJ82" s="146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0"/>
      <c r="FA82" s="147"/>
      <c r="FB82" s="268">
        <f t="shared" si="55"/>
        <v>0</v>
      </c>
      <c r="FC82" s="269">
        <f t="shared" si="56"/>
        <v>0</v>
      </c>
      <c r="FD82" s="81">
        <f t="shared" si="57"/>
        <v>0</v>
      </c>
      <c r="FE82" s="437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4"/>
      <c r="GX82" s="100"/>
      <c r="GY82" s="100"/>
      <c r="GZ82" s="150"/>
      <c r="HA82" s="275">
        <f t="shared" si="46"/>
        <v>0</v>
      </c>
      <c r="HB82" s="437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50"/>
      <c r="IT82" s="272"/>
      <c r="IU82" s="272"/>
      <c r="IV82" s="272"/>
    </row>
    <row r="83" spans="1:256" s="82" customFormat="1" hidden="1">
      <c r="A83" s="354"/>
      <c r="B83" s="83"/>
      <c r="C83" s="213">
        <f t="shared" si="28"/>
        <v>0</v>
      </c>
      <c r="D83" s="261">
        <f t="shared" si="108"/>
        <v>0</v>
      </c>
      <c r="E83" s="100">
        <f t="shared" si="30"/>
        <v>0</v>
      </c>
      <c r="F83" s="261">
        <f t="shared" si="31"/>
        <v>0</v>
      </c>
      <c r="G83" s="261">
        <f t="shared" si="32"/>
        <v>0</v>
      </c>
      <c r="H83" s="100">
        <f t="shared" si="33"/>
        <v>0</v>
      </c>
      <c r="I83" s="262">
        <f t="shared" si="34"/>
        <v>0</v>
      </c>
      <c r="J83" s="263" t="e">
        <f t="shared" si="35"/>
        <v>#DIV/0!</v>
      </c>
      <c r="K83" s="263">
        <f>ABS(I83*100/I1)</f>
        <v>0</v>
      </c>
      <c r="L83" s="262">
        <f>K1</f>
        <v>24</v>
      </c>
      <c r="M83" s="262">
        <f t="shared" si="114"/>
        <v>0</v>
      </c>
      <c r="N83" s="262">
        <f t="shared" si="45"/>
        <v>0</v>
      </c>
      <c r="O83" s="262">
        <f t="shared" si="109"/>
        <v>0</v>
      </c>
      <c r="P83" s="262">
        <f t="shared" si="106"/>
        <v>0</v>
      </c>
      <c r="Q83" s="262">
        <f t="shared" si="107"/>
        <v>0</v>
      </c>
      <c r="R83" s="226">
        <f t="shared" si="50"/>
        <v>0</v>
      </c>
      <c r="S83" s="227">
        <f t="shared" si="51"/>
        <v>0</v>
      </c>
      <c r="T83" s="129">
        <f t="shared" si="52"/>
        <v>0</v>
      </c>
      <c r="U83" s="129">
        <f t="shared" si="53"/>
        <v>0</v>
      </c>
      <c r="V83" s="150">
        <f t="shared" si="41"/>
        <v>0</v>
      </c>
      <c r="W83" s="265"/>
      <c r="X83" s="146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83"/>
      <c r="BJ83" s="104"/>
      <c r="BK83" s="100"/>
      <c r="BL83" s="100"/>
      <c r="BM83" s="100"/>
      <c r="BN83" s="100"/>
      <c r="BO83" s="147"/>
      <c r="BP83" s="373"/>
      <c r="BQ83" s="146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427"/>
      <c r="CU83" s="100"/>
      <c r="CV83" s="100"/>
      <c r="CW83" s="100"/>
      <c r="CX83" s="100"/>
      <c r="CY83" s="100"/>
      <c r="CZ83" s="100"/>
      <c r="DA83" s="100"/>
      <c r="DB83" s="147"/>
      <c r="DC83" s="100"/>
      <c r="DD83" s="100"/>
      <c r="DE83" s="100"/>
      <c r="DF83" s="100"/>
      <c r="DG83" s="100"/>
      <c r="DH83" s="147"/>
      <c r="DI83" s="267"/>
      <c r="DJ83" s="146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0"/>
      <c r="FA83" s="147"/>
      <c r="FB83" s="268">
        <f t="shared" si="55"/>
        <v>0</v>
      </c>
      <c r="FC83" s="269">
        <f t="shared" si="56"/>
        <v>0</v>
      </c>
      <c r="FD83" s="81">
        <f t="shared" si="57"/>
        <v>0</v>
      </c>
      <c r="FE83" s="437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4"/>
      <c r="GX83" s="100"/>
      <c r="GY83" s="100"/>
      <c r="GZ83" s="150"/>
      <c r="HA83" s="275">
        <f t="shared" si="46"/>
        <v>0</v>
      </c>
      <c r="HB83" s="437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273"/>
      <c r="IS83" s="150"/>
      <c r="IT83" s="276"/>
      <c r="IU83" s="276"/>
      <c r="IV83" s="276"/>
    </row>
    <row r="84" spans="1:256" s="80" customFormat="1" hidden="1">
      <c r="A84" s="361"/>
      <c r="B84" s="83"/>
      <c r="C84" s="213">
        <f t="shared" si="28"/>
        <v>0</v>
      </c>
      <c r="D84" s="261">
        <f>COUNTIF(X84:BO84,"T")</f>
        <v>0</v>
      </c>
      <c r="E84" s="100">
        <f t="shared" si="30"/>
        <v>0</v>
      </c>
      <c r="F84" s="261">
        <f t="shared" si="31"/>
        <v>0</v>
      </c>
      <c r="G84" s="261">
        <f t="shared" si="32"/>
        <v>0</v>
      </c>
      <c r="H84" s="100">
        <f t="shared" si="33"/>
        <v>0</v>
      </c>
      <c r="I84" s="262">
        <f t="shared" si="34"/>
        <v>0</v>
      </c>
      <c r="J84" s="263" t="e">
        <f t="shared" si="35"/>
        <v>#DIV/0!</v>
      </c>
      <c r="K84" s="263">
        <f>ABS(I84*100/I1)</f>
        <v>0</v>
      </c>
      <c r="L84" s="262">
        <f>K1</f>
        <v>24</v>
      </c>
      <c r="M84" s="262">
        <f t="shared" si="114"/>
        <v>0</v>
      </c>
      <c r="N84" s="262">
        <f t="shared" si="45"/>
        <v>0</v>
      </c>
      <c r="O84" s="262">
        <f t="shared" si="109"/>
        <v>0</v>
      </c>
      <c r="P84" s="262">
        <f>COUNTIF(X84:BO84,"L")</f>
        <v>0</v>
      </c>
      <c r="Q84" s="262">
        <f>COUNTIF(X84:BO84,"S")</f>
        <v>0</v>
      </c>
      <c r="R84" s="226">
        <f t="shared" si="50"/>
        <v>0</v>
      </c>
      <c r="S84" s="227">
        <f t="shared" si="51"/>
        <v>0</v>
      </c>
      <c r="T84" s="129">
        <f t="shared" si="52"/>
        <v>0</v>
      </c>
      <c r="U84" s="129">
        <f t="shared" si="53"/>
        <v>0</v>
      </c>
      <c r="V84" s="150">
        <f t="shared" si="41"/>
        <v>0</v>
      </c>
      <c r="W84" s="265"/>
      <c r="X84" s="146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83"/>
      <c r="BJ84" s="104"/>
      <c r="BK84" s="100"/>
      <c r="BL84" s="100"/>
      <c r="BM84" s="100"/>
      <c r="BN84" s="100"/>
      <c r="BO84" s="147"/>
      <c r="BP84" s="373"/>
      <c r="BQ84" s="146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428"/>
      <c r="CU84" s="100"/>
      <c r="CV84" s="100"/>
      <c r="CW84" s="100"/>
      <c r="CX84" s="100"/>
      <c r="CY84" s="100"/>
      <c r="CZ84" s="100"/>
      <c r="DA84" s="100"/>
      <c r="DB84" s="147"/>
      <c r="DC84" s="100"/>
      <c r="DD84" s="100"/>
      <c r="DE84" s="100"/>
      <c r="DF84" s="100"/>
      <c r="DG84" s="100"/>
      <c r="DH84" s="147"/>
      <c r="DI84" s="267"/>
      <c r="DJ84" s="146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0"/>
      <c r="FA84" s="147"/>
      <c r="FB84" s="268">
        <f t="shared" si="55"/>
        <v>0</v>
      </c>
      <c r="FC84" s="269">
        <f t="shared" si="56"/>
        <v>0</v>
      </c>
      <c r="FD84" s="81">
        <f t="shared" si="57"/>
        <v>0</v>
      </c>
      <c r="FE84" s="437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4"/>
      <c r="GX84" s="100"/>
      <c r="GY84" s="100"/>
      <c r="GZ84" s="150"/>
      <c r="HA84" s="275">
        <f t="shared" si="46"/>
        <v>0</v>
      </c>
      <c r="HB84" s="437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50"/>
      <c r="IT84" s="272"/>
      <c r="IU84" s="272"/>
      <c r="IV84" s="272"/>
    </row>
    <row r="85" spans="1:256" s="80" customFormat="1" hidden="1">
      <c r="A85" s="361"/>
      <c r="B85" s="83"/>
      <c r="C85" s="213">
        <f t="shared" si="28"/>
        <v>0</v>
      </c>
      <c r="D85" s="261">
        <f t="shared" ref="D85:D107" si="115">COUNTIF(X85:BO85,"T")</f>
        <v>0</v>
      </c>
      <c r="E85" s="100">
        <f t="shared" si="30"/>
        <v>0</v>
      </c>
      <c r="F85" s="261">
        <f t="shared" si="31"/>
        <v>0</v>
      </c>
      <c r="G85" s="261">
        <f t="shared" si="32"/>
        <v>0</v>
      </c>
      <c r="H85" s="100">
        <f t="shared" si="33"/>
        <v>0</v>
      </c>
      <c r="I85" s="262">
        <f t="shared" si="34"/>
        <v>0</v>
      </c>
      <c r="J85" s="263" t="e">
        <f t="shared" si="35"/>
        <v>#DIV/0!</v>
      </c>
      <c r="K85" s="263">
        <f>ABS(I85*100/I1)</f>
        <v>0</v>
      </c>
      <c r="L85" s="262">
        <f>K1</f>
        <v>24</v>
      </c>
      <c r="M85" s="262">
        <f t="shared" si="114"/>
        <v>0</v>
      </c>
      <c r="N85" s="262">
        <f t="shared" si="45"/>
        <v>0</v>
      </c>
      <c r="O85" s="262">
        <f t="shared" si="109"/>
        <v>0</v>
      </c>
      <c r="P85" s="262">
        <f t="shared" si="106"/>
        <v>0</v>
      </c>
      <c r="Q85" s="262">
        <f t="shared" si="107"/>
        <v>0</v>
      </c>
      <c r="R85" s="226">
        <f t="shared" si="50"/>
        <v>0</v>
      </c>
      <c r="S85" s="227">
        <f t="shared" si="51"/>
        <v>0</v>
      </c>
      <c r="T85" s="129">
        <f t="shared" si="52"/>
        <v>0</v>
      </c>
      <c r="U85" s="129">
        <f t="shared" si="53"/>
        <v>0</v>
      </c>
      <c r="V85" s="150">
        <f t="shared" si="41"/>
        <v>0</v>
      </c>
      <c r="W85" s="265"/>
      <c r="X85" s="146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83"/>
      <c r="BJ85" s="104"/>
      <c r="BK85" s="100"/>
      <c r="BL85" s="100"/>
      <c r="BM85" s="100"/>
      <c r="BN85" s="100"/>
      <c r="BO85" s="147"/>
      <c r="BP85" s="373"/>
      <c r="BQ85" s="146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428"/>
      <c r="CU85" s="100"/>
      <c r="CV85" s="100"/>
      <c r="CW85" s="100"/>
      <c r="CX85" s="100"/>
      <c r="CY85" s="100"/>
      <c r="CZ85" s="100"/>
      <c r="DA85" s="100"/>
      <c r="DB85" s="147"/>
      <c r="DC85" s="100"/>
      <c r="DD85" s="100"/>
      <c r="DE85" s="100"/>
      <c r="DF85" s="100"/>
      <c r="DG85" s="100"/>
      <c r="DH85" s="147"/>
      <c r="DI85" s="267"/>
      <c r="DJ85" s="146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47"/>
      <c r="EZ85" s="100"/>
      <c r="FA85" s="147"/>
      <c r="FB85" s="268">
        <f t="shared" si="55"/>
        <v>0</v>
      </c>
      <c r="FC85" s="269">
        <f t="shared" si="56"/>
        <v>0</v>
      </c>
      <c r="FD85" s="81">
        <f t="shared" si="57"/>
        <v>0</v>
      </c>
      <c r="FE85" s="437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50"/>
      <c r="GW85" s="104"/>
      <c r="GX85" s="100"/>
      <c r="GY85" s="100"/>
      <c r="GZ85" s="150"/>
      <c r="HA85" s="275">
        <f t="shared" si="46"/>
        <v>0</v>
      </c>
      <c r="HB85" s="437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50"/>
      <c r="IT85" s="272"/>
      <c r="IU85" s="272"/>
      <c r="IV85" s="272"/>
    </row>
    <row r="86" spans="1:256" s="80" customFormat="1" hidden="1">
      <c r="A86" s="361"/>
      <c r="B86" s="83"/>
      <c r="C86" s="213">
        <f t="shared" si="28"/>
        <v>0</v>
      </c>
      <c r="D86" s="261">
        <f t="shared" si="115"/>
        <v>0</v>
      </c>
      <c r="E86" s="100">
        <f t="shared" si="30"/>
        <v>0</v>
      </c>
      <c r="F86" s="261">
        <f t="shared" si="31"/>
        <v>0</v>
      </c>
      <c r="G86" s="261">
        <f t="shared" si="32"/>
        <v>0</v>
      </c>
      <c r="H86" s="100">
        <f t="shared" si="33"/>
        <v>0</v>
      </c>
      <c r="I86" s="262">
        <f t="shared" si="34"/>
        <v>0</v>
      </c>
      <c r="J86" s="263" t="e">
        <f t="shared" si="35"/>
        <v>#DIV/0!</v>
      </c>
      <c r="K86" s="263">
        <f>ABS(I86*100/I1)</f>
        <v>0</v>
      </c>
      <c r="L86" s="262">
        <f>K1</f>
        <v>24</v>
      </c>
      <c r="M86" s="262">
        <f t="shared" si="114"/>
        <v>0</v>
      </c>
      <c r="N86" s="262">
        <f>SUM(O86:Q86)</f>
        <v>0</v>
      </c>
      <c r="O86" s="262">
        <f>COUNTIF(X86:BO86,"DT")</f>
        <v>0</v>
      </c>
      <c r="P86" s="262">
        <f>COUNTIF(X86:BO86,"L")</f>
        <v>0</v>
      </c>
      <c r="Q86" s="262">
        <f>COUNTIF(X86:BO86,"S")</f>
        <v>0</v>
      </c>
      <c r="R86" s="226">
        <f t="shared" si="50"/>
        <v>0</v>
      </c>
      <c r="S86" s="227">
        <f t="shared" si="51"/>
        <v>0</v>
      </c>
      <c r="T86" s="129">
        <f t="shared" si="52"/>
        <v>0</v>
      </c>
      <c r="U86" s="129">
        <f t="shared" si="53"/>
        <v>0</v>
      </c>
      <c r="V86" s="150">
        <f t="shared" si="41"/>
        <v>0</v>
      </c>
      <c r="W86" s="265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83"/>
      <c r="BJ86" s="104"/>
      <c r="BK86" s="100"/>
      <c r="BL86" s="100"/>
      <c r="BM86" s="100"/>
      <c r="BN86" s="100"/>
      <c r="BO86" s="147"/>
      <c r="BP86" s="373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428"/>
      <c r="CU86" s="100"/>
      <c r="CV86" s="100"/>
      <c r="CW86" s="100"/>
      <c r="CX86" s="100"/>
      <c r="CY86" s="100"/>
      <c r="CZ86" s="100"/>
      <c r="DA86" s="100"/>
      <c r="DB86" s="147"/>
      <c r="DC86" s="100"/>
      <c r="DD86" s="100"/>
      <c r="DE86" s="100"/>
      <c r="DF86" s="100"/>
      <c r="DG86" s="100"/>
      <c r="DH86" s="147"/>
      <c r="DI86" s="267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47"/>
      <c r="EZ86" s="100"/>
      <c r="FA86" s="147"/>
      <c r="FB86" s="268">
        <f t="shared" si="55"/>
        <v>0</v>
      </c>
      <c r="FC86" s="269">
        <f t="shared" si="56"/>
        <v>0</v>
      </c>
      <c r="FD86" s="81">
        <f t="shared" si="57"/>
        <v>0</v>
      </c>
      <c r="FE86" s="104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50"/>
      <c r="GW86" s="104"/>
      <c r="GX86" s="100"/>
      <c r="GY86" s="100"/>
      <c r="GZ86" s="150"/>
      <c r="HA86" s="275">
        <f t="shared" si="46"/>
        <v>0</v>
      </c>
      <c r="HB86" s="104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50"/>
      <c r="IT86" s="272"/>
      <c r="IU86" s="272"/>
      <c r="IV86" s="272"/>
    </row>
    <row r="87" spans="1:256" s="80" customFormat="1" hidden="1">
      <c r="A87" s="361"/>
      <c r="B87" s="83"/>
      <c r="C87" s="213">
        <f t="shared" ref="C87:C106" si="116">COUNT(BQ87:DH87)</f>
        <v>0</v>
      </c>
      <c r="D87" s="261">
        <f t="shared" si="115"/>
        <v>0</v>
      </c>
      <c r="E87" s="100">
        <f t="shared" ref="E87:E105" si="117">COUNTIF(BQ87:DH87,90)</f>
        <v>0</v>
      </c>
      <c r="F87" s="261">
        <f t="shared" ref="F87:F105" si="118">COUNTIF(DJ87:FA87,"I")</f>
        <v>0</v>
      </c>
      <c r="G87" s="261">
        <f t="shared" ref="G87:G105" si="119">COUNTIF(DJ87:FA87,"E")</f>
        <v>0</v>
      </c>
      <c r="H87" s="100">
        <f t="shared" ref="H87:H107" si="120">COUNTIF(BQ87:DH87,"S")</f>
        <v>0</v>
      </c>
      <c r="I87" s="262">
        <f t="shared" ref="I87:I105" si="121">SUM(BQ87:DH87)</f>
        <v>0</v>
      </c>
      <c r="J87" s="263" t="e">
        <f t="shared" si="35"/>
        <v>#DIV/0!</v>
      </c>
      <c r="K87" s="263">
        <f>ABS(I87*100/I1)</f>
        <v>0</v>
      </c>
      <c r="L87" s="262">
        <f>K1</f>
        <v>24</v>
      </c>
      <c r="M87" s="262">
        <f t="shared" si="114"/>
        <v>0</v>
      </c>
      <c r="N87" s="262">
        <f>SUM(O87:Q87)</f>
        <v>0</v>
      </c>
      <c r="O87" s="262">
        <f>COUNTIF(X87:BO87,"DT")</f>
        <v>0</v>
      </c>
      <c r="P87" s="262">
        <f>COUNTIF(X87:BO87,"L")</f>
        <v>0</v>
      </c>
      <c r="Q87" s="262">
        <f>COUNTIF(X87:BO87,"S")</f>
        <v>0</v>
      </c>
      <c r="R87" s="226">
        <f t="shared" si="50"/>
        <v>0</v>
      </c>
      <c r="S87" s="227">
        <f t="shared" si="51"/>
        <v>0</v>
      </c>
      <c r="T87" s="129">
        <f t="shared" si="52"/>
        <v>0</v>
      </c>
      <c r="U87" s="129">
        <f t="shared" si="53"/>
        <v>0</v>
      </c>
      <c r="V87" s="150">
        <f t="shared" si="41"/>
        <v>0</v>
      </c>
      <c r="W87" s="265"/>
      <c r="X87" s="96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83"/>
      <c r="BJ87" s="104"/>
      <c r="BK87" s="100"/>
      <c r="BL87" s="100"/>
      <c r="BM87" s="100"/>
      <c r="BN87" s="100"/>
      <c r="BO87" s="147"/>
      <c r="BP87" s="373"/>
      <c r="BQ87" s="96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428"/>
      <c r="CU87" s="100"/>
      <c r="CV87" s="100"/>
      <c r="CW87" s="100"/>
      <c r="CX87" s="100"/>
      <c r="CY87" s="100"/>
      <c r="CZ87" s="100"/>
      <c r="DA87" s="100"/>
      <c r="DB87" s="147"/>
      <c r="DC87" s="100"/>
      <c r="DD87" s="100"/>
      <c r="DE87" s="100"/>
      <c r="DF87" s="100"/>
      <c r="DG87" s="100"/>
      <c r="DH87" s="147"/>
      <c r="DI87" s="267"/>
      <c r="DJ87" s="96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47"/>
      <c r="EZ87" s="100"/>
      <c r="FA87" s="147"/>
      <c r="FB87" s="268">
        <f t="shared" si="55"/>
        <v>0</v>
      </c>
      <c r="FC87" s="269">
        <f t="shared" si="56"/>
        <v>0</v>
      </c>
      <c r="FD87" s="81">
        <f t="shared" si="57"/>
        <v>0</v>
      </c>
      <c r="FE87" s="104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50"/>
      <c r="HA87" s="275">
        <f t="shared" si="46"/>
        <v>0</v>
      </c>
      <c r="HB87" s="104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50"/>
      <c r="IT87" s="272"/>
      <c r="IU87" s="272"/>
      <c r="IV87" s="272"/>
    </row>
    <row r="88" spans="1:256" s="80" customFormat="1" hidden="1">
      <c r="A88" s="361"/>
      <c r="B88" s="83"/>
      <c r="C88" s="213">
        <f t="shared" si="116"/>
        <v>0</v>
      </c>
      <c r="D88" s="261">
        <f t="shared" si="115"/>
        <v>0</v>
      </c>
      <c r="E88" s="100">
        <f t="shared" si="117"/>
        <v>0</v>
      </c>
      <c r="F88" s="261">
        <f t="shared" si="118"/>
        <v>0</v>
      </c>
      <c r="G88" s="261">
        <f t="shared" si="119"/>
        <v>0</v>
      </c>
      <c r="H88" s="100">
        <f t="shared" si="120"/>
        <v>0</v>
      </c>
      <c r="I88" s="262">
        <f t="shared" si="121"/>
        <v>0</v>
      </c>
      <c r="J88" s="263" t="e">
        <f t="shared" si="35"/>
        <v>#DIV/0!</v>
      </c>
      <c r="K88" s="263">
        <f>ABS(I88*100/I1)</f>
        <v>0</v>
      </c>
      <c r="L88" s="262">
        <f>K1</f>
        <v>24</v>
      </c>
      <c r="M88" s="262">
        <f t="shared" si="114"/>
        <v>0</v>
      </c>
      <c r="N88" s="262">
        <f>SUM(O88:Q88)</f>
        <v>0</v>
      </c>
      <c r="O88" s="262">
        <f>COUNTIF(X88:BO88,"DT")</f>
        <v>0</v>
      </c>
      <c r="P88" s="262">
        <f>COUNTIF(X88:BO88,"L")</f>
        <v>0</v>
      </c>
      <c r="Q88" s="262">
        <f>COUNTIF(X88:BO88,"S")</f>
        <v>0</v>
      </c>
      <c r="R88" s="226">
        <f t="shared" si="50"/>
        <v>0</v>
      </c>
      <c r="S88" s="227">
        <f t="shared" si="51"/>
        <v>0</v>
      </c>
      <c r="T88" s="129">
        <f t="shared" si="52"/>
        <v>0</v>
      </c>
      <c r="U88" s="129">
        <f t="shared" si="53"/>
        <v>0</v>
      </c>
      <c r="V88" s="150">
        <f t="shared" si="41"/>
        <v>0</v>
      </c>
      <c r="W88" s="265"/>
      <c r="X88" s="9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83"/>
      <c r="BJ88" s="104"/>
      <c r="BK88" s="100"/>
      <c r="BL88" s="100"/>
      <c r="BM88" s="100"/>
      <c r="BN88" s="100"/>
      <c r="BO88" s="147"/>
      <c r="BP88" s="373"/>
      <c r="BQ88" s="96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428"/>
      <c r="CU88" s="100"/>
      <c r="CV88" s="100"/>
      <c r="CW88" s="100"/>
      <c r="CX88" s="100"/>
      <c r="CY88" s="100"/>
      <c r="CZ88" s="100"/>
      <c r="DA88" s="100"/>
      <c r="DB88" s="147"/>
      <c r="DC88" s="100"/>
      <c r="DD88" s="100"/>
      <c r="DE88" s="100"/>
      <c r="DF88" s="100"/>
      <c r="DG88" s="100"/>
      <c r="DH88" s="147"/>
      <c r="DI88" s="267"/>
      <c r="DJ88" s="96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47"/>
      <c r="EZ88" s="100"/>
      <c r="FA88" s="147"/>
      <c r="FB88" s="268">
        <f t="shared" si="55"/>
        <v>0</v>
      </c>
      <c r="FC88" s="269">
        <f t="shared" si="56"/>
        <v>0</v>
      </c>
      <c r="FD88" s="81">
        <f t="shared" si="57"/>
        <v>0</v>
      </c>
      <c r="FE88" s="104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50"/>
      <c r="HA88" s="275">
        <f t="shared" si="46"/>
        <v>0</v>
      </c>
      <c r="HB88" s="104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  <c r="IS88" s="150"/>
      <c r="IT88" s="272"/>
      <c r="IU88" s="272"/>
      <c r="IV88" s="272"/>
    </row>
    <row r="89" spans="1:256" s="80" customFormat="1" hidden="1">
      <c r="A89" s="354"/>
      <c r="B89" s="83"/>
      <c r="C89" s="213">
        <f t="shared" si="116"/>
        <v>0</v>
      </c>
      <c r="D89" s="261">
        <f t="shared" si="115"/>
        <v>0</v>
      </c>
      <c r="E89" s="100">
        <f t="shared" si="117"/>
        <v>0</v>
      </c>
      <c r="F89" s="261">
        <f t="shared" si="118"/>
        <v>0</v>
      </c>
      <c r="G89" s="261">
        <f t="shared" si="119"/>
        <v>0</v>
      </c>
      <c r="H89" s="100">
        <f t="shared" si="120"/>
        <v>0</v>
      </c>
      <c r="I89" s="262">
        <f t="shared" si="121"/>
        <v>0</v>
      </c>
      <c r="J89" s="263" t="e">
        <f t="shared" si="35"/>
        <v>#DIV/0!</v>
      </c>
      <c r="K89" s="263">
        <f>ABS(I89*100/I1)</f>
        <v>0</v>
      </c>
      <c r="L89" s="262">
        <f>K1</f>
        <v>24</v>
      </c>
      <c r="M89" s="262">
        <f t="shared" si="114"/>
        <v>0</v>
      </c>
      <c r="N89" s="262">
        <f>SUM(O89:Q89)</f>
        <v>0</v>
      </c>
      <c r="O89" s="262">
        <f>COUNTIF(X89:BO89,"DT")</f>
        <v>0</v>
      </c>
      <c r="P89" s="262">
        <f>COUNTIF(X89:BO89,"L")</f>
        <v>0</v>
      </c>
      <c r="Q89" s="262">
        <f>COUNTIF(X89:BO89,"S")</f>
        <v>0</v>
      </c>
      <c r="R89" s="226">
        <f t="shared" si="50"/>
        <v>0</v>
      </c>
      <c r="S89" s="227">
        <f t="shared" si="51"/>
        <v>0</v>
      </c>
      <c r="T89" s="129">
        <f t="shared" si="52"/>
        <v>0</v>
      </c>
      <c r="U89" s="129">
        <f t="shared" si="53"/>
        <v>0</v>
      </c>
      <c r="V89" s="150">
        <f t="shared" si="41"/>
        <v>0</v>
      </c>
      <c r="W89" s="265"/>
      <c r="X89" s="96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83"/>
      <c r="BJ89" s="104"/>
      <c r="BK89" s="100"/>
      <c r="BL89" s="100"/>
      <c r="BM89" s="100"/>
      <c r="BN89" s="100"/>
      <c r="BO89" s="147"/>
      <c r="BP89" s="373"/>
      <c r="BQ89" s="96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428"/>
      <c r="CU89" s="100"/>
      <c r="CV89" s="100"/>
      <c r="CW89" s="100"/>
      <c r="CX89" s="100"/>
      <c r="CY89" s="100"/>
      <c r="CZ89" s="100"/>
      <c r="DA89" s="100"/>
      <c r="DB89" s="147"/>
      <c r="DC89" s="100"/>
      <c r="DD89" s="100"/>
      <c r="DE89" s="100"/>
      <c r="DF89" s="100"/>
      <c r="DG89" s="100"/>
      <c r="DH89" s="147"/>
      <c r="DI89" s="267"/>
      <c r="DJ89" s="96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47"/>
      <c r="EZ89" s="100"/>
      <c r="FA89" s="147"/>
      <c r="FB89" s="268">
        <f t="shared" si="55"/>
        <v>0</v>
      </c>
      <c r="FC89" s="269">
        <f t="shared" si="56"/>
        <v>0</v>
      </c>
      <c r="FD89" s="81">
        <f t="shared" si="57"/>
        <v>0</v>
      </c>
      <c r="FE89" s="104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50"/>
      <c r="HA89" s="275">
        <f t="shared" si="46"/>
        <v>0</v>
      </c>
      <c r="HB89" s="104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50"/>
      <c r="IT89" s="272"/>
      <c r="IU89" s="272"/>
      <c r="IV89" s="272"/>
    </row>
    <row r="90" spans="1:256" s="82" customFormat="1" hidden="1">
      <c r="A90" s="354"/>
      <c r="B90" s="83"/>
      <c r="C90" s="213">
        <f t="shared" si="116"/>
        <v>0</v>
      </c>
      <c r="D90" s="261">
        <f t="shared" si="115"/>
        <v>0</v>
      </c>
      <c r="E90" s="100">
        <f t="shared" si="117"/>
        <v>0</v>
      </c>
      <c r="F90" s="261">
        <f t="shared" si="118"/>
        <v>0</v>
      </c>
      <c r="G90" s="261">
        <f t="shared" si="119"/>
        <v>0</v>
      </c>
      <c r="H90" s="100">
        <f t="shared" si="120"/>
        <v>0</v>
      </c>
      <c r="I90" s="262">
        <f t="shared" si="121"/>
        <v>0</v>
      </c>
      <c r="J90" s="263" t="e">
        <f t="shared" ref="J90:J101" si="122">ABS(I90/C90)</f>
        <v>#DIV/0!</v>
      </c>
      <c r="K90" s="263">
        <f>ABS(I90*100/I1)</f>
        <v>0</v>
      </c>
      <c r="L90" s="262">
        <f>K1</f>
        <v>24</v>
      </c>
      <c r="M90" s="262">
        <f t="shared" si="114"/>
        <v>0</v>
      </c>
      <c r="N90" s="262">
        <f t="shared" ref="N90:N101" si="123">SUM(O90:Q90)</f>
        <v>0</v>
      </c>
      <c r="O90" s="262">
        <f t="shared" ref="O90:O105" si="124">COUNTIF(X90:BM90,"DT")</f>
        <v>0</v>
      </c>
      <c r="P90" s="262">
        <f t="shared" ref="P90:P105" si="125">COUNTIF(X90:BM90,"L")</f>
        <v>0</v>
      </c>
      <c r="Q90" s="262">
        <f t="shared" ref="Q90:Q105" si="126">COUNTIF(X90:BM90,"S")</f>
        <v>0</v>
      </c>
      <c r="R90" s="226">
        <f t="shared" si="50"/>
        <v>0</v>
      </c>
      <c r="S90" s="227">
        <f t="shared" si="51"/>
        <v>0</v>
      </c>
      <c r="T90" s="129">
        <f t="shared" si="52"/>
        <v>0</v>
      </c>
      <c r="U90" s="129">
        <f t="shared" si="53"/>
        <v>0</v>
      </c>
      <c r="V90" s="150">
        <f t="shared" si="41"/>
        <v>0</v>
      </c>
      <c r="W90" s="265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83"/>
      <c r="BJ90" s="104" t="s">
        <v>41</v>
      </c>
      <c r="BK90" s="100"/>
      <c r="BL90" s="100" t="s">
        <v>41</v>
      </c>
      <c r="BM90" s="100" t="s">
        <v>41</v>
      </c>
      <c r="BN90" s="100"/>
      <c r="BO90" s="147"/>
      <c r="BP90" s="373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427"/>
      <c r="CU90" s="100"/>
      <c r="CV90" s="100"/>
      <c r="CW90" s="100"/>
      <c r="CX90" s="100"/>
      <c r="CY90" s="100"/>
      <c r="CZ90" s="100"/>
      <c r="DA90" s="396"/>
      <c r="DB90" s="147"/>
      <c r="DC90" s="100"/>
      <c r="DD90" s="100"/>
      <c r="DE90" s="100"/>
      <c r="DF90" s="100"/>
      <c r="DG90" s="100"/>
      <c r="DH90" s="83"/>
      <c r="DI90" s="267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47"/>
      <c r="EZ90" s="100"/>
      <c r="FA90" s="147"/>
      <c r="FB90" s="268">
        <f t="shared" si="55"/>
        <v>0</v>
      </c>
      <c r="FC90" s="269">
        <f t="shared" si="56"/>
        <v>0</v>
      </c>
      <c r="FD90" s="81">
        <f t="shared" si="57"/>
        <v>0</v>
      </c>
      <c r="FE90" s="104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273"/>
      <c r="GZ90" s="274"/>
      <c r="HA90" s="275">
        <f t="shared" si="46"/>
        <v>0</v>
      </c>
      <c r="HB90" s="104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273"/>
      <c r="IS90" s="274"/>
      <c r="IT90" s="276"/>
      <c r="IU90" s="276"/>
      <c r="IV90" s="276"/>
    </row>
    <row r="91" spans="1:256" s="82" customFormat="1" ht="13.5" hidden="1" customHeight="1">
      <c r="A91" s="354"/>
      <c r="B91" s="83"/>
      <c r="C91" s="213">
        <f t="shared" si="116"/>
        <v>0</v>
      </c>
      <c r="D91" s="261">
        <f t="shared" si="115"/>
        <v>0</v>
      </c>
      <c r="E91" s="100">
        <f t="shared" si="117"/>
        <v>0</v>
      </c>
      <c r="F91" s="261">
        <f t="shared" si="118"/>
        <v>0</v>
      </c>
      <c r="G91" s="261">
        <f t="shared" si="119"/>
        <v>0</v>
      </c>
      <c r="H91" s="100">
        <f t="shared" si="120"/>
        <v>0</v>
      </c>
      <c r="I91" s="262">
        <f t="shared" si="121"/>
        <v>0</v>
      </c>
      <c r="J91" s="263" t="e">
        <f t="shared" si="122"/>
        <v>#DIV/0!</v>
      </c>
      <c r="K91" s="263">
        <f>ABS(I91*100/I1)</f>
        <v>0</v>
      </c>
      <c r="L91" s="262">
        <f>K1</f>
        <v>24</v>
      </c>
      <c r="M91" s="262">
        <f t="shared" si="114"/>
        <v>0</v>
      </c>
      <c r="N91" s="262">
        <f t="shared" si="123"/>
        <v>0</v>
      </c>
      <c r="O91" s="262">
        <f t="shared" si="124"/>
        <v>0</v>
      </c>
      <c r="P91" s="262">
        <f t="shared" si="125"/>
        <v>0</v>
      </c>
      <c r="Q91" s="262">
        <f t="shared" si="126"/>
        <v>0</v>
      </c>
      <c r="R91" s="226">
        <f t="shared" si="50"/>
        <v>0</v>
      </c>
      <c r="S91" s="227">
        <f t="shared" si="51"/>
        <v>0</v>
      </c>
      <c r="T91" s="129">
        <f t="shared" si="52"/>
        <v>0</v>
      </c>
      <c r="U91" s="129">
        <f t="shared" si="53"/>
        <v>0</v>
      </c>
      <c r="V91" s="150">
        <f t="shared" si="41"/>
        <v>0</v>
      </c>
      <c r="W91" s="265"/>
      <c r="X91" s="96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83"/>
      <c r="BJ91" s="104"/>
      <c r="BK91" s="100"/>
      <c r="BL91" s="100"/>
      <c r="BM91" s="100"/>
      <c r="BN91" s="100"/>
      <c r="BO91" s="147"/>
      <c r="BP91" s="373"/>
      <c r="BQ91" s="96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427"/>
      <c r="CU91" s="100"/>
      <c r="CV91" s="100"/>
      <c r="CW91" s="100"/>
      <c r="CX91" s="100"/>
      <c r="CY91" s="100"/>
      <c r="CZ91" s="100"/>
      <c r="DA91" s="100"/>
      <c r="DB91" s="147"/>
      <c r="DC91" s="100"/>
      <c r="DD91" s="100"/>
      <c r="DE91" s="100"/>
      <c r="DF91" s="100"/>
      <c r="DG91" s="100"/>
      <c r="DH91" s="83"/>
      <c r="DI91" s="267"/>
      <c r="DJ91" s="96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47"/>
      <c r="EZ91" s="100"/>
      <c r="FA91" s="147"/>
      <c r="FB91" s="268">
        <f t="shared" si="55"/>
        <v>0</v>
      </c>
      <c r="FC91" s="269">
        <f t="shared" si="56"/>
        <v>0</v>
      </c>
      <c r="FD91" s="81">
        <f t="shared" si="57"/>
        <v>0</v>
      </c>
      <c r="FE91" s="104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273"/>
      <c r="GZ91" s="274"/>
      <c r="HA91" s="275">
        <f t="shared" si="46"/>
        <v>0</v>
      </c>
      <c r="HB91" s="104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273"/>
      <c r="IS91" s="274"/>
      <c r="IT91" s="276"/>
      <c r="IU91" s="276"/>
      <c r="IV91" s="276"/>
    </row>
    <row r="92" spans="1:256" s="82" customFormat="1" hidden="1">
      <c r="A92" s="354"/>
      <c r="B92" s="397"/>
      <c r="C92" s="213">
        <f t="shared" si="116"/>
        <v>0</v>
      </c>
      <c r="D92" s="261">
        <f t="shared" si="115"/>
        <v>0</v>
      </c>
      <c r="E92" s="100">
        <f t="shared" si="117"/>
        <v>0</v>
      </c>
      <c r="F92" s="261">
        <f t="shared" si="118"/>
        <v>0</v>
      </c>
      <c r="G92" s="261">
        <f t="shared" si="119"/>
        <v>0</v>
      </c>
      <c r="H92" s="100">
        <f t="shared" si="120"/>
        <v>0</v>
      </c>
      <c r="I92" s="262">
        <f t="shared" si="121"/>
        <v>0</v>
      </c>
      <c r="J92" s="263" t="e">
        <f t="shared" si="122"/>
        <v>#DIV/0!</v>
      </c>
      <c r="K92" s="263">
        <f>ABS(I92*100/I1)</f>
        <v>0</v>
      </c>
      <c r="L92" s="262">
        <f>K1</f>
        <v>24</v>
      </c>
      <c r="M92" s="262">
        <f t="shared" si="114"/>
        <v>0</v>
      </c>
      <c r="N92" s="262">
        <f t="shared" si="123"/>
        <v>0</v>
      </c>
      <c r="O92" s="262">
        <f t="shared" si="124"/>
        <v>0</v>
      </c>
      <c r="P92" s="262">
        <f t="shared" si="125"/>
        <v>0</v>
      </c>
      <c r="Q92" s="262">
        <f t="shared" si="126"/>
        <v>0</v>
      </c>
      <c r="R92" s="226">
        <f t="shared" si="50"/>
        <v>0</v>
      </c>
      <c r="S92" s="227">
        <f t="shared" si="51"/>
        <v>0</v>
      </c>
      <c r="T92" s="129">
        <f t="shared" si="52"/>
        <v>0</v>
      </c>
      <c r="U92" s="129">
        <f t="shared" si="53"/>
        <v>0</v>
      </c>
      <c r="V92" s="150">
        <f t="shared" si="41"/>
        <v>0</v>
      </c>
      <c r="W92" s="265"/>
      <c r="X92" s="96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83"/>
      <c r="BJ92" s="104"/>
      <c r="BK92" s="100"/>
      <c r="BL92" s="100"/>
      <c r="BM92" s="100"/>
      <c r="BN92" s="100"/>
      <c r="BO92" s="147"/>
      <c r="BP92" s="373"/>
      <c r="BQ92" s="96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427"/>
      <c r="CU92" s="100"/>
      <c r="CV92" s="100"/>
      <c r="CW92" s="100"/>
      <c r="CX92" s="100"/>
      <c r="CY92" s="100"/>
      <c r="CZ92" s="100"/>
      <c r="DA92" s="100"/>
      <c r="DB92" s="147"/>
      <c r="DC92" s="100"/>
      <c r="DD92" s="100"/>
      <c r="DE92" s="100"/>
      <c r="DF92" s="100"/>
      <c r="DG92" s="100"/>
      <c r="DH92" s="83"/>
      <c r="DI92" s="267"/>
      <c r="DJ92" s="96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47"/>
      <c r="EZ92" s="100"/>
      <c r="FA92" s="147"/>
      <c r="FB92" s="268">
        <f t="shared" si="55"/>
        <v>0</v>
      </c>
      <c r="FC92" s="269">
        <f t="shared" si="56"/>
        <v>0</v>
      </c>
      <c r="FD92" s="81">
        <f t="shared" si="57"/>
        <v>0</v>
      </c>
      <c r="FE92" s="104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273"/>
      <c r="GZ92" s="274"/>
      <c r="HA92" s="275">
        <f t="shared" si="46"/>
        <v>0</v>
      </c>
      <c r="HB92" s="104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273"/>
      <c r="IS92" s="274"/>
      <c r="IT92" s="276"/>
      <c r="IU92" s="276"/>
      <c r="IV92" s="276"/>
    </row>
    <row r="93" spans="1:256" s="82" customFormat="1" hidden="1">
      <c r="A93" s="354"/>
      <c r="B93" s="394"/>
      <c r="C93" s="213">
        <f t="shared" si="116"/>
        <v>0</v>
      </c>
      <c r="D93" s="261">
        <f t="shared" si="115"/>
        <v>0</v>
      </c>
      <c r="E93" s="100">
        <f t="shared" si="117"/>
        <v>0</v>
      </c>
      <c r="F93" s="261">
        <f t="shared" si="118"/>
        <v>0</v>
      </c>
      <c r="G93" s="261">
        <f t="shared" si="119"/>
        <v>0</v>
      </c>
      <c r="H93" s="100">
        <f t="shared" si="120"/>
        <v>0</v>
      </c>
      <c r="I93" s="262">
        <f t="shared" si="121"/>
        <v>0</v>
      </c>
      <c r="J93" s="263" t="e">
        <f t="shared" si="122"/>
        <v>#DIV/0!</v>
      </c>
      <c r="K93" s="263">
        <f>ABS(I93*100/I1)</f>
        <v>0</v>
      </c>
      <c r="L93" s="262">
        <f>K1</f>
        <v>24</v>
      </c>
      <c r="M93" s="262">
        <f t="shared" si="114"/>
        <v>0</v>
      </c>
      <c r="N93" s="262">
        <f t="shared" si="123"/>
        <v>0</v>
      </c>
      <c r="O93" s="262">
        <f t="shared" si="124"/>
        <v>0</v>
      </c>
      <c r="P93" s="262">
        <f t="shared" si="125"/>
        <v>0</v>
      </c>
      <c r="Q93" s="262">
        <f t="shared" si="126"/>
        <v>0</v>
      </c>
      <c r="R93" s="226">
        <f t="shared" si="50"/>
        <v>0</v>
      </c>
      <c r="S93" s="227">
        <f t="shared" si="51"/>
        <v>0</v>
      </c>
      <c r="T93" s="129">
        <f t="shared" si="52"/>
        <v>0</v>
      </c>
      <c r="U93" s="129">
        <f t="shared" si="53"/>
        <v>0</v>
      </c>
      <c r="V93" s="150">
        <f t="shared" si="41"/>
        <v>0</v>
      </c>
      <c r="W93" s="265"/>
      <c r="X93" s="96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83"/>
      <c r="BJ93" s="104"/>
      <c r="BK93" s="100"/>
      <c r="BL93" s="100"/>
      <c r="BM93" s="100"/>
      <c r="BN93" s="100"/>
      <c r="BO93" s="147"/>
      <c r="BP93" s="373"/>
      <c r="BQ93" s="96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427"/>
      <c r="CU93" s="100"/>
      <c r="CV93" s="100"/>
      <c r="CW93" s="100"/>
      <c r="CX93" s="100"/>
      <c r="CY93" s="100"/>
      <c r="CZ93" s="100"/>
      <c r="DA93" s="100"/>
      <c r="DB93" s="147"/>
      <c r="DC93" s="100"/>
      <c r="DD93" s="100"/>
      <c r="DE93" s="100"/>
      <c r="DF93" s="100"/>
      <c r="DG93" s="100"/>
      <c r="DH93" s="83"/>
      <c r="DI93" s="267"/>
      <c r="DJ93" s="96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47"/>
      <c r="EZ93" s="100"/>
      <c r="FA93" s="147"/>
      <c r="FB93" s="268">
        <f t="shared" si="55"/>
        <v>0</v>
      </c>
      <c r="FC93" s="269">
        <f t="shared" si="56"/>
        <v>0</v>
      </c>
      <c r="FD93" s="81">
        <f t="shared" si="57"/>
        <v>0</v>
      </c>
      <c r="FE93" s="104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273"/>
      <c r="GZ93" s="274"/>
      <c r="HA93" s="275">
        <f t="shared" si="46"/>
        <v>0</v>
      </c>
      <c r="HB93" s="104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273"/>
      <c r="IS93" s="274"/>
      <c r="IT93" s="276"/>
      <c r="IU93" s="276"/>
      <c r="IV93" s="276"/>
    </row>
    <row r="94" spans="1:256" s="82" customFormat="1" hidden="1">
      <c r="A94" s="354"/>
      <c r="B94" s="394"/>
      <c r="C94" s="213">
        <f t="shared" si="116"/>
        <v>0</v>
      </c>
      <c r="D94" s="261">
        <f t="shared" si="115"/>
        <v>0</v>
      </c>
      <c r="E94" s="100">
        <f t="shared" si="117"/>
        <v>0</v>
      </c>
      <c r="F94" s="261">
        <f t="shared" si="118"/>
        <v>0</v>
      </c>
      <c r="G94" s="261">
        <f t="shared" si="119"/>
        <v>0</v>
      </c>
      <c r="H94" s="100">
        <f t="shared" si="120"/>
        <v>0</v>
      </c>
      <c r="I94" s="262">
        <f t="shared" si="121"/>
        <v>0</v>
      </c>
      <c r="J94" s="263" t="e">
        <f t="shared" si="122"/>
        <v>#DIV/0!</v>
      </c>
      <c r="K94" s="263">
        <f>ABS(I94*100/I1)</f>
        <v>0</v>
      </c>
      <c r="L94" s="262">
        <f>K1</f>
        <v>24</v>
      </c>
      <c r="M94" s="262">
        <f t="shared" si="114"/>
        <v>0</v>
      </c>
      <c r="N94" s="262">
        <f t="shared" si="123"/>
        <v>0</v>
      </c>
      <c r="O94" s="262">
        <f t="shared" si="124"/>
        <v>0</v>
      </c>
      <c r="P94" s="262">
        <f t="shared" si="125"/>
        <v>0</v>
      </c>
      <c r="Q94" s="262">
        <f t="shared" si="126"/>
        <v>0</v>
      </c>
      <c r="R94" s="226">
        <f t="shared" si="50"/>
        <v>0</v>
      </c>
      <c r="S94" s="227">
        <f t="shared" si="51"/>
        <v>0</v>
      </c>
      <c r="T94" s="129">
        <f t="shared" si="52"/>
        <v>0</v>
      </c>
      <c r="U94" s="129">
        <f t="shared" si="53"/>
        <v>0</v>
      </c>
      <c r="V94" s="150">
        <f t="shared" si="41"/>
        <v>0</v>
      </c>
      <c r="W94" s="265"/>
      <c r="X94" s="96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83"/>
      <c r="BJ94" s="104"/>
      <c r="BK94" s="100"/>
      <c r="BL94" s="100"/>
      <c r="BM94" s="100"/>
      <c r="BN94" s="100"/>
      <c r="BO94" s="147"/>
      <c r="BP94" s="373"/>
      <c r="BQ94" s="96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427"/>
      <c r="CU94" s="100"/>
      <c r="CV94" s="100"/>
      <c r="CW94" s="100"/>
      <c r="CX94" s="100"/>
      <c r="CY94" s="100"/>
      <c r="CZ94" s="100"/>
      <c r="DA94" s="100"/>
      <c r="DB94" s="147"/>
      <c r="DC94" s="100"/>
      <c r="DD94" s="100"/>
      <c r="DE94" s="100"/>
      <c r="DF94" s="100"/>
      <c r="DG94" s="100"/>
      <c r="DH94" s="83"/>
      <c r="DI94" s="267"/>
      <c r="DJ94" s="96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47"/>
      <c r="EZ94" s="100"/>
      <c r="FA94" s="147"/>
      <c r="FB94" s="268">
        <f t="shared" si="55"/>
        <v>0</v>
      </c>
      <c r="FC94" s="269">
        <f t="shared" si="56"/>
        <v>0</v>
      </c>
      <c r="FD94" s="81">
        <f t="shared" si="57"/>
        <v>0</v>
      </c>
      <c r="FE94" s="104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273"/>
      <c r="GZ94" s="274"/>
      <c r="HA94" s="275">
        <f t="shared" si="46"/>
        <v>0</v>
      </c>
      <c r="HB94" s="104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273"/>
      <c r="IS94" s="274"/>
      <c r="IT94" s="276"/>
      <c r="IU94" s="276"/>
      <c r="IV94" s="276"/>
    </row>
    <row r="95" spans="1:256" s="82" customFormat="1" hidden="1">
      <c r="A95" s="354"/>
      <c r="B95" s="394"/>
      <c r="C95" s="213">
        <f t="shared" si="116"/>
        <v>0</v>
      </c>
      <c r="D95" s="261">
        <f t="shared" si="115"/>
        <v>0</v>
      </c>
      <c r="E95" s="100">
        <f t="shared" si="117"/>
        <v>0</v>
      </c>
      <c r="F95" s="261">
        <f t="shared" si="118"/>
        <v>0</v>
      </c>
      <c r="G95" s="261">
        <f t="shared" si="119"/>
        <v>0</v>
      </c>
      <c r="H95" s="100">
        <f t="shared" si="120"/>
        <v>0</v>
      </c>
      <c r="I95" s="262">
        <f t="shared" si="121"/>
        <v>0</v>
      </c>
      <c r="J95" s="263" t="e">
        <f>ABS(I95/C95)</f>
        <v>#DIV/0!</v>
      </c>
      <c r="K95" s="263">
        <f>ABS(I95*100/I1)</f>
        <v>0</v>
      </c>
      <c r="L95" s="262">
        <f>K1</f>
        <v>24</v>
      </c>
      <c r="M95" s="262">
        <f t="shared" si="114"/>
        <v>0</v>
      </c>
      <c r="N95" s="262">
        <f>SUM(O95:Q95)</f>
        <v>0</v>
      </c>
      <c r="O95" s="262">
        <f t="shared" si="124"/>
        <v>0</v>
      </c>
      <c r="P95" s="262">
        <f t="shared" si="125"/>
        <v>0</v>
      </c>
      <c r="Q95" s="262">
        <f t="shared" si="126"/>
        <v>0</v>
      </c>
      <c r="R95" s="226">
        <f t="shared" si="50"/>
        <v>0</v>
      </c>
      <c r="S95" s="227">
        <f t="shared" si="51"/>
        <v>0</v>
      </c>
      <c r="T95" s="129">
        <f t="shared" si="52"/>
        <v>0</v>
      </c>
      <c r="U95" s="129">
        <f t="shared" si="53"/>
        <v>0</v>
      </c>
      <c r="V95" s="150">
        <f t="shared" si="41"/>
        <v>0</v>
      </c>
      <c r="W95" s="265"/>
      <c r="X95" s="96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83"/>
      <c r="BJ95" s="104"/>
      <c r="BK95" s="100"/>
      <c r="BL95" s="100"/>
      <c r="BM95" s="100"/>
      <c r="BN95" s="100"/>
      <c r="BO95" s="147"/>
      <c r="BP95" s="373"/>
      <c r="BQ95" s="96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427"/>
      <c r="CU95" s="100"/>
      <c r="CV95" s="100"/>
      <c r="CW95" s="100"/>
      <c r="CX95" s="100"/>
      <c r="CY95" s="100"/>
      <c r="CZ95" s="100"/>
      <c r="DA95" s="100"/>
      <c r="DB95" s="147"/>
      <c r="DC95" s="100"/>
      <c r="DD95" s="100"/>
      <c r="DE95" s="100"/>
      <c r="DF95" s="100"/>
      <c r="DG95" s="100"/>
      <c r="DH95" s="83"/>
      <c r="DI95" s="267"/>
      <c r="DJ95" s="96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47"/>
      <c r="EZ95" s="100"/>
      <c r="FA95" s="147"/>
      <c r="FB95" s="268">
        <f t="shared" si="55"/>
        <v>0</v>
      </c>
      <c r="FC95" s="269">
        <f t="shared" si="56"/>
        <v>0</v>
      </c>
      <c r="FD95" s="81">
        <f t="shared" si="57"/>
        <v>0</v>
      </c>
      <c r="FE95" s="104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273"/>
      <c r="GZ95" s="274"/>
      <c r="HA95" s="275">
        <f t="shared" si="46"/>
        <v>0</v>
      </c>
      <c r="HB95" s="104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273"/>
      <c r="IS95" s="274"/>
      <c r="IT95" s="276"/>
      <c r="IU95" s="276"/>
      <c r="IV95" s="276"/>
    </row>
    <row r="96" spans="1:256">
      <c r="A96" s="358" t="s">
        <v>128</v>
      </c>
      <c r="B96" s="88" t="s">
        <v>27</v>
      </c>
      <c r="C96" s="194">
        <f t="shared" si="116"/>
        <v>25</v>
      </c>
      <c r="D96" s="223">
        <f t="shared" si="115"/>
        <v>20</v>
      </c>
      <c r="E96" s="101">
        <f t="shared" si="117"/>
        <v>1</v>
      </c>
      <c r="F96" s="223">
        <f t="shared" si="118"/>
        <v>19</v>
      </c>
      <c r="G96" s="223">
        <f t="shared" si="119"/>
        <v>5</v>
      </c>
      <c r="H96" s="101">
        <f t="shared" si="120"/>
        <v>0</v>
      </c>
      <c r="I96" s="224">
        <f t="shared" si="121"/>
        <v>1537</v>
      </c>
      <c r="J96" s="225">
        <f t="shared" si="122"/>
        <v>61.48</v>
      </c>
      <c r="K96" s="225">
        <f>ABS(I96*100/I1)</f>
        <v>71.157407407407405</v>
      </c>
      <c r="L96" s="224">
        <f>K1</f>
        <v>24</v>
      </c>
      <c r="M96" s="224">
        <f t="shared" si="114"/>
        <v>26</v>
      </c>
      <c r="N96" s="224">
        <f t="shared" si="123"/>
        <v>0</v>
      </c>
      <c r="O96" s="224">
        <f t="shared" si="124"/>
        <v>0</v>
      </c>
      <c r="P96" s="224">
        <f t="shared" si="125"/>
        <v>0</v>
      </c>
      <c r="Q96" s="224">
        <f t="shared" si="126"/>
        <v>0</v>
      </c>
      <c r="R96" s="226">
        <f t="shared" si="50"/>
        <v>2</v>
      </c>
      <c r="S96" s="227">
        <f t="shared" si="51"/>
        <v>0</v>
      </c>
      <c r="T96" s="129">
        <f t="shared" si="52"/>
        <v>0</v>
      </c>
      <c r="U96" s="129">
        <f t="shared" si="53"/>
        <v>0</v>
      </c>
      <c r="V96" s="149">
        <f t="shared" si="41"/>
        <v>4</v>
      </c>
      <c r="W96" s="265"/>
      <c r="X96" s="97" t="s">
        <v>151</v>
      </c>
      <c r="Y96" s="101"/>
      <c r="Z96" s="101" t="s">
        <v>151</v>
      </c>
      <c r="AA96" s="101" t="s">
        <v>151</v>
      </c>
      <c r="AB96" s="101" t="s">
        <v>151</v>
      </c>
      <c r="AC96" s="101" t="s">
        <v>152</v>
      </c>
      <c r="AD96" s="101" t="s">
        <v>151</v>
      </c>
      <c r="AE96" s="101" t="s">
        <v>151</v>
      </c>
      <c r="AF96" s="101" t="s">
        <v>151</v>
      </c>
      <c r="AG96" s="101" t="s">
        <v>151</v>
      </c>
      <c r="AH96" s="101" t="s">
        <v>151</v>
      </c>
      <c r="AI96" s="101" t="s">
        <v>151</v>
      </c>
      <c r="AJ96" s="101" t="s">
        <v>152</v>
      </c>
      <c r="AK96" s="101" t="s">
        <v>151</v>
      </c>
      <c r="AL96" s="101"/>
      <c r="AM96" s="101" t="s">
        <v>151</v>
      </c>
      <c r="AN96" s="101" t="s">
        <v>151</v>
      </c>
      <c r="AO96" s="101" t="s">
        <v>151</v>
      </c>
      <c r="AP96" s="101" t="s">
        <v>151</v>
      </c>
      <c r="AQ96" s="101" t="s">
        <v>151</v>
      </c>
      <c r="AR96" s="101" t="s">
        <v>151</v>
      </c>
      <c r="AS96" s="101" t="s">
        <v>151</v>
      </c>
      <c r="AT96" s="101" t="s">
        <v>152</v>
      </c>
      <c r="AU96" s="101" t="s">
        <v>151</v>
      </c>
      <c r="AV96" s="101" t="s">
        <v>152</v>
      </c>
      <c r="AW96" s="101" t="s">
        <v>152</v>
      </c>
      <c r="AX96" s="101" t="s">
        <v>151</v>
      </c>
      <c r="AY96" s="101" t="s">
        <v>152</v>
      </c>
      <c r="AZ96" s="101"/>
      <c r="BA96" s="101"/>
      <c r="BB96" s="101"/>
      <c r="BC96" s="101"/>
      <c r="BD96" s="101"/>
      <c r="BE96" s="101"/>
      <c r="BF96" s="101"/>
      <c r="BG96" s="101"/>
      <c r="BH96" s="101"/>
      <c r="BI96" s="88"/>
      <c r="BJ96" s="102"/>
      <c r="BK96" s="101"/>
      <c r="BL96" s="101"/>
      <c r="BM96" s="101"/>
      <c r="BN96" s="101"/>
      <c r="BO96" s="148"/>
      <c r="BP96" s="373"/>
      <c r="BQ96" s="97">
        <v>62</v>
      </c>
      <c r="BR96" s="101"/>
      <c r="BS96" s="101">
        <v>84</v>
      </c>
      <c r="BT96" s="101">
        <v>90</v>
      </c>
      <c r="BU96" s="101">
        <v>59</v>
      </c>
      <c r="BV96" s="101">
        <v>31</v>
      </c>
      <c r="BW96" s="101">
        <v>73</v>
      </c>
      <c r="BX96" s="101">
        <v>74</v>
      </c>
      <c r="BY96" s="101">
        <v>67</v>
      </c>
      <c r="BZ96" s="101">
        <v>70</v>
      </c>
      <c r="CA96" s="101">
        <v>84</v>
      </c>
      <c r="CB96" s="101">
        <v>77</v>
      </c>
      <c r="CC96" s="101">
        <v>28</v>
      </c>
      <c r="CD96" s="101">
        <v>64</v>
      </c>
      <c r="CE96" s="101"/>
      <c r="CF96" s="101">
        <v>74</v>
      </c>
      <c r="CG96" s="101">
        <v>74</v>
      </c>
      <c r="CH96" s="101">
        <v>70</v>
      </c>
      <c r="CI96" s="101">
        <v>78</v>
      </c>
      <c r="CJ96" s="101">
        <v>84</v>
      </c>
      <c r="CK96" s="101">
        <v>63</v>
      </c>
      <c r="CL96" s="101">
        <v>67</v>
      </c>
      <c r="CM96" s="101">
        <v>3</v>
      </c>
      <c r="CN96" s="101">
        <v>45</v>
      </c>
      <c r="CO96" s="101">
        <v>45</v>
      </c>
      <c r="CP96" s="101"/>
      <c r="CQ96" s="101">
        <v>62</v>
      </c>
      <c r="CR96" s="101">
        <v>9</v>
      </c>
      <c r="CS96" s="101"/>
      <c r="CT96" s="430"/>
      <c r="CU96" s="101"/>
      <c r="CV96" s="101"/>
      <c r="CW96" s="101"/>
      <c r="CX96" s="101"/>
      <c r="CY96" s="101"/>
      <c r="CZ96" s="101"/>
      <c r="DA96" s="101"/>
      <c r="DB96" s="148"/>
      <c r="DC96" s="101"/>
      <c r="DD96" s="101"/>
      <c r="DE96" s="101"/>
      <c r="DF96" s="101"/>
      <c r="DG96" s="101"/>
      <c r="DH96" s="88"/>
      <c r="DI96" s="267"/>
      <c r="DJ96" s="97" t="s">
        <v>156</v>
      </c>
      <c r="DK96" s="101"/>
      <c r="DL96" s="101" t="s">
        <v>156</v>
      </c>
      <c r="DM96" s="101"/>
      <c r="DN96" s="101" t="s">
        <v>156</v>
      </c>
      <c r="DO96" s="101" t="s">
        <v>157</v>
      </c>
      <c r="DP96" s="101" t="s">
        <v>156</v>
      </c>
      <c r="DQ96" s="101" t="s">
        <v>156</v>
      </c>
      <c r="DR96" s="101" t="s">
        <v>156</v>
      </c>
      <c r="DS96" s="101" t="s">
        <v>156</v>
      </c>
      <c r="DT96" s="101" t="s">
        <v>156</v>
      </c>
      <c r="DU96" s="101" t="s">
        <v>156</v>
      </c>
      <c r="DV96" s="101" t="s">
        <v>157</v>
      </c>
      <c r="DW96" s="101" t="s">
        <v>156</v>
      </c>
      <c r="DX96" s="101"/>
      <c r="DY96" s="101" t="s">
        <v>156</v>
      </c>
      <c r="DZ96" s="101" t="s">
        <v>156</v>
      </c>
      <c r="EA96" s="101" t="s">
        <v>156</v>
      </c>
      <c r="EB96" s="101" t="s">
        <v>156</v>
      </c>
      <c r="EC96" s="101" t="s">
        <v>156</v>
      </c>
      <c r="ED96" s="101" t="s">
        <v>156</v>
      </c>
      <c r="EE96" s="101" t="s">
        <v>156</v>
      </c>
      <c r="EF96" s="101" t="s">
        <v>157</v>
      </c>
      <c r="EG96" s="101" t="s">
        <v>156</v>
      </c>
      <c r="EH96" s="101" t="s">
        <v>157</v>
      </c>
      <c r="EI96" s="101"/>
      <c r="EJ96" s="101" t="s">
        <v>156</v>
      </c>
      <c r="EK96" s="101" t="s">
        <v>157</v>
      </c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48"/>
      <c r="EZ96" s="101"/>
      <c r="FA96" s="148"/>
      <c r="FB96" s="268">
        <f t="shared" si="55"/>
        <v>2</v>
      </c>
      <c r="FC96" s="269">
        <f t="shared" si="56"/>
        <v>0</v>
      </c>
      <c r="FD96" s="81">
        <f t="shared" si="57"/>
        <v>0</v>
      </c>
      <c r="FE96" s="102"/>
      <c r="FF96" s="101"/>
      <c r="FG96" s="101"/>
      <c r="FH96" s="101"/>
      <c r="FI96" s="101"/>
      <c r="FJ96" s="101"/>
      <c r="FK96" s="101"/>
      <c r="FL96" s="101"/>
      <c r="FM96" s="101"/>
      <c r="FN96" s="101"/>
      <c r="FO96" s="448">
        <v>1</v>
      </c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448">
        <v>1</v>
      </c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278"/>
      <c r="GZ96" s="279"/>
      <c r="HA96" s="277">
        <f t="shared" si="46"/>
        <v>4</v>
      </c>
      <c r="HB96" s="102"/>
      <c r="HC96" s="101"/>
      <c r="HD96" s="101"/>
      <c r="HE96" s="101"/>
      <c r="HF96" s="101"/>
      <c r="HG96" s="101"/>
      <c r="HH96" s="101"/>
      <c r="HI96" s="101">
        <v>1</v>
      </c>
      <c r="HJ96" s="101">
        <v>1</v>
      </c>
      <c r="HK96" s="101"/>
      <c r="HL96" s="101">
        <v>1</v>
      </c>
      <c r="HM96" s="101"/>
      <c r="HN96" s="101"/>
      <c r="HO96" s="101">
        <v>1</v>
      </c>
      <c r="HP96" s="101"/>
      <c r="HQ96" s="101"/>
      <c r="HR96" s="101"/>
      <c r="HS96" s="101"/>
      <c r="HT96" s="101"/>
      <c r="HU96" s="101"/>
      <c r="HV96" s="101"/>
      <c r="HW96" s="101"/>
      <c r="HX96" s="101"/>
      <c r="HY96" s="101"/>
      <c r="HZ96" s="101"/>
      <c r="IA96" s="101"/>
      <c r="IB96" s="101"/>
      <c r="IC96" s="101"/>
      <c r="ID96" s="101"/>
      <c r="IE96" s="101"/>
      <c r="IF96" s="101"/>
      <c r="IG96" s="101"/>
      <c r="IH96" s="101"/>
      <c r="II96" s="101"/>
      <c r="IJ96" s="101"/>
      <c r="IK96" s="101"/>
      <c r="IL96" s="101"/>
      <c r="IM96" s="101"/>
      <c r="IN96" s="101"/>
      <c r="IO96" s="101"/>
      <c r="IP96" s="101"/>
      <c r="IQ96" s="101"/>
      <c r="IR96" s="278"/>
      <c r="IS96" s="279"/>
      <c r="IT96" s="218"/>
      <c r="IU96" s="218"/>
      <c r="IV96" s="218"/>
    </row>
    <row r="97" spans="1:256">
      <c r="A97" s="358" t="s">
        <v>129</v>
      </c>
      <c r="B97" s="88" t="s">
        <v>27</v>
      </c>
      <c r="C97" s="194">
        <f t="shared" si="116"/>
        <v>7</v>
      </c>
      <c r="D97" s="223">
        <f t="shared" si="115"/>
        <v>5</v>
      </c>
      <c r="E97" s="101">
        <f t="shared" si="117"/>
        <v>1</v>
      </c>
      <c r="F97" s="223">
        <f t="shared" si="118"/>
        <v>4</v>
      </c>
      <c r="G97" s="223">
        <f t="shared" si="119"/>
        <v>2</v>
      </c>
      <c r="H97" s="101">
        <f t="shared" si="120"/>
        <v>0</v>
      </c>
      <c r="I97" s="224">
        <f t="shared" si="121"/>
        <v>405</v>
      </c>
      <c r="J97" s="225">
        <f t="shared" si="122"/>
        <v>57.857142857142854</v>
      </c>
      <c r="K97" s="225">
        <f>ABS(I97*100/I1)</f>
        <v>18.75</v>
      </c>
      <c r="L97" s="224">
        <f>K1</f>
        <v>24</v>
      </c>
      <c r="M97" s="224">
        <f t="shared" si="114"/>
        <v>9</v>
      </c>
      <c r="N97" s="224">
        <f t="shared" si="123"/>
        <v>1</v>
      </c>
      <c r="O97" s="224">
        <f t="shared" si="124"/>
        <v>0</v>
      </c>
      <c r="P97" s="224">
        <f t="shared" si="125"/>
        <v>1</v>
      </c>
      <c r="Q97" s="224">
        <f t="shared" si="126"/>
        <v>0</v>
      </c>
      <c r="R97" s="226">
        <f t="shared" si="50"/>
        <v>1</v>
      </c>
      <c r="S97" s="227">
        <f t="shared" si="51"/>
        <v>0</v>
      </c>
      <c r="T97" s="129">
        <f t="shared" si="52"/>
        <v>0</v>
      </c>
      <c r="U97" s="129">
        <f t="shared" si="53"/>
        <v>0</v>
      </c>
      <c r="V97" s="149">
        <f t="shared" si="41"/>
        <v>2</v>
      </c>
      <c r="W97" s="265"/>
      <c r="X97" s="97" t="s">
        <v>151</v>
      </c>
      <c r="Y97" s="101"/>
      <c r="Z97" s="101" t="s">
        <v>151</v>
      </c>
      <c r="AA97" s="101" t="s">
        <v>151</v>
      </c>
      <c r="AB97" s="101" t="s">
        <v>152</v>
      </c>
      <c r="AC97" s="101" t="s">
        <v>151</v>
      </c>
      <c r="AD97" s="101" t="s">
        <v>151</v>
      </c>
      <c r="AE97" s="101" t="s">
        <v>152</v>
      </c>
      <c r="AF97" s="101" t="s">
        <v>152</v>
      </c>
      <c r="AG97" s="101" t="s">
        <v>101</v>
      </c>
      <c r="AH97" s="101" t="s">
        <v>152</v>
      </c>
      <c r="AI97" s="101" t="s">
        <v>42</v>
      </c>
      <c r="AJ97" s="101" t="s">
        <v>42</v>
      </c>
      <c r="AK97" s="101" t="s">
        <v>42</v>
      </c>
      <c r="AL97" s="101"/>
      <c r="AM97" s="101" t="s">
        <v>42</v>
      </c>
      <c r="AN97" s="101" t="s">
        <v>42</v>
      </c>
      <c r="AO97" s="101" t="s">
        <v>42</v>
      </c>
      <c r="AP97" s="101" t="s">
        <v>42</v>
      </c>
      <c r="AQ97" s="101" t="s">
        <v>42</v>
      </c>
      <c r="AR97" s="101" t="s">
        <v>42</v>
      </c>
      <c r="AS97" s="101" t="s">
        <v>42</v>
      </c>
      <c r="AT97" s="101" t="s">
        <v>42</v>
      </c>
      <c r="AU97" s="101" t="s">
        <v>42</v>
      </c>
      <c r="AV97" s="101" t="s">
        <v>42</v>
      </c>
      <c r="AW97" s="101" t="s">
        <v>42</v>
      </c>
      <c r="AX97" s="101" t="s">
        <v>42</v>
      </c>
      <c r="AY97" s="101" t="s">
        <v>42</v>
      </c>
      <c r="AZ97" s="101" t="s">
        <v>42</v>
      </c>
      <c r="BA97" s="101" t="s">
        <v>42</v>
      </c>
      <c r="BB97" s="101" t="s">
        <v>42</v>
      </c>
      <c r="BC97" s="101" t="s">
        <v>42</v>
      </c>
      <c r="BD97" s="101" t="s">
        <v>42</v>
      </c>
      <c r="BE97" s="101" t="s">
        <v>42</v>
      </c>
      <c r="BF97" s="101" t="s">
        <v>42</v>
      </c>
      <c r="BG97" s="101" t="s">
        <v>42</v>
      </c>
      <c r="BH97" s="101" t="s">
        <v>42</v>
      </c>
      <c r="BI97" s="101" t="s">
        <v>42</v>
      </c>
      <c r="BJ97" s="101" t="s">
        <v>42</v>
      </c>
      <c r="BK97" s="101" t="s">
        <v>42</v>
      </c>
      <c r="BL97" s="101" t="s">
        <v>42</v>
      </c>
      <c r="BM97" s="101" t="s">
        <v>42</v>
      </c>
      <c r="BN97" s="101" t="s">
        <v>42</v>
      </c>
      <c r="BO97" s="148" t="s">
        <v>42</v>
      </c>
      <c r="BP97" s="373"/>
      <c r="BQ97" s="97">
        <v>77</v>
      </c>
      <c r="BR97" s="101"/>
      <c r="BS97" s="101">
        <v>90</v>
      </c>
      <c r="BT97" s="101">
        <v>69</v>
      </c>
      <c r="BU97" s="101">
        <v>31</v>
      </c>
      <c r="BV97" s="101">
        <v>59</v>
      </c>
      <c r="BW97" s="101">
        <v>73</v>
      </c>
      <c r="BX97" s="101"/>
      <c r="BY97" s="101"/>
      <c r="BZ97" s="101"/>
      <c r="CA97" s="101">
        <v>6</v>
      </c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430"/>
      <c r="CU97" s="101"/>
      <c r="CV97" s="101"/>
      <c r="CW97" s="101"/>
      <c r="CX97" s="101"/>
      <c r="CY97" s="101"/>
      <c r="CZ97" s="101"/>
      <c r="DA97" s="101"/>
      <c r="DB97" s="148"/>
      <c r="DC97" s="101"/>
      <c r="DD97" s="101"/>
      <c r="DE97" s="101"/>
      <c r="DF97" s="101"/>
      <c r="DG97" s="101"/>
      <c r="DH97" s="88"/>
      <c r="DI97" s="267"/>
      <c r="DJ97" s="97" t="s">
        <v>156</v>
      </c>
      <c r="DK97" s="101"/>
      <c r="DL97" s="101"/>
      <c r="DM97" s="101" t="s">
        <v>156</v>
      </c>
      <c r="DN97" s="101" t="s">
        <v>157</v>
      </c>
      <c r="DO97" s="101" t="s">
        <v>156</v>
      </c>
      <c r="DP97" s="101" t="s">
        <v>156</v>
      </c>
      <c r="DQ97" s="101"/>
      <c r="DR97" s="101"/>
      <c r="DS97" s="101"/>
      <c r="DT97" s="101" t="s">
        <v>157</v>
      </c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48"/>
      <c r="EZ97" s="101"/>
      <c r="FA97" s="148"/>
      <c r="FB97" s="268">
        <f t="shared" si="55"/>
        <v>1</v>
      </c>
      <c r="FC97" s="269">
        <f t="shared" si="56"/>
        <v>0</v>
      </c>
      <c r="FD97" s="81">
        <f t="shared" si="57"/>
        <v>0</v>
      </c>
      <c r="FE97" s="102"/>
      <c r="FF97" s="101"/>
      <c r="FG97" s="101"/>
      <c r="FH97" s="101"/>
      <c r="FI97" s="101"/>
      <c r="FJ97" s="448">
        <v>1</v>
      </c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278"/>
      <c r="GZ97" s="279"/>
      <c r="HA97" s="277">
        <f t="shared" si="46"/>
        <v>2</v>
      </c>
      <c r="HB97" s="102">
        <v>1</v>
      </c>
      <c r="HC97" s="101"/>
      <c r="HD97" s="101"/>
      <c r="HE97" s="101"/>
      <c r="HF97" s="101"/>
      <c r="HG97" s="101"/>
      <c r="HH97" s="101">
        <v>1</v>
      </c>
      <c r="HI97" s="101"/>
      <c r="HJ97" s="101"/>
      <c r="HK97" s="101"/>
      <c r="HL97" s="101"/>
      <c r="HM97" s="101"/>
      <c r="HN97" s="101"/>
      <c r="HO97" s="101"/>
      <c r="HP97" s="101"/>
      <c r="HQ97" s="101"/>
      <c r="HR97" s="101"/>
      <c r="HS97" s="101"/>
      <c r="HT97" s="101"/>
      <c r="HU97" s="101"/>
      <c r="HV97" s="101"/>
      <c r="HW97" s="101"/>
      <c r="HX97" s="101"/>
      <c r="HY97" s="101"/>
      <c r="HZ97" s="101"/>
      <c r="IA97" s="101"/>
      <c r="IB97" s="101"/>
      <c r="IC97" s="101"/>
      <c r="ID97" s="101"/>
      <c r="IE97" s="101"/>
      <c r="IF97" s="101"/>
      <c r="IG97" s="101"/>
      <c r="IH97" s="101"/>
      <c r="II97" s="101"/>
      <c r="IJ97" s="101"/>
      <c r="IK97" s="101"/>
      <c r="IL97" s="101"/>
      <c r="IM97" s="101"/>
      <c r="IN97" s="101"/>
      <c r="IO97" s="101"/>
      <c r="IP97" s="101"/>
      <c r="IQ97" s="101"/>
      <c r="IR97" s="278"/>
      <c r="IS97" s="279"/>
      <c r="IT97" s="218"/>
      <c r="IU97" s="218"/>
      <c r="IV97" s="218"/>
    </row>
    <row r="98" spans="1:256" ht="12.75" customHeight="1">
      <c r="A98" s="358" t="s">
        <v>130</v>
      </c>
      <c r="B98" s="88" t="s">
        <v>27</v>
      </c>
      <c r="C98" s="194">
        <f t="shared" si="116"/>
        <v>15</v>
      </c>
      <c r="D98" s="223">
        <f t="shared" si="115"/>
        <v>7</v>
      </c>
      <c r="E98" s="101">
        <f t="shared" si="117"/>
        <v>2</v>
      </c>
      <c r="F98" s="223">
        <f t="shared" si="118"/>
        <v>5</v>
      </c>
      <c r="G98" s="223">
        <f t="shared" si="119"/>
        <v>8</v>
      </c>
      <c r="H98" s="101">
        <f t="shared" si="120"/>
        <v>0</v>
      </c>
      <c r="I98" s="224">
        <f t="shared" si="121"/>
        <v>607</v>
      </c>
      <c r="J98" s="225">
        <f t="shared" si="122"/>
        <v>40.466666666666669</v>
      </c>
      <c r="K98" s="225">
        <f>ABS(I98*100/I1)</f>
        <v>28.101851851851851</v>
      </c>
      <c r="L98" s="224">
        <f>K1</f>
        <v>24</v>
      </c>
      <c r="M98" s="224">
        <f t="shared" si="114"/>
        <v>25</v>
      </c>
      <c r="N98" s="224">
        <f t="shared" si="123"/>
        <v>1</v>
      </c>
      <c r="O98" s="224">
        <f t="shared" si="124"/>
        <v>0</v>
      </c>
      <c r="P98" s="224">
        <f t="shared" si="125"/>
        <v>1</v>
      </c>
      <c r="Q98" s="224">
        <f t="shared" si="126"/>
        <v>0</v>
      </c>
      <c r="R98" s="226">
        <f t="shared" si="50"/>
        <v>2</v>
      </c>
      <c r="S98" s="227">
        <f t="shared" si="51"/>
        <v>0</v>
      </c>
      <c r="T98" s="129">
        <f t="shared" si="52"/>
        <v>0</v>
      </c>
      <c r="U98" s="129">
        <f t="shared" si="53"/>
        <v>0</v>
      </c>
      <c r="V98" s="149">
        <f t="shared" si="41"/>
        <v>3</v>
      </c>
      <c r="W98" s="265"/>
      <c r="X98" s="97" t="s">
        <v>152</v>
      </c>
      <c r="Y98" s="101"/>
      <c r="Z98" s="101" t="s">
        <v>152</v>
      </c>
      <c r="AA98" s="101" t="s">
        <v>151</v>
      </c>
      <c r="AB98" s="101" t="s">
        <v>152</v>
      </c>
      <c r="AC98" s="101" t="s">
        <v>152</v>
      </c>
      <c r="AD98" s="101" t="s">
        <v>152</v>
      </c>
      <c r="AE98" s="101" t="s">
        <v>152</v>
      </c>
      <c r="AF98" s="101" t="s">
        <v>152</v>
      </c>
      <c r="AG98" s="101" t="s">
        <v>101</v>
      </c>
      <c r="AH98" s="101" t="s">
        <v>152</v>
      </c>
      <c r="AI98" s="101" t="s">
        <v>152</v>
      </c>
      <c r="AJ98" s="101" t="s">
        <v>152</v>
      </c>
      <c r="AK98" s="101" t="s">
        <v>152</v>
      </c>
      <c r="AL98" s="101"/>
      <c r="AM98" s="101" t="s">
        <v>152</v>
      </c>
      <c r="AN98" s="101" t="s">
        <v>152</v>
      </c>
      <c r="AO98" s="101" t="s">
        <v>151</v>
      </c>
      <c r="AP98" s="101" t="s">
        <v>152</v>
      </c>
      <c r="AQ98" s="101" t="s">
        <v>152</v>
      </c>
      <c r="AR98" s="101" t="s">
        <v>151</v>
      </c>
      <c r="AS98" s="101" t="s">
        <v>152</v>
      </c>
      <c r="AT98" s="101" t="s">
        <v>152</v>
      </c>
      <c r="AU98" s="101" t="s">
        <v>152</v>
      </c>
      <c r="AV98" s="101" t="s">
        <v>151</v>
      </c>
      <c r="AW98" s="101" t="s">
        <v>151</v>
      </c>
      <c r="AX98" s="101" t="s">
        <v>151</v>
      </c>
      <c r="AY98" s="101" t="s">
        <v>151</v>
      </c>
      <c r="AZ98" s="101"/>
      <c r="BA98" s="101"/>
      <c r="BB98" s="101"/>
      <c r="BC98" s="101"/>
      <c r="BD98" s="101"/>
      <c r="BE98" s="101"/>
      <c r="BF98" s="101"/>
      <c r="BG98" s="101"/>
      <c r="BH98" s="101"/>
      <c r="BI98" s="88"/>
      <c r="BJ98" s="102"/>
      <c r="BK98" s="101"/>
      <c r="BL98" s="101"/>
      <c r="BM98" s="101"/>
      <c r="BN98" s="101"/>
      <c r="BO98" s="148"/>
      <c r="BP98" s="373"/>
      <c r="BQ98" s="97"/>
      <c r="BR98" s="101"/>
      <c r="BS98" s="101"/>
      <c r="BT98" s="101">
        <v>56</v>
      </c>
      <c r="BU98" s="101"/>
      <c r="BV98" s="101"/>
      <c r="BW98" s="101"/>
      <c r="BX98" s="101">
        <v>16</v>
      </c>
      <c r="BY98" s="101">
        <v>5</v>
      </c>
      <c r="BZ98" s="101"/>
      <c r="CA98" s="101"/>
      <c r="CB98" s="101"/>
      <c r="CC98" s="101"/>
      <c r="CD98" s="101"/>
      <c r="CE98" s="101"/>
      <c r="CF98" s="101">
        <v>9</v>
      </c>
      <c r="CG98" s="101"/>
      <c r="CH98" s="101">
        <v>70</v>
      </c>
      <c r="CI98" s="101">
        <v>12</v>
      </c>
      <c r="CJ98" s="101">
        <v>6</v>
      </c>
      <c r="CK98" s="101">
        <v>63</v>
      </c>
      <c r="CL98" s="101">
        <v>14</v>
      </c>
      <c r="CM98" s="101">
        <v>12</v>
      </c>
      <c r="CN98" s="101">
        <v>24</v>
      </c>
      <c r="CO98" s="101">
        <v>58</v>
      </c>
      <c r="CP98" s="101">
        <v>90</v>
      </c>
      <c r="CQ98" s="101">
        <v>82</v>
      </c>
      <c r="CR98" s="101">
        <v>90</v>
      </c>
      <c r="CS98" s="101"/>
      <c r="CT98" s="430"/>
      <c r="CU98" s="101"/>
      <c r="CV98" s="101"/>
      <c r="CW98" s="101"/>
      <c r="CX98" s="101"/>
      <c r="CY98" s="101"/>
      <c r="CZ98" s="101"/>
      <c r="DA98" s="101"/>
      <c r="DB98" s="148"/>
      <c r="DC98" s="101"/>
      <c r="DD98" s="101"/>
      <c r="DE98" s="101"/>
      <c r="DF98" s="101"/>
      <c r="DG98" s="101"/>
      <c r="DH98" s="88"/>
      <c r="DI98" s="267"/>
      <c r="DJ98" s="97"/>
      <c r="DK98" s="101"/>
      <c r="DL98" s="101"/>
      <c r="DM98" s="101" t="s">
        <v>156</v>
      </c>
      <c r="DN98" s="101"/>
      <c r="DO98" s="101"/>
      <c r="DP98" s="101"/>
      <c r="DQ98" s="101" t="s">
        <v>157</v>
      </c>
      <c r="DR98" s="101" t="s">
        <v>157</v>
      </c>
      <c r="DS98" s="101"/>
      <c r="DT98" s="101"/>
      <c r="DU98" s="101"/>
      <c r="DV98" s="101"/>
      <c r="DW98" s="101"/>
      <c r="DX98" s="101"/>
      <c r="DY98" s="101" t="s">
        <v>157</v>
      </c>
      <c r="DZ98" s="101"/>
      <c r="EA98" s="101" t="s">
        <v>156</v>
      </c>
      <c r="EB98" s="101" t="s">
        <v>157</v>
      </c>
      <c r="EC98" s="101" t="s">
        <v>157</v>
      </c>
      <c r="ED98" s="101" t="s">
        <v>156</v>
      </c>
      <c r="EE98" s="101" t="s">
        <v>157</v>
      </c>
      <c r="EF98" s="101" t="s">
        <v>157</v>
      </c>
      <c r="EG98" s="101" t="s">
        <v>157</v>
      </c>
      <c r="EH98" s="101" t="s">
        <v>156</v>
      </c>
      <c r="EI98" s="101"/>
      <c r="EJ98" s="101" t="s">
        <v>156</v>
      </c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48"/>
      <c r="EZ98" s="101"/>
      <c r="FA98" s="148"/>
      <c r="FB98" s="268">
        <f t="shared" si="55"/>
        <v>2</v>
      </c>
      <c r="FC98" s="269">
        <f t="shared" si="56"/>
        <v>0</v>
      </c>
      <c r="FD98" s="81">
        <f t="shared" si="57"/>
        <v>0</v>
      </c>
      <c r="FE98" s="102"/>
      <c r="FF98" s="101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448">
        <v>1</v>
      </c>
      <c r="GD98" s="101"/>
      <c r="GE98" s="448">
        <v>1</v>
      </c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278"/>
      <c r="GZ98" s="279"/>
      <c r="HA98" s="277">
        <f t="shared" si="46"/>
        <v>3</v>
      </c>
      <c r="HB98" s="102"/>
      <c r="HC98" s="101"/>
      <c r="HD98" s="101"/>
      <c r="HE98" s="101"/>
      <c r="HF98" s="101"/>
      <c r="HG98" s="101"/>
      <c r="HH98" s="101"/>
      <c r="HI98" s="101"/>
      <c r="HJ98" s="101"/>
      <c r="HK98" s="101"/>
      <c r="HL98" s="101"/>
      <c r="HM98" s="101"/>
      <c r="HN98" s="101"/>
      <c r="HO98" s="101"/>
      <c r="HP98" s="101"/>
      <c r="HQ98" s="101"/>
      <c r="HR98" s="101"/>
      <c r="HS98" s="101"/>
      <c r="HT98" s="101"/>
      <c r="HU98" s="101"/>
      <c r="HV98" s="101">
        <v>1</v>
      </c>
      <c r="HW98" s="101"/>
      <c r="HX98" s="101"/>
      <c r="HY98" s="101">
        <v>1</v>
      </c>
      <c r="HZ98" s="101">
        <v>1</v>
      </c>
      <c r="IA98" s="101"/>
      <c r="IB98" s="101"/>
      <c r="IC98" s="101"/>
      <c r="ID98" s="101"/>
      <c r="IE98" s="101"/>
      <c r="IF98" s="101"/>
      <c r="IG98" s="101"/>
      <c r="IH98" s="101"/>
      <c r="II98" s="101"/>
      <c r="IJ98" s="101"/>
      <c r="IK98" s="101"/>
      <c r="IL98" s="101"/>
      <c r="IM98" s="101"/>
      <c r="IN98" s="101"/>
      <c r="IO98" s="101"/>
      <c r="IP98" s="101"/>
      <c r="IQ98" s="101"/>
      <c r="IR98" s="278"/>
      <c r="IS98" s="279"/>
      <c r="IT98" s="218"/>
      <c r="IU98" s="218"/>
      <c r="IV98" s="218"/>
    </row>
    <row r="99" spans="1:256">
      <c r="A99" s="358" t="s">
        <v>131</v>
      </c>
      <c r="B99" s="88" t="s">
        <v>27</v>
      </c>
      <c r="C99" s="194">
        <f t="shared" si="116"/>
        <v>15</v>
      </c>
      <c r="D99" s="223">
        <f t="shared" si="115"/>
        <v>1</v>
      </c>
      <c r="E99" s="101">
        <f t="shared" si="117"/>
        <v>0</v>
      </c>
      <c r="F99" s="223">
        <f t="shared" si="118"/>
        <v>1</v>
      </c>
      <c r="G99" s="223">
        <f t="shared" si="119"/>
        <v>14</v>
      </c>
      <c r="H99" s="101">
        <f t="shared" si="120"/>
        <v>0</v>
      </c>
      <c r="I99" s="224">
        <f t="shared" si="121"/>
        <v>271</v>
      </c>
      <c r="J99" s="225">
        <f t="shared" si="122"/>
        <v>18.066666666666666</v>
      </c>
      <c r="K99" s="225">
        <f>ABS(I99*100/I1)</f>
        <v>12.546296296296296</v>
      </c>
      <c r="L99" s="224">
        <f>K1</f>
        <v>24</v>
      </c>
      <c r="M99" s="224">
        <f t="shared" si="114"/>
        <v>22</v>
      </c>
      <c r="N99" s="224">
        <f t="shared" si="123"/>
        <v>4</v>
      </c>
      <c r="O99" s="224">
        <f t="shared" si="124"/>
        <v>4</v>
      </c>
      <c r="P99" s="224">
        <f t="shared" si="125"/>
        <v>0</v>
      </c>
      <c r="Q99" s="224">
        <f t="shared" si="126"/>
        <v>0</v>
      </c>
      <c r="R99" s="226">
        <f t="shared" si="50"/>
        <v>0</v>
      </c>
      <c r="S99" s="227">
        <f t="shared" si="51"/>
        <v>0</v>
      </c>
      <c r="T99" s="129">
        <f t="shared" si="52"/>
        <v>0</v>
      </c>
      <c r="U99" s="129">
        <f t="shared" si="53"/>
        <v>0</v>
      </c>
      <c r="V99" s="149">
        <f t="shared" si="41"/>
        <v>0</v>
      </c>
      <c r="W99" s="265"/>
      <c r="X99" s="97" t="s">
        <v>152</v>
      </c>
      <c r="Y99" s="101"/>
      <c r="Z99" s="101" t="s">
        <v>152</v>
      </c>
      <c r="AA99" s="101" t="s">
        <v>152</v>
      </c>
      <c r="AB99" s="101" t="s">
        <v>152</v>
      </c>
      <c r="AC99" s="101" t="s">
        <v>152</v>
      </c>
      <c r="AD99" s="101" t="s">
        <v>152</v>
      </c>
      <c r="AE99" s="101" t="s">
        <v>152</v>
      </c>
      <c r="AF99" s="101" t="s">
        <v>152</v>
      </c>
      <c r="AG99" s="101" t="s">
        <v>152</v>
      </c>
      <c r="AH99" s="101" t="s">
        <v>152</v>
      </c>
      <c r="AI99" s="101" t="s">
        <v>152</v>
      </c>
      <c r="AJ99" s="101" t="s">
        <v>196</v>
      </c>
      <c r="AK99" s="101" t="s">
        <v>151</v>
      </c>
      <c r="AL99" s="101"/>
      <c r="AM99" s="101" t="s">
        <v>152</v>
      </c>
      <c r="AN99" s="101" t="s">
        <v>152</v>
      </c>
      <c r="AO99" s="101" t="s">
        <v>152</v>
      </c>
      <c r="AP99" s="101" t="s">
        <v>152</v>
      </c>
      <c r="AQ99" s="101" t="s">
        <v>152</v>
      </c>
      <c r="AR99" s="101" t="s">
        <v>152</v>
      </c>
      <c r="AS99" s="101" t="s">
        <v>152</v>
      </c>
      <c r="AT99" s="101" t="s">
        <v>196</v>
      </c>
      <c r="AU99" s="101" t="s">
        <v>196</v>
      </c>
      <c r="AV99" s="101" t="s">
        <v>196</v>
      </c>
      <c r="AW99" s="101" t="s">
        <v>152</v>
      </c>
      <c r="AX99" s="101" t="s">
        <v>152</v>
      </c>
      <c r="AY99" s="101" t="s">
        <v>152</v>
      </c>
      <c r="AZ99" s="101"/>
      <c r="BA99" s="101"/>
      <c r="BB99" s="101"/>
      <c r="BC99" s="101"/>
      <c r="BD99" s="101"/>
      <c r="BE99" s="101"/>
      <c r="BF99" s="101"/>
      <c r="BG99" s="101"/>
      <c r="BH99" s="101"/>
      <c r="BI99" s="88"/>
      <c r="BJ99" s="102"/>
      <c r="BK99" s="101"/>
      <c r="BL99" s="101"/>
      <c r="BM99" s="101"/>
      <c r="BN99" s="101"/>
      <c r="BO99" s="148"/>
      <c r="BP99" s="373"/>
      <c r="BQ99" s="97">
        <v>6</v>
      </c>
      <c r="BR99" s="101"/>
      <c r="BS99" s="101"/>
      <c r="BT99" s="101">
        <v>21</v>
      </c>
      <c r="BU99" s="101">
        <v>16</v>
      </c>
      <c r="BV99" s="101">
        <v>7</v>
      </c>
      <c r="BW99" s="101"/>
      <c r="BX99" s="101">
        <v>16</v>
      </c>
      <c r="BY99" s="101">
        <v>23</v>
      </c>
      <c r="BZ99" s="101">
        <v>7</v>
      </c>
      <c r="CA99" s="101">
        <v>6</v>
      </c>
      <c r="CB99" s="101">
        <v>6</v>
      </c>
      <c r="CC99" s="101"/>
      <c r="CD99" s="101">
        <v>78</v>
      </c>
      <c r="CE99" s="101"/>
      <c r="CF99" s="101"/>
      <c r="CG99" s="101">
        <v>16</v>
      </c>
      <c r="CH99" s="101"/>
      <c r="CI99" s="101">
        <v>2</v>
      </c>
      <c r="CJ99" s="101">
        <v>35</v>
      </c>
      <c r="CK99" s="101">
        <v>27</v>
      </c>
      <c r="CL99" s="101"/>
      <c r="CM99" s="101"/>
      <c r="CN99" s="101"/>
      <c r="CO99" s="101"/>
      <c r="CP99" s="101">
        <v>5</v>
      </c>
      <c r="CQ99" s="101"/>
      <c r="CR99" s="101"/>
      <c r="CS99" s="101"/>
      <c r="CT99" s="430"/>
      <c r="CU99" s="101"/>
      <c r="CV99" s="101"/>
      <c r="CW99" s="101"/>
      <c r="CX99" s="101"/>
      <c r="CY99" s="101"/>
      <c r="CZ99" s="101"/>
      <c r="DA99" s="101"/>
      <c r="DB99" s="148"/>
      <c r="DC99" s="101"/>
      <c r="DD99" s="101"/>
      <c r="DE99" s="101"/>
      <c r="DF99" s="101"/>
      <c r="DG99" s="101"/>
      <c r="DH99" s="88"/>
      <c r="DI99" s="267"/>
      <c r="DJ99" s="97" t="s">
        <v>157</v>
      </c>
      <c r="DK99" s="101"/>
      <c r="DL99" s="101"/>
      <c r="DM99" s="101" t="s">
        <v>157</v>
      </c>
      <c r="DN99" s="101" t="s">
        <v>157</v>
      </c>
      <c r="DO99" s="101" t="s">
        <v>157</v>
      </c>
      <c r="DP99" s="101"/>
      <c r="DQ99" s="101" t="s">
        <v>157</v>
      </c>
      <c r="DR99" s="101" t="s">
        <v>157</v>
      </c>
      <c r="DS99" s="101" t="s">
        <v>157</v>
      </c>
      <c r="DT99" s="101" t="s">
        <v>157</v>
      </c>
      <c r="DU99" s="101" t="s">
        <v>157</v>
      </c>
      <c r="DV99" s="101"/>
      <c r="DW99" s="101" t="s">
        <v>156</v>
      </c>
      <c r="DX99" s="101"/>
      <c r="DY99" s="101"/>
      <c r="DZ99" s="101" t="s">
        <v>157</v>
      </c>
      <c r="EA99" s="101"/>
      <c r="EB99" s="101" t="s">
        <v>157</v>
      </c>
      <c r="EC99" s="101" t="s">
        <v>157</v>
      </c>
      <c r="ED99" s="101" t="s">
        <v>157</v>
      </c>
      <c r="EE99" s="101"/>
      <c r="EF99" s="101"/>
      <c r="EG99" s="101"/>
      <c r="EH99" s="101"/>
      <c r="EI99" s="101" t="s">
        <v>157</v>
      </c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48"/>
      <c r="EZ99" s="101"/>
      <c r="FA99" s="148"/>
      <c r="FB99" s="268">
        <f t="shared" si="55"/>
        <v>0</v>
      </c>
      <c r="FC99" s="269">
        <f t="shared" si="56"/>
        <v>0</v>
      </c>
      <c r="FD99" s="81">
        <f t="shared" si="57"/>
        <v>0</v>
      </c>
      <c r="FE99" s="102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278"/>
      <c r="GZ99" s="279"/>
      <c r="HA99" s="277">
        <f t="shared" si="46"/>
        <v>0</v>
      </c>
      <c r="HB99" s="102"/>
      <c r="HC99" s="101"/>
      <c r="HD99" s="101"/>
      <c r="HE99" s="101"/>
      <c r="HF99" s="101"/>
      <c r="HG99" s="101"/>
      <c r="HH99" s="101"/>
      <c r="HI99" s="101"/>
      <c r="HJ99" s="101"/>
      <c r="HK99" s="101"/>
      <c r="HL99" s="101"/>
      <c r="HM99" s="101"/>
      <c r="HN99" s="101"/>
      <c r="HO99" s="101"/>
      <c r="HP99" s="101"/>
      <c r="HQ99" s="101"/>
      <c r="HR99" s="101"/>
      <c r="HS99" s="101"/>
      <c r="HT99" s="101"/>
      <c r="HU99" s="101"/>
      <c r="HV99" s="101"/>
      <c r="HW99" s="101"/>
      <c r="HX99" s="101"/>
      <c r="HY99" s="101"/>
      <c r="HZ99" s="101"/>
      <c r="IA99" s="101"/>
      <c r="IB99" s="101"/>
      <c r="IC99" s="101"/>
      <c r="ID99" s="101"/>
      <c r="IE99" s="101"/>
      <c r="IF99" s="101"/>
      <c r="IG99" s="101"/>
      <c r="IH99" s="101"/>
      <c r="II99" s="101"/>
      <c r="IJ99" s="101"/>
      <c r="IK99" s="101"/>
      <c r="IL99" s="101"/>
      <c r="IM99" s="101"/>
      <c r="IN99" s="101"/>
      <c r="IO99" s="101"/>
      <c r="IP99" s="101"/>
      <c r="IQ99" s="101"/>
      <c r="IR99" s="278"/>
      <c r="IS99" s="279"/>
      <c r="IT99" s="218"/>
      <c r="IU99" s="218"/>
      <c r="IV99" s="218"/>
    </row>
    <row r="100" spans="1:256">
      <c r="A100" s="358" t="s">
        <v>96</v>
      </c>
      <c r="B100" s="88" t="s">
        <v>27</v>
      </c>
      <c r="C100" s="194">
        <f t="shared" si="116"/>
        <v>24</v>
      </c>
      <c r="D100" s="223">
        <f t="shared" si="115"/>
        <v>17</v>
      </c>
      <c r="E100" s="101">
        <f t="shared" si="117"/>
        <v>3</v>
      </c>
      <c r="F100" s="223">
        <f t="shared" si="118"/>
        <v>14</v>
      </c>
      <c r="G100" s="223">
        <f t="shared" si="119"/>
        <v>7</v>
      </c>
      <c r="H100" s="101">
        <f t="shared" si="120"/>
        <v>0</v>
      </c>
      <c r="I100" s="224">
        <f t="shared" si="121"/>
        <v>1486</v>
      </c>
      <c r="J100" s="225">
        <f t="shared" si="122"/>
        <v>61.916666666666664</v>
      </c>
      <c r="K100" s="225">
        <f>ABS(I100*100/I1)</f>
        <v>68.796296296296291</v>
      </c>
      <c r="L100" s="224">
        <f>K1</f>
        <v>24</v>
      </c>
      <c r="M100" s="224">
        <f t="shared" si="114"/>
        <v>24</v>
      </c>
      <c r="N100" s="224">
        <f t="shared" si="123"/>
        <v>2</v>
      </c>
      <c r="O100" s="224">
        <f t="shared" si="124"/>
        <v>0</v>
      </c>
      <c r="P100" s="224">
        <f t="shared" si="125"/>
        <v>2</v>
      </c>
      <c r="Q100" s="224">
        <f t="shared" si="126"/>
        <v>0</v>
      </c>
      <c r="R100" s="226">
        <f t="shared" si="50"/>
        <v>3</v>
      </c>
      <c r="S100" s="227">
        <f t="shared" si="51"/>
        <v>0</v>
      </c>
      <c r="T100" s="129">
        <f t="shared" si="52"/>
        <v>0</v>
      </c>
      <c r="U100" s="129">
        <f t="shared" si="53"/>
        <v>0</v>
      </c>
      <c r="V100" s="149">
        <f t="shared" si="41"/>
        <v>3</v>
      </c>
      <c r="W100" s="265"/>
      <c r="X100" s="97" t="s">
        <v>152</v>
      </c>
      <c r="Y100" s="101"/>
      <c r="Z100" s="101" t="s">
        <v>151</v>
      </c>
      <c r="AA100" s="101" t="s">
        <v>152</v>
      </c>
      <c r="AB100" s="101" t="s">
        <v>151</v>
      </c>
      <c r="AC100" s="101" t="s">
        <v>151</v>
      </c>
      <c r="AD100" s="101" t="s">
        <v>152</v>
      </c>
      <c r="AE100" s="101" t="s">
        <v>151</v>
      </c>
      <c r="AF100" s="101" t="s">
        <v>151</v>
      </c>
      <c r="AG100" s="101" t="s">
        <v>151</v>
      </c>
      <c r="AH100" s="101" t="s">
        <v>151</v>
      </c>
      <c r="AI100" s="101" t="s">
        <v>151</v>
      </c>
      <c r="AJ100" s="101" t="s">
        <v>151</v>
      </c>
      <c r="AK100" s="101" t="s">
        <v>152</v>
      </c>
      <c r="AL100" s="101"/>
      <c r="AM100" s="101" t="s">
        <v>151</v>
      </c>
      <c r="AN100" s="101" t="s">
        <v>151</v>
      </c>
      <c r="AO100" s="101" t="s">
        <v>152</v>
      </c>
      <c r="AP100" s="101" t="s">
        <v>151</v>
      </c>
      <c r="AQ100" s="101" t="s">
        <v>101</v>
      </c>
      <c r="AR100" s="101" t="s">
        <v>101</v>
      </c>
      <c r="AS100" s="101" t="s">
        <v>151</v>
      </c>
      <c r="AT100" s="101" t="s">
        <v>151</v>
      </c>
      <c r="AU100" s="101" t="s">
        <v>151</v>
      </c>
      <c r="AV100" s="101" t="s">
        <v>152</v>
      </c>
      <c r="AW100" s="101" t="s">
        <v>151</v>
      </c>
      <c r="AX100" s="101" t="s">
        <v>152</v>
      </c>
      <c r="AY100" s="101" t="s">
        <v>151</v>
      </c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48"/>
      <c r="BP100" s="373"/>
      <c r="BQ100" s="97">
        <v>28</v>
      </c>
      <c r="BR100" s="101"/>
      <c r="BS100" s="101">
        <v>62</v>
      </c>
      <c r="BT100" s="101">
        <v>21</v>
      </c>
      <c r="BU100" s="101">
        <v>59</v>
      </c>
      <c r="BV100" s="101">
        <v>83</v>
      </c>
      <c r="BW100" s="101">
        <v>17</v>
      </c>
      <c r="BX100" s="101">
        <v>74</v>
      </c>
      <c r="BY100" s="101">
        <v>76</v>
      </c>
      <c r="BZ100" s="101">
        <v>90</v>
      </c>
      <c r="CA100" s="101">
        <v>73</v>
      </c>
      <c r="CB100" s="101">
        <v>84</v>
      </c>
      <c r="CC100" s="101">
        <v>90</v>
      </c>
      <c r="CD100" s="101">
        <v>26</v>
      </c>
      <c r="CE100" s="101"/>
      <c r="CF100" s="101">
        <v>81</v>
      </c>
      <c r="CG100" s="101">
        <v>74</v>
      </c>
      <c r="CH100" s="101">
        <v>20</v>
      </c>
      <c r="CI100" s="101">
        <v>78</v>
      </c>
      <c r="CJ100" s="101"/>
      <c r="CK100" s="101"/>
      <c r="CL100" s="101">
        <v>76</v>
      </c>
      <c r="CM100" s="101">
        <v>78</v>
      </c>
      <c r="CN100" s="101">
        <v>90</v>
      </c>
      <c r="CO100" s="101">
        <v>32</v>
      </c>
      <c r="CP100" s="101">
        <v>65</v>
      </c>
      <c r="CQ100" s="101">
        <v>28</v>
      </c>
      <c r="CR100" s="101">
        <v>81</v>
      </c>
      <c r="CS100" s="101"/>
      <c r="CT100" s="430"/>
      <c r="CU100" s="101"/>
      <c r="CV100" s="101"/>
      <c r="CW100" s="101"/>
      <c r="CX100" s="101"/>
      <c r="CY100" s="101"/>
      <c r="CZ100" s="101"/>
      <c r="DA100" s="101"/>
      <c r="DB100" s="148"/>
      <c r="DC100" s="101"/>
      <c r="DD100" s="101"/>
      <c r="DE100" s="101"/>
      <c r="DF100" s="101"/>
      <c r="DG100" s="101"/>
      <c r="DH100" s="88"/>
      <c r="DI100" s="267"/>
      <c r="DJ100" s="97" t="s">
        <v>157</v>
      </c>
      <c r="DK100" s="101"/>
      <c r="DL100" s="101" t="s">
        <v>156</v>
      </c>
      <c r="DM100" s="101" t="s">
        <v>157</v>
      </c>
      <c r="DN100" s="101" t="s">
        <v>156</v>
      </c>
      <c r="DO100" s="101" t="s">
        <v>156</v>
      </c>
      <c r="DP100" s="101" t="s">
        <v>157</v>
      </c>
      <c r="DQ100" s="101" t="s">
        <v>156</v>
      </c>
      <c r="DR100" s="101" t="s">
        <v>156</v>
      </c>
      <c r="DS100" s="101"/>
      <c r="DT100" s="101" t="s">
        <v>156</v>
      </c>
      <c r="DU100" s="101" t="s">
        <v>156</v>
      </c>
      <c r="DV100" s="101"/>
      <c r="DW100" s="101" t="s">
        <v>157</v>
      </c>
      <c r="DX100" s="101"/>
      <c r="DY100" s="101" t="s">
        <v>156</v>
      </c>
      <c r="DZ100" s="101" t="s">
        <v>156</v>
      </c>
      <c r="EA100" s="101" t="s">
        <v>157</v>
      </c>
      <c r="EB100" s="101" t="s">
        <v>156</v>
      </c>
      <c r="EC100" s="101"/>
      <c r="ED100" s="101"/>
      <c r="EE100" s="101" t="s">
        <v>156</v>
      </c>
      <c r="EF100" s="101" t="s">
        <v>156</v>
      </c>
      <c r="EG100" s="101"/>
      <c r="EH100" s="101" t="s">
        <v>157</v>
      </c>
      <c r="EI100" s="101" t="s">
        <v>156</v>
      </c>
      <c r="EJ100" s="101" t="s">
        <v>157</v>
      </c>
      <c r="EK100" s="101" t="s">
        <v>156</v>
      </c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48"/>
      <c r="EZ100" s="101"/>
      <c r="FA100" s="148"/>
      <c r="FB100" s="268">
        <f t="shared" si="55"/>
        <v>3</v>
      </c>
      <c r="FC100" s="269">
        <f t="shared" si="56"/>
        <v>0</v>
      </c>
      <c r="FD100" s="81">
        <f t="shared" si="57"/>
        <v>0</v>
      </c>
      <c r="FE100" s="102"/>
      <c r="FF100" s="101"/>
      <c r="FG100" s="101"/>
      <c r="FH100" s="101"/>
      <c r="FI100" s="448">
        <v>1</v>
      </c>
      <c r="FJ100" s="101"/>
      <c r="FK100" s="101"/>
      <c r="FL100" s="101"/>
      <c r="FM100" s="101"/>
      <c r="FN100" s="101"/>
      <c r="FO100" s="101"/>
      <c r="FP100" s="101"/>
      <c r="FQ100" s="101"/>
      <c r="FR100" s="448">
        <v>1</v>
      </c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448">
        <v>1</v>
      </c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278"/>
      <c r="GZ100" s="279"/>
      <c r="HA100" s="277">
        <f t="shared" si="46"/>
        <v>3</v>
      </c>
      <c r="HB100" s="102"/>
      <c r="HC100" s="101"/>
      <c r="HD100" s="101"/>
      <c r="HE100" s="101"/>
      <c r="HF100" s="101"/>
      <c r="HG100" s="101"/>
      <c r="HH100" s="101"/>
      <c r="HI100" s="101">
        <v>2</v>
      </c>
      <c r="HJ100" s="101"/>
      <c r="HK100" s="101"/>
      <c r="HL100" s="101"/>
      <c r="HM100" s="101"/>
      <c r="HN100" s="101"/>
      <c r="HO100" s="101"/>
      <c r="HP100" s="101"/>
      <c r="HQ100" s="101"/>
      <c r="HR100" s="101">
        <v>1</v>
      </c>
      <c r="HS100" s="101"/>
      <c r="HT100" s="101"/>
      <c r="HU100" s="101"/>
      <c r="HV100" s="101"/>
      <c r="HW100" s="101"/>
      <c r="HX100" s="101"/>
      <c r="HY100" s="101"/>
      <c r="HZ100" s="101"/>
      <c r="IA100" s="101"/>
      <c r="IB100" s="101"/>
      <c r="IC100" s="101"/>
      <c r="ID100" s="101"/>
      <c r="IE100" s="101"/>
      <c r="IF100" s="101"/>
      <c r="IG100" s="101"/>
      <c r="IH100" s="101"/>
      <c r="II100" s="101"/>
      <c r="IJ100" s="101"/>
      <c r="IK100" s="101"/>
      <c r="IL100" s="101"/>
      <c r="IM100" s="101"/>
      <c r="IN100" s="101"/>
      <c r="IO100" s="101"/>
      <c r="IP100" s="101"/>
      <c r="IQ100" s="101"/>
      <c r="IR100" s="278"/>
      <c r="IS100" s="279"/>
      <c r="IT100" s="218"/>
      <c r="IU100" s="218"/>
      <c r="IV100" s="218"/>
    </row>
    <row r="101" spans="1:256">
      <c r="A101" s="358" t="s">
        <v>132</v>
      </c>
      <c r="B101" s="88" t="s">
        <v>169</v>
      </c>
      <c r="C101" s="194">
        <f t="shared" si="116"/>
        <v>17</v>
      </c>
      <c r="D101" s="223">
        <f t="shared" si="115"/>
        <v>5</v>
      </c>
      <c r="E101" s="101">
        <f t="shared" si="117"/>
        <v>0</v>
      </c>
      <c r="F101" s="223">
        <f t="shared" si="118"/>
        <v>5</v>
      </c>
      <c r="G101" s="223">
        <f t="shared" si="119"/>
        <v>12</v>
      </c>
      <c r="H101" s="101">
        <f t="shared" si="120"/>
        <v>0</v>
      </c>
      <c r="I101" s="224">
        <f t="shared" si="121"/>
        <v>648</v>
      </c>
      <c r="J101" s="225">
        <f t="shared" si="122"/>
        <v>38.117647058823529</v>
      </c>
      <c r="K101" s="225">
        <f>ABS(I101*100/I1)</f>
        <v>30</v>
      </c>
      <c r="L101" s="224">
        <f>K1</f>
        <v>24</v>
      </c>
      <c r="M101" s="224">
        <f t="shared" si="114"/>
        <v>22</v>
      </c>
      <c r="N101" s="224">
        <f t="shared" si="123"/>
        <v>4</v>
      </c>
      <c r="O101" s="224">
        <f t="shared" si="124"/>
        <v>2</v>
      </c>
      <c r="P101" s="224">
        <f t="shared" si="125"/>
        <v>2</v>
      </c>
      <c r="Q101" s="224">
        <f t="shared" si="126"/>
        <v>0</v>
      </c>
      <c r="R101" s="226">
        <f t="shared" si="50"/>
        <v>0</v>
      </c>
      <c r="S101" s="227">
        <f t="shared" si="51"/>
        <v>0</v>
      </c>
      <c r="T101" s="129">
        <f t="shared" si="52"/>
        <v>0</v>
      </c>
      <c r="U101" s="129">
        <f t="shared" si="53"/>
        <v>0</v>
      </c>
      <c r="V101" s="149">
        <f t="shared" si="41"/>
        <v>1</v>
      </c>
      <c r="W101" s="265"/>
      <c r="X101" s="97" t="s">
        <v>151</v>
      </c>
      <c r="Y101" s="101"/>
      <c r="Z101" s="101" t="s">
        <v>152</v>
      </c>
      <c r="AA101" s="101" t="s">
        <v>152</v>
      </c>
      <c r="AB101" s="101" t="s">
        <v>152</v>
      </c>
      <c r="AC101" s="101" t="s">
        <v>152</v>
      </c>
      <c r="AD101" s="101" t="s">
        <v>151</v>
      </c>
      <c r="AE101" s="101" t="s">
        <v>152</v>
      </c>
      <c r="AF101" s="101" t="s">
        <v>101</v>
      </c>
      <c r="AG101" s="101" t="s">
        <v>152</v>
      </c>
      <c r="AH101" s="101" t="s">
        <v>101</v>
      </c>
      <c r="AI101" s="101" t="s">
        <v>152</v>
      </c>
      <c r="AJ101" s="101" t="s">
        <v>151</v>
      </c>
      <c r="AK101" s="101" t="s">
        <v>152</v>
      </c>
      <c r="AL101" s="101"/>
      <c r="AM101" s="101" t="s">
        <v>152</v>
      </c>
      <c r="AN101" s="101" t="s">
        <v>152</v>
      </c>
      <c r="AO101" s="101" t="s">
        <v>196</v>
      </c>
      <c r="AP101" s="101" t="s">
        <v>152</v>
      </c>
      <c r="AQ101" s="101" t="s">
        <v>152</v>
      </c>
      <c r="AR101" s="101" t="s">
        <v>152</v>
      </c>
      <c r="AS101" s="101" t="s">
        <v>196</v>
      </c>
      <c r="AT101" s="101" t="s">
        <v>151</v>
      </c>
      <c r="AU101" s="101" t="s">
        <v>151</v>
      </c>
      <c r="AV101" s="101" t="s">
        <v>152</v>
      </c>
      <c r="AW101" s="101" t="s">
        <v>152</v>
      </c>
      <c r="AX101" s="101" t="s">
        <v>152</v>
      </c>
      <c r="AY101" s="101" t="s">
        <v>152</v>
      </c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88"/>
      <c r="BJ101" s="102"/>
      <c r="BK101" s="101"/>
      <c r="BL101" s="101"/>
      <c r="BM101" s="101"/>
      <c r="BN101" s="101"/>
      <c r="BO101" s="148"/>
      <c r="BP101" s="373"/>
      <c r="BQ101" s="97">
        <v>84</v>
      </c>
      <c r="BR101" s="101"/>
      <c r="BS101" s="101">
        <v>28</v>
      </c>
      <c r="BT101" s="101">
        <v>34</v>
      </c>
      <c r="BU101" s="101">
        <v>31</v>
      </c>
      <c r="BV101" s="101"/>
      <c r="BW101" s="101">
        <v>81</v>
      </c>
      <c r="BX101" s="101">
        <v>31</v>
      </c>
      <c r="BY101" s="101"/>
      <c r="BZ101" s="101">
        <v>29</v>
      </c>
      <c r="CA101" s="101"/>
      <c r="CB101" s="101">
        <v>26</v>
      </c>
      <c r="CC101" s="101">
        <v>62</v>
      </c>
      <c r="CD101" s="101"/>
      <c r="CE101" s="101"/>
      <c r="CF101" s="101">
        <v>16</v>
      </c>
      <c r="CG101" s="101">
        <v>16</v>
      </c>
      <c r="CH101" s="101"/>
      <c r="CI101" s="101">
        <v>12</v>
      </c>
      <c r="CJ101" s="101">
        <v>14</v>
      </c>
      <c r="CK101" s="101"/>
      <c r="CL101" s="101"/>
      <c r="CM101" s="101">
        <v>78</v>
      </c>
      <c r="CN101" s="101">
        <v>66</v>
      </c>
      <c r="CO101" s="101">
        <v>32</v>
      </c>
      <c r="CP101" s="101"/>
      <c r="CQ101" s="101">
        <v>8</v>
      </c>
      <c r="CR101" s="101"/>
      <c r="CS101" s="101"/>
      <c r="CT101" s="430"/>
      <c r="CU101" s="101"/>
      <c r="CV101" s="101"/>
      <c r="CW101" s="101"/>
      <c r="CX101" s="101"/>
      <c r="CY101" s="101"/>
      <c r="CZ101" s="101"/>
      <c r="DA101" s="101"/>
      <c r="DB101" s="148"/>
      <c r="DC101" s="101"/>
      <c r="DD101" s="101"/>
      <c r="DE101" s="101"/>
      <c r="DF101" s="101"/>
      <c r="DG101" s="101"/>
      <c r="DH101" s="228"/>
      <c r="DI101" s="267"/>
      <c r="DJ101" s="97" t="s">
        <v>156</v>
      </c>
      <c r="DK101" s="101"/>
      <c r="DL101" s="101" t="s">
        <v>157</v>
      </c>
      <c r="DM101" s="101" t="s">
        <v>157</v>
      </c>
      <c r="DN101" s="101" t="s">
        <v>157</v>
      </c>
      <c r="DO101" s="101"/>
      <c r="DP101" s="101" t="s">
        <v>156</v>
      </c>
      <c r="DQ101" s="101" t="s">
        <v>157</v>
      </c>
      <c r="DR101" s="101"/>
      <c r="DS101" s="101" t="s">
        <v>157</v>
      </c>
      <c r="DT101" s="101"/>
      <c r="DU101" s="101" t="s">
        <v>157</v>
      </c>
      <c r="DV101" s="101" t="s">
        <v>156</v>
      </c>
      <c r="DW101" s="101"/>
      <c r="DX101" s="101"/>
      <c r="DY101" s="101" t="s">
        <v>157</v>
      </c>
      <c r="DZ101" s="101" t="s">
        <v>157</v>
      </c>
      <c r="EA101" s="101"/>
      <c r="EB101" s="101" t="s">
        <v>157</v>
      </c>
      <c r="EC101" s="101" t="s">
        <v>157</v>
      </c>
      <c r="ED101" s="101"/>
      <c r="EE101" s="101"/>
      <c r="EF101" s="101" t="s">
        <v>156</v>
      </c>
      <c r="EG101" s="101" t="s">
        <v>156</v>
      </c>
      <c r="EH101" s="101" t="s">
        <v>157</v>
      </c>
      <c r="EI101" s="101"/>
      <c r="EJ101" s="101" t="s">
        <v>157</v>
      </c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48"/>
      <c r="EZ101" s="101"/>
      <c r="FA101" s="148"/>
      <c r="FB101" s="268">
        <f t="shared" si="55"/>
        <v>0</v>
      </c>
      <c r="FC101" s="269">
        <f t="shared" si="56"/>
        <v>0</v>
      </c>
      <c r="FD101" s="81">
        <f t="shared" si="57"/>
        <v>0</v>
      </c>
      <c r="FE101" s="102"/>
      <c r="FF101" s="101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278"/>
      <c r="GZ101" s="279"/>
      <c r="HA101" s="277">
        <f t="shared" si="46"/>
        <v>1</v>
      </c>
      <c r="HB101" s="102">
        <v>1</v>
      </c>
      <c r="HC101" s="101"/>
      <c r="HD101" s="101"/>
      <c r="HE101" s="101"/>
      <c r="HF101" s="101"/>
      <c r="HG101" s="101"/>
      <c r="HH101" s="101"/>
      <c r="HI101" s="101"/>
      <c r="HJ101" s="101"/>
      <c r="HK101" s="101"/>
      <c r="HL101" s="101"/>
      <c r="HM101" s="101"/>
      <c r="HN101" s="101"/>
      <c r="HO101" s="101"/>
      <c r="HP101" s="101"/>
      <c r="HQ101" s="101"/>
      <c r="HR101" s="101"/>
      <c r="HS101" s="101"/>
      <c r="HT101" s="101"/>
      <c r="HU101" s="101"/>
      <c r="HV101" s="101"/>
      <c r="HW101" s="101"/>
      <c r="HX101" s="101"/>
      <c r="HY101" s="101"/>
      <c r="HZ101" s="101"/>
      <c r="IA101" s="101"/>
      <c r="IB101" s="101"/>
      <c r="IC101" s="101"/>
      <c r="ID101" s="101"/>
      <c r="IE101" s="101"/>
      <c r="IF101" s="101"/>
      <c r="IG101" s="101"/>
      <c r="IH101" s="101"/>
      <c r="II101" s="101"/>
      <c r="IJ101" s="101"/>
      <c r="IK101" s="101"/>
      <c r="IL101" s="101"/>
      <c r="IM101" s="101"/>
      <c r="IN101" s="101"/>
      <c r="IO101" s="101"/>
      <c r="IP101" s="101"/>
      <c r="IQ101" s="101"/>
      <c r="IR101" s="278"/>
      <c r="IS101" s="279"/>
      <c r="IT101" s="218"/>
      <c r="IU101" s="218"/>
      <c r="IV101" s="218"/>
    </row>
    <row r="102" spans="1:256">
      <c r="A102" s="358" t="s">
        <v>133</v>
      </c>
      <c r="B102" s="88" t="s">
        <v>169</v>
      </c>
      <c r="C102" s="194">
        <f t="shared" si="116"/>
        <v>1</v>
      </c>
      <c r="D102" s="223">
        <f t="shared" si="115"/>
        <v>0</v>
      </c>
      <c r="E102" s="101">
        <f t="shared" si="117"/>
        <v>0</v>
      </c>
      <c r="F102" s="223">
        <f t="shared" si="118"/>
        <v>0</v>
      </c>
      <c r="G102" s="223">
        <f t="shared" si="119"/>
        <v>1</v>
      </c>
      <c r="H102" s="101">
        <f t="shared" si="120"/>
        <v>0</v>
      </c>
      <c r="I102" s="224">
        <f t="shared" si="121"/>
        <v>5</v>
      </c>
      <c r="J102" s="225">
        <f>ABS(I102/C102)</f>
        <v>5</v>
      </c>
      <c r="K102" s="225">
        <f>ABS(I102*100/I1)</f>
        <v>0.23148148148148148</v>
      </c>
      <c r="L102" s="224">
        <f>K1</f>
        <v>24</v>
      </c>
      <c r="M102" s="224">
        <f t="shared" si="114"/>
        <v>2</v>
      </c>
      <c r="N102" s="224">
        <f>SUM(O102:Q102)</f>
        <v>0</v>
      </c>
      <c r="O102" s="224">
        <f t="shared" si="124"/>
        <v>0</v>
      </c>
      <c r="P102" s="224">
        <f t="shared" si="125"/>
        <v>0</v>
      </c>
      <c r="Q102" s="224">
        <f t="shared" si="126"/>
        <v>0</v>
      </c>
      <c r="R102" s="226">
        <f t="shared" si="50"/>
        <v>0</v>
      </c>
      <c r="S102" s="227">
        <f t="shared" si="51"/>
        <v>0</v>
      </c>
      <c r="T102" s="129">
        <f t="shared" si="52"/>
        <v>0</v>
      </c>
      <c r="U102" s="129">
        <f t="shared" si="53"/>
        <v>0</v>
      </c>
      <c r="V102" s="149">
        <f t="shared" si="41"/>
        <v>0</v>
      </c>
      <c r="W102" s="265"/>
      <c r="X102" s="101" t="s">
        <v>41</v>
      </c>
      <c r="Y102" s="101" t="s">
        <v>41</v>
      </c>
      <c r="Z102" s="101" t="s">
        <v>41</v>
      </c>
      <c r="AA102" s="101" t="s">
        <v>41</v>
      </c>
      <c r="AB102" s="101" t="s">
        <v>41</v>
      </c>
      <c r="AC102" s="101" t="s">
        <v>41</v>
      </c>
      <c r="AD102" s="101" t="s">
        <v>41</v>
      </c>
      <c r="AE102" s="101" t="s">
        <v>41</v>
      </c>
      <c r="AF102" s="101" t="s">
        <v>152</v>
      </c>
      <c r="AG102" s="101" t="s">
        <v>41</v>
      </c>
      <c r="AH102" s="101" t="s">
        <v>41</v>
      </c>
      <c r="AI102" s="101" t="s">
        <v>41</v>
      </c>
      <c r="AJ102" s="101" t="s">
        <v>41</v>
      </c>
      <c r="AK102" s="101" t="s">
        <v>41</v>
      </c>
      <c r="AL102" s="101"/>
      <c r="AM102" s="101" t="s">
        <v>41</v>
      </c>
      <c r="AN102" s="101" t="s">
        <v>41</v>
      </c>
      <c r="AO102" s="101" t="s">
        <v>41</v>
      </c>
      <c r="AP102" s="101" t="s">
        <v>41</v>
      </c>
      <c r="AQ102" s="101" t="s">
        <v>152</v>
      </c>
      <c r="AR102" s="101" t="s">
        <v>41</v>
      </c>
      <c r="AS102" s="101" t="s">
        <v>41</v>
      </c>
      <c r="AT102" s="101" t="s">
        <v>41</v>
      </c>
      <c r="AU102" s="101" t="s">
        <v>41</v>
      </c>
      <c r="AV102" s="101" t="s">
        <v>41</v>
      </c>
      <c r="AW102" s="101" t="s">
        <v>41</v>
      </c>
      <c r="AX102" s="101" t="s">
        <v>41</v>
      </c>
      <c r="AY102" s="101" t="s">
        <v>41</v>
      </c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88"/>
      <c r="BJ102" s="102"/>
      <c r="BK102" s="101"/>
      <c r="BL102" s="101"/>
      <c r="BM102" s="101"/>
      <c r="BN102" s="101"/>
      <c r="BO102" s="148"/>
      <c r="BP102" s="373"/>
      <c r="BQ102" s="97"/>
      <c r="BR102" s="101"/>
      <c r="BS102" s="101"/>
      <c r="BT102" s="101"/>
      <c r="BU102" s="101"/>
      <c r="BV102" s="101"/>
      <c r="BW102" s="101"/>
      <c r="BX102" s="101"/>
      <c r="BY102" s="101">
        <v>5</v>
      </c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48"/>
      <c r="DC102" s="101"/>
      <c r="DD102" s="101"/>
      <c r="DE102" s="101"/>
      <c r="DF102" s="101"/>
      <c r="DG102" s="101"/>
      <c r="DH102" s="102"/>
      <c r="DI102" s="267"/>
      <c r="DJ102" s="102"/>
      <c r="DK102" s="101"/>
      <c r="DL102" s="101"/>
      <c r="DM102" s="101"/>
      <c r="DN102" s="101"/>
      <c r="DO102" s="101"/>
      <c r="DP102" s="101"/>
      <c r="DQ102" s="101"/>
      <c r="DR102" s="101" t="s">
        <v>157</v>
      </c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48"/>
      <c r="ER102" s="148"/>
      <c r="ES102" s="148"/>
      <c r="ET102" s="148"/>
      <c r="EU102" s="148"/>
      <c r="EV102" s="101"/>
      <c r="EW102" s="148"/>
      <c r="EX102" s="101"/>
      <c r="EY102" s="148"/>
      <c r="EZ102" s="101"/>
      <c r="FA102" s="148"/>
      <c r="FB102" s="268">
        <f t="shared" si="55"/>
        <v>0</v>
      </c>
      <c r="FC102" s="269">
        <f t="shared" si="56"/>
        <v>0</v>
      </c>
      <c r="FD102" s="81">
        <f t="shared" si="57"/>
        <v>0</v>
      </c>
      <c r="FE102" s="102"/>
      <c r="FF102" s="101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278"/>
      <c r="GZ102" s="279"/>
      <c r="HA102" s="277">
        <f t="shared" si="46"/>
        <v>0</v>
      </c>
      <c r="HB102" s="103"/>
      <c r="HC102" s="101"/>
      <c r="HD102" s="101"/>
      <c r="HE102" s="101"/>
      <c r="HF102" s="101"/>
      <c r="HG102" s="101"/>
      <c r="HH102" s="101"/>
      <c r="HI102" s="101"/>
      <c r="HJ102" s="101"/>
      <c r="HK102" s="101"/>
      <c r="HL102" s="101"/>
      <c r="HM102" s="101"/>
      <c r="HN102" s="101"/>
      <c r="HO102" s="101"/>
      <c r="HP102" s="101"/>
      <c r="HQ102" s="101"/>
      <c r="HR102" s="101"/>
      <c r="HS102" s="101"/>
      <c r="HT102" s="101"/>
      <c r="HU102" s="101"/>
      <c r="HV102" s="101"/>
      <c r="HW102" s="101"/>
      <c r="HX102" s="101"/>
      <c r="HY102" s="101"/>
      <c r="HZ102" s="101"/>
      <c r="IA102" s="101"/>
      <c r="IB102" s="101"/>
      <c r="IC102" s="101"/>
      <c r="ID102" s="101"/>
      <c r="IE102" s="101"/>
      <c r="IF102" s="101"/>
      <c r="IG102" s="101"/>
      <c r="IH102" s="101"/>
      <c r="II102" s="101"/>
      <c r="IJ102" s="101"/>
      <c r="IK102" s="101"/>
      <c r="IL102" s="101"/>
      <c r="IM102" s="101"/>
      <c r="IN102" s="101"/>
      <c r="IO102" s="101"/>
      <c r="IP102" s="101"/>
      <c r="IQ102" s="101"/>
      <c r="IR102" s="278"/>
      <c r="IS102" s="279"/>
      <c r="IT102" s="218"/>
      <c r="IU102" s="218"/>
      <c r="IV102" s="218"/>
    </row>
    <row r="103" spans="1:256">
      <c r="A103" s="358" t="s">
        <v>194</v>
      </c>
      <c r="B103" s="88" t="s">
        <v>195</v>
      </c>
      <c r="C103" s="194">
        <f t="shared" si="116"/>
        <v>10</v>
      </c>
      <c r="D103" s="223">
        <f t="shared" si="115"/>
        <v>3</v>
      </c>
      <c r="E103" s="101">
        <f t="shared" si="117"/>
        <v>0</v>
      </c>
      <c r="F103" s="223">
        <f t="shared" si="118"/>
        <v>3</v>
      </c>
      <c r="G103" s="223">
        <f t="shared" si="119"/>
        <v>7</v>
      </c>
      <c r="H103" s="101">
        <f t="shared" si="120"/>
        <v>0</v>
      </c>
      <c r="I103" s="224">
        <f t="shared" si="121"/>
        <v>296</v>
      </c>
      <c r="J103" s="225">
        <f>ABS(I103/C103)</f>
        <v>29.6</v>
      </c>
      <c r="K103" s="225">
        <f>ABS(I103*100/I1)</f>
        <v>13.703703703703704</v>
      </c>
      <c r="L103" s="224">
        <f>K1-8</f>
        <v>16</v>
      </c>
      <c r="M103" s="224">
        <f t="shared" si="114"/>
        <v>15</v>
      </c>
      <c r="N103" s="224">
        <f>SUM(O103:Q103)</f>
        <v>3</v>
      </c>
      <c r="O103" s="224">
        <f t="shared" si="124"/>
        <v>1</v>
      </c>
      <c r="P103" s="224">
        <f t="shared" si="125"/>
        <v>2</v>
      </c>
      <c r="Q103" s="224">
        <f t="shared" si="126"/>
        <v>0</v>
      </c>
      <c r="R103" s="226">
        <f t="shared" si="50"/>
        <v>0</v>
      </c>
      <c r="S103" s="227">
        <f t="shared" si="51"/>
        <v>0</v>
      </c>
      <c r="T103" s="129">
        <f t="shared" si="52"/>
        <v>0</v>
      </c>
      <c r="U103" s="129">
        <f t="shared" si="53"/>
        <v>0</v>
      </c>
      <c r="V103" s="149">
        <f t="shared" si="41"/>
        <v>0</v>
      </c>
      <c r="W103" s="265"/>
      <c r="X103" s="97" t="s">
        <v>154</v>
      </c>
      <c r="Y103" s="101" t="s">
        <v>154</v>
      </c>
      <c r="Z103" s="101" t="s">
        <v>154</v>
      </c>
      <c r="AA103" s="101" t="s">
        <v>154</v>
      </c>
      <c r="AB103" s="101" t="s">
        <v>154</v>
      </c>
      <c r="AC103" s="101" t="s">
        <v>154</v>
      </c>
      <c r="AD103" s="101" t="s">
        <v>154</v>
      </c>
      <c r="AE103" s="101" t="s">
        <v>154</v>
      </c>
      <c r="AF103" s="101" t="s">
        <v>101</v>
      </c>
      <c r="AG103" s="101" t="s">
        <v>154</v>
      </c>
      <c r="AH103" s="101" t="s">
        <v>152</v>
      </c>
      <c r="AI103" s="101" t="s">
        <v>151</v>
      </c>
      <c r="AJ103" s="101" t="s">
        <v>152</v>
      </c>
      <c r="AK103" s="101" t="s">
        <v>151</v>
      </c>
      <c r="AL103" s="101"/>
      <c r="AM103" s="101" t="s">
        <v>152</v>
      </c>
      <c r="AN103" s="101" t="s">
        <v>152</v>
      </c>
      <c r="AO103" s="101" t="s">
        <v>151</v>
      </c>
      <c r="AP103" s="101" t="s">
        <v>196</v>
      </c>
      <c r="AQ103" s="101" t="s">
        <v>101</v>
      </c>
      <c r="AR103" s="101" t="s">
        <v>152</v>
      </c>
      <c r="AS103" s="101" t="s">
        <v>152</v>
      </c>
      <c r="AT103" s="101" t="s">
        <v>152</v>
      </c>
      <c r="AU103" s="101" t="s">
        <v>152</v>
      </c>
      <c r="AV103" s="101" t="s">
        <v>152</v>
      </c>
      <c r="AW103" s="101" t="s">
        <v>152</v>
      </c>
      <c r="AX103" s="101" t="s">
        <v>152</v>
      </c>
      <c r="AY103" s="101" t="s">
        <v>152</v>
      </c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88"/>
      <c r="BJ103" s="102"/>
      <c r="BK103" s="101"/>
      <c r="BL103" s="101"/>
      <c r="BM103" s="101"/>
      <c r="BN103" s="101"/>
      <c r="BO103" s="148"/>
      <c r="BP103" s="373"/>
      <c r="BQ103" s="97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>
        <v>17</v>
      </c>
      <c r="CB103" s="101">
        <v>64</v>
      </c>
      <c r="CC103" s="101">
        <v>28</v>
      </c>
      <c r="CD103" s="101">
        <v>64</v>
      </c>
      <c r="CE103" s="101"/>
      <c r="CF103" s="101"/>
      <c r="CG103" s="101">
        <v>4</v>
      </c>
      <c r="CH103" s="101">
        <v>55</v>
      </c>
      <c r="CI103" s="101"/>
      <c r="CJ103" s="101"/>
      <c r="CK103" s="101"/>
      <c r="CL103" s="101">
        <v>23</v>
      </c>
      <c r="CM103" s="101">
        <v>28</v>
      </c>
      <c r="CN103" s="101"/>
      <c r="CO103" s="101"/>
      <c r="CP103" s="101">
        <v>5</v>
      </c>
      <c r="CQ103" s="101">
        <v>8</v>
      </c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48"/>
      <c r="DC103" s="101"/>
      <c r="DD103" s="101"/>
      <c r="DE103" s="101"/>
      <c r="DF103" s="101"/>
      <c r="DG103" s="101"/>
      <c r="DH103" s="102"/>
      <c r="DI103" s="267"/>
      <c r="DJ103" s="102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 t="s">
        <v>157</v>
      </c>
      <c r="DU103" s="101" t="s">
        <v>156</v>
      </c>
      <c r="DV103" s="101" t="s">
        <v>157</v>
      </c>
      <c r="DW103" s="101" t="s">
        <v>156</v>
      </c>
      <c r="DX103" s="101"/>
      <c r="DY103" s="101"/>
      <c r="DZ103" s="101" t="s">
        <v>157</v>
      </c>
      <c r="EA103" s="101" t="s">
        <v>156</v>
      </c>
      <c r="EB103" s="101"/>
      <c r="EC103" s="101"/>
      <c r="ED103" s="101"/>
      <c r="EE103" s="101" t="s">
        <v>157</v>
      </c>
      <c r="EF103" s="101" t="s">
        <v>157</v>
      </c>
      <c r="EG103" s="101"/>
      <c r="EH103" s="101"/>
      <c r="EI103" s="101" t="s">
        <v>157</v>
      </c>
      <c r="EJ103" s="101" t="s">
        <v>157</v>
      </c>
      <c r="EK103" s="101"/>
      <c r="EL103" s="101"/>
      <c r="EM103" s="101"/>
      <c r="EN103" s="101"/>
      <c r="EO103" s="101"/>
      <c r="EP103" s="101"/>
      <c r="EQ103" s="148"/>
      <c r="ER103" s="148"/>
      <c r="ES103" s="148"/>
      <c r="ET103" s="148"/>
      <c r="EU103" s="148"/>
      <c r="EV103" s="101"/>
      <c r="EW103" s="148"/>
      <c r="EX103" s="101"/>
      <c r="EY103" s="148"/>
      <c r="EZ103" s="101"/>
      <c r="FA103" s="148"/>
      <c r="FB103" s="268">
        <f t="shared" si="55"/>
        <v>0</v>
      </c>
      <c r="FC103" s="269">
        <f t="shared" si="56"/>
        <v>0</v>
      </c>
      <c r="FD103" s="81">
        <f t="shared" si="57"/>
        <v>0</v>
      </c>
      <c r="FE103" s="102"/>
      <c r="FF103" s="101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278"/>
      <c r="GZ103" s="279"/>
      <c r="HA103" s="277">
        <f t="shared" si="46"/>
        <v>0</v>
      </c>
      <c r="HB103" s="103"/>
      <c r="HC103" s="101"/>
      <c r="HD103" s="101"/>
      <c r="HE103" s="101"/>
      <c r="HF103" s="101"/>
      <c r="HG103" s="101"/>
      <c r="HH103" s="101"/>
      <c r="HI103" s="101"/>
      <c r="HJ103" s="101"/>
      <c r="HK103" s="101"/>
      <c r="HL103" s="101"/>
      <c r="HM103" s="101"/>
      <c r="HN103" s="101"/>
      <c r="HO103" s="101"/>
      <c r="HP103" s="101"/>
      <c r="HQ103" s="101"/>
      <c r="HR103" s="101"/>
      <c r="HS103" s="101"/>
      <c r="HT103" s="101"/>
      <c r="HU103" s="101"/>
      <c r="HV103" s="101"/>
      <c r="HW103" s="101"/>
      <c r="HX103" s="101"/>
      <c r="HY103" s="101"/>
      <c r="HZ103" s="101"/>
      <c r="IA103" s="101"/>
      <c r="IB103" s="101"/>
      <c r="IC103" s="101"/>
      <c r="ID103" s="101"/>
      <c r="IE103" s="101"/>
      <c r="IF103" s="101"/>
      <c r="IG103" s="101"/>
      <c r="IH103" s="101"/>
      <c r="II103" s="101"/>
      <c r="IJ103" s="101"/>
      <c r="IK103" s="101"/>
      <c r="IL103" s="101"/>
      <c r="IM103" s="101"/>
      <c r="IN103" s="101"/>
      <c r="IO103" s="101"/>
      <c r="IP103" s="101"/>
      <c r="IQ103" s="101"/>
      <c r="IR103" s="278"/>
      <c r="IS103" s="279"/>
      <c r="IT103" s="218"/>
      <c r="IU103" s="218"/>
      <c r="IV103" s="218"/>
    </row>
    <row r="104" spans="1:256" hidden="1">
      <c r="A104" s="358"/>
      <c r="B104" s="228"/>
      <c r="C104" s="194">
        <f t="shared" si="116"/>
        <v>0</v>
      </c>
      <c r="D104" s="223">
        <f t="shared" si="115"/>
        <v>0</v>
      </c>
      <c r="E104" s="101">
        <f t="shared" si="117"/>
        <v>0</v>
      </c>
      <c r="F104" s="223">
        <f t="shared" si="118"/>
        <v>0</v>
      </c>
      <c r="G104" s="223">
        <f t="shared" si="119"/>
        <v>0</v>
      </c>
      <c r="H104" s="101">
        <f t="shared" si="120"/>
        <v>0</v>
      </c>
      <c r="I104" s="224">
        <f t="shared" si="121"/>
        <v>0</v>
      </c>
      <c r="J104" s="225" t="e">
        <f>ABS(I104/C104)</f>
        <v>#DIV/0!</v>
      </c>
      <c r="K104" s="225">
        <f>ABS(I104*100/I1)</f>
        <v>0</v>
      </c>
      <c r="L104" s="224">
        <f>K1</f>
        <v>24</v>
      </c>
      <c r="M104" s="224">
        <f t="shared" si="114"/>
        <v>0</v>
      </c>
      <c r="N104" s="224">
        <f>SUM(O104:Q104)</f>
        <v>0</v>
      </c>
      <c r="O104" s="224">
        <f t="shared" si="124"/>
        <v>0</v>
      </c>
      <c r="P104" s="224">
        <f t="shared" si="125"/>
        <v>0</v>
      </c>
      <c r="Q104" s="224">
        <f t="shared" si="126"/>
        <v>0</v>
      </c>
      <c r="R104" s="226">
        <f t="shared" si="50"/>
        <v>0</v>
      </c>
      <c r="S104" s="227">
        <f t="shared" si="51"/>
        <v>0</v>
      </c>
      <c r="T104" s="129">
        <f t="shared" si="52"/>
        <v>0</v>
      </c>
      <c r="U104" s="129">
        <f t="shared" si="53"/>
        <v>0</v>
      </c>
      <c r="V104" s="149">
        <f t="shared" si="41"/>
        <v>0</v>
      </c>
      <c r="W104" s="265"/>
      <c r="X104" s="97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88"/>
      <c r="BJ104" s="102"/>
      <c r="BK104" s="101"/>
      <c r="BL104" s="101"/>
      <c r="BM104" s="101"/>
      <c r="BN104" s="101"/>
      <c r="BO104" s="148"/>
      <c r="BP104" s="373"/>
      <c r="BQ104" s="97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48"/>
      <c r="DC104" s="101"/>
      <c r="DD104" s="101"/>
      <c r="DE104" s="101"/>
      <c r="DF104" s="101"/>
      <c r="DG104" s="101"/>
      <c r="DH104" s="102"/>
      <c r="DI104" s="267"/>
      <c r="DJ104" s="102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48"/>
      <c r="ER104" s="148"/>
      <c r="ES104" s="148"/>
      <c r="ET104" s="148"/>
      <c r="EU104" s="148"/>
      <c r="EV104" s="101"/>
      <c r="EW104" s="148"/>
      <c r="EX104" s="101"/>
      <c r="EY104" s="148"/>
      <c r="EZ104" s="101"/>
      <c r="FA104" s="148"/>
      <c r="FB104" s="268">
        <f t="shared" si="55"/>
        <v>0</v>
      </c>
      <c r="FC104" s="269">
        <f t="shared" si="56"/>
        <v>0</v>
      </c>
      <c r="FD104" s="81">
        <f t="shared" si="57"/>
        <v>0</v>
      </c>
      <c r="FE104" s="102"/>
      <c r="FF104" s="101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278"/>
      <c r="GZ104" s="279"/>
      <c r="HA104" s="277">
        <f t="shared" si="46"/>
        <v>0</v>
      </c>
      <c r="HB104" s="103"/>
      <c r="HC104" s="101"/>
      <c r="HD104" s="101"/>
      <c r="HE104" s="101"/>
      <c r="HF104" s="101"/>
      <c r="HG104" s="101"/>
      <c r="HH104" s="101"/>
      <c r="HI104" s="101"/>
      <c r="HJ104" s="101"/>
      <c r="HK104" s="101"/>
      <c r="HL104" s="101"/>
      <c r="HM104" s="101"/>
      <c r="HN104" s="101"/>
      <c r="HO104" s="101"/>
      <c r="HP104" s="101"/>
      <c r="HQ104" s="101"/>
      <c r="HR104" s="101"/>
      <c r="HS104" s="101"/>
      <c r="HT104" s="101"/>
      <c r="HU104" s="101"/>
      <c r="HV104" s="101"/>
      <c r="HW104" s="101"/>
      <c r="HX104" s="101"/>
      <c r="HY104" s="101"/>
      <c r="HZ104" s="101"/>
      <c r="IA104" s="101"/>
      <c r="IB104" s="101"/>
      <c r="IC104" s="101"/>
      <c r="ID104" s="101"/>
      <c r="IE104" s="101"/>
      <c r="IF104" s="101"/>
      <c r="IG104" s="101"/>
      <c r="IH104" s="101"/>
      <c r="II104" s="101"/>
      <c r="IJ104" s="101"/>
      <c r="IK104" s="101"/>
      <c r="IL104" s="101"/>
      <c r="IM104" s="101"/>
      <c r="IN104" s="101"/>
      <c r="IO104" s="101"/>
      <c r="IP104" s="101"/>
      <c r="IQ104" s="101"/>
      <c r="IR104" s="278"/>
      <c r="IS104" s="279"/>
      <c r="IT104" s="218"/>
      <c r="IU104" s="218"/>
      <c r="IV104" s="218"/>
    </row>
    <row r="105" spans="1:256" hidden="1">
      <c r="A105" s="358"/>
      <c r="B105" s="228"/>
      <c r="C105" s="194">
        <f t="shared" si="116"/>
        <v>0</v>
      </c>
      <c r="D105" s="223">
        <f t="shared" si="115"/>
        <v>0</v>
      </c>
      <c r="E105" s="101">
        <f t="shared" si="117"/>
        <v>0</v>
      </c>
      <c r="F105" s="223">
        <f t="shared" si="118"/>
        <v>0</v>
      </c>
      <c r="G105" s="223">
        <f t="shared" si="119"/>
        <v>0</v>
      </c>
      <c r="H105" s="101">
        <f t="shared" si="120"/>
        <v>0</v>
      </c>
      <c r="I105" s="224">
        <f t="shared" si="121"/>
        <v>0</v>
      </c>
      <c r="J105" s="225" t="e">
        <f>ABS(I105/C105)</f>
        <v>#DIV/0!</v>
      </c>
      <c r="K105" s="225">
        <f>ABS(I105*100/I1)</f>
        <v>0</v>
      </c>
      <c r="L105" s="224">
        <f>K1</f>
        <v>24</v>
      </c>
      <c r="M105" s="224">
        <f t="shared" si="114"/>
        <v>0</v>
      </c>
      <c r="N105" s="224">
        <f>SUM(O105:Q105)</f>
        <v>0</v>
      </c>
      <c r="O105" s="224">
        <f t="shared" si="124"/>
        <v>0</v>
      </c>
      <c r="P105" s="224">
        <f t="shared" si="125"/>
        <v>0</v>
      </c>
      <c r="Q105" s="224">
        <f t="shared" si="126"/>
        <v>0</v>
      </c>
      <c r="R105" s="226">
        <f t="shared" si="50"/>
        <v>0</v>
      </c>
      <c r="S105" s="227">
        <f t="shared" si="51"/>
        <v>0</v>
      </c>
      <c r="T105" s="129">
        <f t="shared" si="52"/>
        <v>0</v>
      </c>
      <c r="U105" s="129">
        <f t="shared" si="53"/>
        <v>0</v>
      </c>
      <c r="V105" s="149">
        <f t="shared" si="41"/>
        <v>0</v>
      </c>
      <c r="W105" s="265"/>
      <c r="X105" s="97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88"/>
      <c r="BJ105" s="102"/>
      <c r="BK105" s="101"/>
      <c r="BL105" s="101"/>
      <c r="BM105" s="101"/>
      <c r="BN105" s="101"/>
      <c r="BO105" s="148"/>
      <c r="BP105" s="373"/>
      <c r="BQ105" s="97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1"/>
      <c r="DB105" s="148"/>
      <c r="DC105" s="101"/>
      <c r="DD105" s="101"/>
      <c r="DE105" s="101"/>
      <c r="DF105" s="101"/>
      <c r="DG105" s="101"/>
      <c r="DH105" s="102"/>
      <c r="DI105" s="267"/>
      <c r="DJ105" s="102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48"/>
      <c r="ER105" s="148"/>
      <c r="ES105" s="148"/>
      <c r="ET105" s="148"/>
      <c r="EU105" s="148"/>
      <c r="EV105" s="101"/>
      <c r="EW105" s="148"/>
      <c r="EX105" s="101"/>
      <c r="EY105" s="148"/>
      <c r="EZ105" s="101"/>
      <c r="FA105" s="148"/>
      <c r="FB105" s="268">
        <f t="shared" si="55"/>
        <v>0</v>
      </c>
      <c r="FC105" s="269">
        <f t="shared" si="56"/>
        <v>0</v>
      </c>
      <c r="FD105" s="81">
        <f t="shared" si="57"/>
        <v>0</v>
      </c>
      <c r="FE105" s="102"/>
      <c r="FF105" s="101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278"/>
      <c r="GZ105" s="279"/>
      <c r="HA105" s="277">
        <f t="shared" si="46"/>
        <v>0</v>
      </c>
      <c r="HB105" s="103"/>
      <c r="HC105" s="101"/>
      <c r="HD105" s="101"/>
      <c r="HE105" s="101"/>
      <c r="HF105" s="101"/>
      <c r="HG105" s="101"/>
      <c r="HH105" s="101"/>
      <c r="HI105" s="101"/>
      <c r="HJ105" s="101"/>
      <c r="HK105" s="101"/>
      <c r="HL105" s="101"/>
      <c r="HM105" s="101"/>
      <c r="HN105" s="101"/>
      <c r="HO105" s="101"/>
      <c r="HP105" s="101"/>
      <c r="HQ105" s="101"/>
      <c r="HR105" s="101"/>
      <c r="HS105" s="101"/>
      <c r="HT105" s="101"/>
      <c r="HU105" s="101"/>
      <c r="HV105" s="101"/>
      <c r="HW105" s="101"/>
      <c r="HX105" s="101"/>
      <c r="HY105" s="101"/>
      <c r="HZ105" s="101"/>
      <c r="IA105" s="101"/>
      <c r="IB105" s="101"/>
      <c r="IC105" s="101"/>
      <c r="ID105" s="101"/>
      <c r="IE105" s="101"/>
      <c r="IF105" s="101"/>
      <c r="IG105" s="101"/>
      <c r="IH105" s="101"/>
      <c r="II105" s="101"/>
      <c r="IJ105" s="101"/>
      <c r="IK105" s="101"/>
      <c r="IL105" s="101"/>
      <c r="IM105" s="101"/>
      <c r="IN105" s="101"/>
      <c r="IO105" s="101"/>
      <c r="IP105" s="101"/>
      <c r="IQ105" s="101"/>
      <c r="IR105" s="278"/>
      <c r="IS105" s="279"/>
      <c r="IT105" s="218"/>
      <c r="IU105" s="218"/>
      <c r="IV105" s="218"/>
    </row>
    <row r="106" spans="1:256" hidden="1">
      <c r="A106" s="358"/>
      <c r="B106" s="88"/>
      <c r="C106" s="194">
        <f t="shared" si="116"/>
        <v>0</v>
      </c>
      <c r="D106" s="223">
        <f t="shared" si="115"/>
        <v>0</v>
      </c>
      <c r="E106" s="101"/>
      <c r="F106" s="223"/>
      <c r="G106" s="223"/>
      <c r="H106" s="101">
        <f t="shared" si="120"/>
        <v>0</v>
      </c>
      <c r="I106" s="224"/>
      <c r="J106" s="225"/>
      <c r="K106" s="225"/>
      <c r="L106" s="224"/>
      <c r="M106" s="224"/>
      <c r="N106" s="224"/>
      <c r="O106" s="224">
        <f>COUNTIF(X106:BM106,"DT")</f>
        <v>0</v>
      </c>
      <c r="P106" s="224">
        <f>COUNTIF(X106:BM106,"L")</f>
        <v>0</v>
      </c>
      <c r="Q106" s="224">
        <f>COUNTIF(X106:BM106,"S")</f>
        <v>0</v>
      </c>
      <c r="R106" s="226">
        <f>COUNTIF(FE106:GY106,1)</f>
        <v>0</v>
      </c>
      <c r="S106" s="227">
        <f>COUNTIF(FE106:GY106,2)</f>
        <v>0</v>
      </c>
      <c r="T106" s="129">
        <f>COUNTIF(FE106:GY106,"R")</f>
        <v>0</v>
      </c>
      <c r="U106" s="129">
        <f>S106+T106</f>
        <v>0</v>
      </c>
      <c r="V106" s="149">
        <f>HA106</f>
        <v>0</v>
      </c>
      <c r="W106" s="265"/>
      <c r="X106" s="97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88"/>
      <c r="BJ106" s="102"/>
      <c r="BK106" s="101"/>
      <c r="BL106" s="101"/>
      <c r="BM106" s="101"/>
      <c r="BN106" s="101"/>
      <c r="BO106" s="148"/>
      <c r="BP106" s="373"/>
      <c r="BQ106" s="97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48"/>
      <c r="DC106" s="101"/>
      <c r="DD106" s="101"/>
      <c r="DE106" s="101"/>
      <c r="DF106" s="101"/>
      <c r="DG106" s="101"/>
      <c r="DH106" s="102"/>
      <c r="DI106" s="267"/>
      <c r="DJ106" s="102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48"/>
      <c r="ER106" s="148"/>
      <c r="ES106" s="148"/>
      <c r="ET106" s="148"/>
      <c r="EU106" s="148"/>
      <c r="EV106" s="101"/>
      <c r="EW106" s="148"/>
      <c r="EX106" s="101"/>
      <c r="EY106" s="148"/>
      <c r="EZ106" s="101"/>
      <c r="FA106" s="148"/>
      <c r="FB106" s="268">
        <f t="shared" si="55"/>
        <v>0</v>
      </c>
      <c r="FC106" s="269">
        <f t="shared" si="56"/>
        <v>0</v>
      </c>
      <c r="FD106" s="81">
        <f t="shared" si="57"/>
        <v>0</v>
      </c>
      <c r="FE106" s="102"/>
      <c r="FF106" s="101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278"/>
      <c r="GZ106" s="279"/>
      <c r="HA106" s="277">
        <f t="shared" si="46"/>
        <v>0</v>
      </c>
      <c r="HB106" s="103"/>
      <c r="HC106" s="101"/>
      <c r="HD106" s="101"/>
      <c r="HE106" s="101"/>
      <c r="HF106" s="101"/>
      <c r="HG106" s="101"/>
      <c r="HH106" s="101"/>
      <c r="HI106" s="101"/>
      <c r="HJ106" s="101"/>
      <c r="HK106" s="101"/>
      <c r="HL106" s="101"/>
      <c r="HM106" s="101"/>
      <c r="HN106" s="101"/>
      <c r="HO106" s="101"/>
      <c r="HP106" s="101"/>
      <c r="HQ106" s="101"/>
      <c r="HR106" s="101"/>
      <c r="HS106" s="101"/>
      <c r="HT106" s="101"/>
      <c r="HU106" s="101"/>
      <c r="HV106" s="101"/>
      <c r="HW106" s="101"/>
      <c r="HX106" s="101"/>
      <c r="HY106" s="101"/>
      <c r="HZ106" s="101"/>
      <c r="IA106" s="101"/>
      <c r="IB106" s="101"/>
      <c r="IC106" s="101"/>
      <c r="ID106" s="101"/>
      <c r="IE106" s="101"/>
      <c r="IF106" s="101"/>
      <c r="IG106" s="101"/>
      <c r="IH106" s="101"/>
      <c r="II106" s="101"/>
      <c r="IJ106" s="101"/>
      <c r="IK106" s="101"/>
      <c r="IL106" s="101"/>
      <c r="IM106" s="101"/>
      <c r="IN106" s="101"/>
      <c r="IO106" s="101"/>
      <c r="IP106" s="101"/>
      <c r="IQ106" s="101"/>
      <c r="IR106" s="278"/>
      <c r="IS106" s="279"/>
      <c r="IT106" s="218"/>
      <c r="IU106" s="218"/>
      <c r="IV106" s="218"/>
    </row>
    <row r="107" spans="1:256" s="390" customFormat="1">
      <c r="A107" s="375" t="s">
        <v>134</v>
      </c>
      <c r="B107" s="376" t="s">
        <v>28</v>
      </c>
      <c r="C107" s="377"/>
      <c r="D107" s="378">
        <f t="shared" si="115"/>
        <v>0</v>
      </c>
      <c r="E107" s="379"/>
      <c r="F107" s="378"/>
      <c r="G107" s="378"/>
      <c r="H107" s="379">
        <f t="shared" si="120"/>
        <v>0</v>
      </c>
      <c r="I107" s="380"/>
      <c r="J107" s="381"/>
      <c r="K107" s="381"/>
      <c r="L107" s="380"/>
      <c r="M107" s="380"/>
      <c r="N107" s="380"/>
      <c r="O107" s="380"/>
      <c r="P107" s="380"/>
      <c r="Q107" s="380"/>
      <c r="R107" s="226">
        <f t="shared" si="50"/>
        <v>3</v>
      </c>
      <c r="S107" s="227">
        <f t="shared" si="51"/>
        <v>0</v>
      </c>
      <c r="T107" s="129">
        <f t="shared" si="52"/>
        <v>0</v>
      </c>
      <c r="U107" s="129">
        <f t="shared" si="53"/>
        <v>0</v>
      </c>
      <c r="V107" s="382">
        <f t="shared" si="41"/>
        <v>0</v>
      </c>
      <c r="W107" s="395"/>
      <c r="X107" s="383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  <c r="AW107" s="379"/>
      <c r="AX107" s="379"/>
      <c r="AY107" s="379"/>
      <c r="AZ107" s="379"/>
      <c r="BA107" s="379"/>
      <c r="BB107" s="379"/>
      <c r="BC107" s="379"/>
      <c r="BD107" s="379"/>
      <c r="BE107" s="379"/>
      <c r="BF107" s="379"/>
      <c r="BG107" s="379"/>
      <c r="BH107" s="379"/>
      <c r="BI107" s="376"/>
      <c r="BJ107" s="384"/>
      <c r="BK107" s="379"/>
      <c r="BL107" s="379"/>
      <c r="BM107" s="379"/>
      <c r="BN107" s="379"/>
      <c r="BO107" s="385"/>
      <c r="BP107" s="373"/>
      <c r="BQ107" s="384"/>
      <c r="BR107" s="379"/>
      <c r="BS107" s="379"/>
      <c r="BT107" s="379"/>
      <c r="BU107" s="379"/>
      <c r="BV107" s="379"/>
      <c r="BW107" s="379"/>
      <c r="BX107" s="379"/>
      <c r="BY107" s="379"/>
      <c r="BZ107" s="379"/>
      <c r="CA107" s="379"/>
      <c r="CB107" s="379"/>
      <c r="CC107" s="379"/>
      <c r="CD107" s="379"/>
      <c r="CE107" s="379"/>
      <c r="CF107" s="379"/>
      <c r="CG107" s="379"/>
      <c r="CH107" s="379"/>
      <c r="CI107" s="379"/>
      <c r="CJ107" s="379"/>
      <c r="CK107" s="379"/>
      <c r="CL107" s="379"/>
      <c r="CM107" s="379"/>
      <c r="CN107" s="379"/>
      <c r="CO107" s="379"/>
      <c r="CP107" s="379"/>
      <c r="CQ107" s="379"/>
      <c r="CR107" s="379"/>
      <c r="CS107" s="379"/>
      <c r="CT107" s="379"/>
      <c r="CU107" s="379"/>
      <c r="CV107" s="379"/>
      <c r="CW107" s="379"/>
      <c r="CX107" s="379"/>
      <c r="CY107" s="385"/>
      <c r="CZ107" s="379"/>
      <c r="DA107" s="385"/>
      <c r="DB107" s="385"/>
      <c r="DC107" s="379"/>
      <c r="DD107" s="379"/>
      <c r="DE107" s="379"/>
      <c r="DF107" s="379"/>
      <c r="DG107" s="379"/>
      <c r="DH107" s="384"/>
      <c r="DI107" s="267"/>
      <c r="DJ107" s="384"/>
      <c r="DK107" s="379"/>
      <c r="DL107" s="379"/>
      <c r="DM107" s="379"/>
      <c r="DN107" s="379"/>
      <c r="DO107" s="379"/>
      <c r="DP107" s="379"/>
      <c r="DQ107" s="379"/>
      <c r="DR107" s="379"/>
      <c r="DS107" s="379"/>
      <c r="DT107" s="379"/>
      <c r="DU107" s="379"/>
      <c r="DV107" s="379"/>
      <c r="DW107" s="379"/>
      <c r="DX107" s="379"/>
      <c r="DY107" s="379"/>
      <c r="DZ107" s="379"/>
      <c r="EA107" s="379"/>
      <c r="EB107" s="379"/>
      <c r="EC107" s="379"/>
      <c r="ED107" s="379"/>
      <c r="EE107" s="379"/>
      <c r="EF107" s="379"/>
      <c r="EG107" s="379"/>
      <c r="EH107" s="379"/>
      <c r="EI107" s="379"/>
      <c r="EJ107" s="379"/>
      <c r="EK107" s="379"/>
      <c r="EL107" s="379"/>
      <c r="EM107" s="379"/>
      <c r="EN107" s="379"/>
      <c r="EO107" s="379"/>
      <c r="EP107" s="379"/>
      <c r="EQ107" s="385"/>
      <c r="ER107" s="385"/>
      <c r="ES107" s="385"/>
      <c r="ET107" s="385"/>
      <c r="EU107" s="385"/>
      <c r="EV107" s="379"/>
      <c r="EW107" s="385"/>
      <c r="EX107" s="379"/>
      <c r="EY107" s="385"/>
      <c r="EZ107" s="379"/>
      <c r="FA107" s="385"/>
      <c r="FB107" s="268">
        <f t="shared" si="55"/>
        <v>3</v>
      </c>
      <c r="FC107" s="269">
        <f t="shared" si="56"/>
        <v>0</v>
      </c>
      <c r="FD107" s="81">
        <f t="shared" si="57"/>
        <v>0</v>
      </c>
      <c r="FE107" s="448">
        <v>1</v>
      </c>
      <c r="FF107" s="379"/>
      <c r="FG107" s="379"/>
      <c r="FH107" s="379"/>
      <c r="FI107" s="448">
        <v>1</v>
      </c>
      <c r="FJ107" s="379"/>
      <c r="FK107" s="379"/>
      <c r="FL107" s="379"/>
      <c r="FM107" s="379"/>
      <c r="FN107" s="379"/>
      <c r="FO107" s="379"/>
      <c r="FP107" s="379"/>
      <c r="FQ107" s="379"/>
      <c r="FR107" s="379"/>
      <c r="FS107" s="379"/>
      <c r="FT107" s="448">
        <v>1</v>
      </c>
      <c r="FU107" s="379"/>
      <c r="FV107" s="379"/>
      <c r="FW107" s="379"/>
      <c r="FX107" s="379"/>
      <c r="FY107" s="379"/>
      <c r="FZ107" s="379"/>
      <c r="GA107" s="379"/>
      <c r="GB107" s="379"/>
      <c r="GC107" s="379"/>
      <c r="GD107" s="379"/>
      <c r="GE107" s="379"/>
      <c r="GF107" s="379"/>
      <c r="GG107" s="379"/>
      <c r="GH107" s="379"/>
      <c r="GI107" s="379"/>
      <c r="GJ107" s="379"/>
      <c r="GK107" s="379"/>
      <c r="GL107" s="379"/>
      <c r="GM107" s="379"/>
      <c r="GN107" s="379"/>
      <c r="GO107" s="379"/>
      <c r="GP107" s="379"/>
      <c r="GQ107" s="379"/>
      <c r="GR107" s="379"/>
      <c r="GS107" s="379"/>
      <c r="GT107" s="379"/>
      <c r="GU107" s="379"/>
      <c r="GV107" s="379"/>
      <c r="GW107" s="379"/>
      <c r="GX107" s="379"/>
      <c r="GY107" s="386"/>
      <c r="GZ107" s="387"/>
      <c r="HA107" s="277"/>
      <c r="HB107" s="388"/>
      <c r="HC107" s="379"/>
      <c r="HD107" s="379"/>
      <c r="HE107" s="379"/>
      <c r="HF107" s="379"/>
      <c r="HG107" s="379"/>
      <c r="HH107" s="379"/>
      <c r="HI107" s="379"/>
      <c r="HJ107" s="379"/>
      <c r="HK107" s="379"/>
      <c r="HL107" s="379"/>
      <c r="HM107" s="379"/>
      <c r="HN107" s="379"/>
      <c r="HO107" s="379"/>
      <c r="HP107" s="379"/>
      <c r="HQ107" s="379"/>
      <c r="HR107" s="379"/>
      <c r="HS107" s="379"/>
      <c r="HT107" s="379"/>
      <c r="HU107" s="379"/>
      <c r="HV107" s="379"/>
      <c r="HW107" s="379"/>
      <c r="HX107" s="379"/>
      <c r="HY107" s="379"/>
      <c r="HZ107" s="379"/>
      <c r="IA107" s="379"/>
      <c r="IB107" s="379"/>
      <c r="IC107" s="379"/>
      <c r="ID107" s="379"/>
      <c r="IE107" s="379"/>
      <c r="IF107" s="379"/>
      <c r="IG107" s="379"/>
      <c r="IH107" s="379"/>
      <c r="II107" s="379"/>
      <c r="IJ107" s="379"/>
      <c r="IK107" s="379"/>
      <c r="IL107" s="379"/>
      <c r="IM107" s="379"/>
      <c r="IN107" s="379"/>
      <c r="IO107" s="379"/>
      <c r="IP107" s="379"/>
      <c r="IQ107" s="379"/>
      <c r="IR107" s="386"/>
      <c r="IS107" s="387"/>
      <c r="IT107" s="389"/>
      <c r="IU107" s="389"/>
      <c r="IV107" s="389"/>
    </row>
    <row r="108" spans="1:256">
      <c r="A108" s="362" t="s">
        <v>136</v>
      </c>
      <c r="B108" s="88" t="s">
        <v>29</v>
      </c>
      <c r="C108" s="194"/>
      <c r="D108" s="223"/>
      <c r="E108" s="101"/>
      <c r="F108" s="223"/>
      <c r="G108" s="223"/>
      <c r="H108" s="101"/>
      <c r="I108" s="224"/>
      <c r="J108" s="225"/>
      <c r="K108" s="225"/>
      <c r="L108" s="224"/>
      <c r="M108" s="224"/>
      <c r="N108" s="224"/>
      <c r="O108" s="224"/>
      <c r="P108" s="224"/>
      <c r="Q108" s="224"/>
      <c r="R108" s="226">
        <f t="shared" si="50"/>
        <v>0</v>
      </c>
      <c r="S108" s="227">
        <f t="shared" si="51"/>
        <v>0</v>
      </c>
      <c r="T108" s="129">
        <f t="shared" si="52"/>
        <v>0</v>
      </c>
      <c r="U108" s="129">
        <f t="shared" si="53"/>
        <v>0</v>
      </c>
      <c r="V108" s="149">
        <f t="shared" si="41"/>
        <v>0</v>
      </c>
      <c r="W108" s="265"/>
      <c r="X108" s="97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88"/>
      <c r="BJ108" s="102"/>
      <c r="BK108" s="101"/>
      <c r="BL108" s="101"/>
      <c r="BM108" s="101"/>
      <c r="BN108" s="101"/>
      <c r="BO108" s="148"/>
      <c r="BP108" s="373"/>
      <c r="BQ108" s="102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48"/>
      <c r="CZ108" s="101"/>
      <c r="DA108" s="148"/>
      <c r="DB108" s="148"/>
      <c r="DC108" s="101"/>
      <c r="DD108" s="101"/>
      <c r="DE108" s="101"/>
      <c r="DF108" s="101"/>
      <c r="DG108" s="101"/>
      <c r="DH108" s="102"/>
      <c r="DI108" s="267"/>
      <c r="DJ108" s="102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48"/>
      <c r="ER108" s="148"/>
      <c r="ES108" s="148"/>
      <c r="ET108" s="148"/>
      <c r="EU108" s="148"/>
      <c r="EV108" s="101"/>
      <c r="EW108" s="148"/>
      <c r="EX108" s="101"/>
      <c r="EY108" s="148"/>
      <c r="EZ108" s="101"/>
      <c r="FA108" s="148"/>
      <c r="FB108" s="268">
        <f t="shared" si="55"/>
        <v>0</v>
      </c>
      <c r="FC108" s="269">
        <f t="shared" si="56"/>
        <v>0</v>
      </c>
      <c r="FD108" s="81">
        <f t="shared" si="57"/>
        <v>0</v>
      </c>
      <c r="FE108" s="102"/>
      <c r="FF108" s="101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278"/>
      <c r="GZ108" s="279"/>
      <c r="HA108" s="277"/>
      <c r="HB108" s="280"/>
      <c r="HC108" s="278"/>
      <c r="HD108" s="278"/>
      <c r="HE108" s="278"/>
      <c r="HF108" s="278"/>
      <c r="HG108" s="278"/>
      <c r="HH108" s="278"/>
      <c r="HI108" s="278"/>
      <c r="HJ108" s="278"/>
      <c r="HK108" s="278"/>
      <c r="HL108" s="278"/>
      <c r="HM108" s="278"/>
      <c r="HN108" s="278"/>
      <c r="HO108" s="278"/>
      <c r="HP108" s="278"/>
      <c r="HQ108" s="278"/>
      <c r="HR108" s="278"/>
      <c r="HS108" s="278"/>
      <c r="HT108" s="278"/>
      <c r="HU108" s="278"/>
      <c r="HV108" s="278"/>
      <c r="HW108" s="278"/>
      <c r="HX108" s="278"/>
      <c r="HY108" s="278"/>
      <c r="HZ108" s="278"/>
      <c r="IA108" s="278"/>
      <c r="IB108" s="278"/>
      <c r="IC108" s="278"/>
      <c r="ID108" s="278"/>
      <c r="IE108" s="278"/>
      <c r="IF108" s="278"/>
      <c r="IG108" s="101"/>
      <c r="IH108" s="101"/>
      <c r="II108" s="101"/>
      <c r="IJ108" s="101"/>
      <c r="IK108" s="278"/>
      <c r="IL108" s="278"/>
      <c r="IM108" s="278"/>
      <c r="IN108" s="278"/>
      <c r="IO108" s="278"/>
      <c r="IP108" s="278"/>
      <c r="IQ108" s="278"/>
      <c r="IR108" s="278"/>
      <c r="IS108" s="279"/>
      <c r="IT108" s="218"/>
      <c r="IU108" s="218"/>
      <c r="IV108" s="218"/>
    </row>
    <row r="109" spans="1:256">
      <c r="A109" s="362" t="s">
        <v>135</v>
      </c>
      <c r="B109" s="88" t="s">
        <v>30</v>
      </c>
      <c r="C109" s="194"/>
      <c r="D109" s="223"/>
      <c r="E109" s="101"/>
      <c r="F109" s="223"/>
      <c r="G109" s="223"/>
      <c r="H109" s="101">
        <f>COUNTIF(BQ109:DH109,"S")</f>
        <v>0</v>
      </c>
      <c r="I109" s="224"/>
      <c r="J109" s="225"/>
      <c r="K109" s="225"/>
      <c r="L109" s="225"/>
      <c r="M109" s="224"/>
      <c r="N109" s="224"/>
      <c r="O109" s="224"/>
      <c r="P109" s="224"/>
      <c r="Q109" s="224"/>
      <c r="R109" s="226">
        <f t="shared" si="50"/>
        <v>0</v>
      </c>
      <c r="S109" s="227">
        <f t="shared" si="51"/>
        <v>0</v>
      </c>
      <c r="T109" s="129">
        <f t="shared" si="52"/>
        <v>0</v>
      </c>
      <c r="U109" s="129">
        <f t="shared" si="53"/>
        <v>0</v>
      </c>
      <c r="V109" s="149">
        <f t="shared" si="41"/>
        <v>0</v>
      </c>
      <c r="W109" s="265"/>
      <c r="X109" s="97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88"/>
      <c r="BJ109" s="102"/>
      <c r="BK109" s="101"/>
      <c r="BL109" s="101"/>
      <c r="BM109" s="101"/>
      <c r="BN109" s="101"/>
      <c r="BO109" s="148"/>
      <c r="BP109" s="267"/>
      <c r="BQ109" s="102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48"/>
      <c r="CZ109" s="101"/>
      <c r="DA109" s="148"/>
      <c r="DB109" s="148"/>
      <c r="DC109" s="101"/>
      <c r="DD109" s="101"/>
      <c r="DE109" s="101"/>
      <c r="DF109" s="101"/>
      <c r="DG109" s="101"/>
      <c r="DH109" s="102"/>
      <c r="DI109" s="267"/>
      <c r="DJ109" s="102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48"/>
      <c r="ER109" s="148"/>
      <c r="ES109" s="148"/>
      <c r="ET109" s="148"/>
      <c r="EU109" s="148"/>
      <c r="EV109" s="281"/>
      <c r="EW109" s="282"/>
      <c r="EX109" s="281"/>
      <c r="EY109" s="282"/>
      <c r="EZ109" s="281"/>
      <c r="FA109" s="282"/>
      <c r="FB109" s="268">
        <f t="shared" si="55"/>
        <v>0</v>
      </c>
      <c r="FC109" s="269">
        <f t="shared" si="56"/>
        <v>0</v>
      </c>
      <c r="FD109" s="81">
        <f t="shared" si="57"/>
        <v>0</v>
      </c>
      <c r="FE109" s="102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278"/>
      <c r="GZ109" s="279"/>
      <c r="HA109" s="277"/>
      <c r="HB109" s="280"/>
      <c r="HC109" s="278"/>
      <c r="HD109" s="278"/>
      <c r="HE109" s="278"/>
      <c r="HF109" s="278"/>
      <c r="HG109" s="278"/>
      <c r="HH109" s="278"/>
      <c r="HI109" s="278"/>
      <c r="HJ109" s="278"/>
      <c r="HK109" s="278"/>
      <c r="HL109" s="278"/>
      <c r="HM109" s="278"/>
      <c r="HN109" s="278"/>
      <c r="HO109" s="278"/>
      <c r="HP109" s="278"/>
      <c r="HQ109" s="278"/>
      <c r="HR109" s="278"/>
      <c r="HS109" s="278"/>
      <c r="HT109" s="278"/>
      <c r="HU109" s="278"/>
      <c r="HV109" s="278"/>
      <c r="HW109" s="278"/>
      <c r="HX109" s="278"/>
      <c r="HY109" s="278"/>
      <c r="HZ109" s="278"/>
      <c r="IA109" s="278"/>
      <c r="IB109" s="278"/>
      <c r="IC109" s="278"/>
      <c r="ID109" s="278"/>
      <c r="IE109" s="278"/>
      <c r="IF109" s="278"/>
      <c r="IG109" s="101"/>
      <c r="IH109" s="101"/>
      <c r="II109" s="101"/>
      <c r="IJ109" s="101"/>
      <c r="IK109" s="278"/>
      <c r="IL109" s="278"/>
      <c r="IM109" s="278"/>
      <c r="IN109" s="278"/>
      <c r="IO109" s="278"/>
      <c r="IP109" s="278"/>
      <c r="IQ109" s="278"/>
      <c r="IR109" s="278"/>
      <c r="IS109" s="279"/>
      <c r="IT109" s="218"/>
      <c r="IU109" s="218"/>
      <c r="IV109" s="218"/>
    </row>
    <row r="110" spans="1:256" s="72" customFormat="1">
      <c r="A110" s="363" t="s">
        <v>137</v>
      </c>
      <c r="B110" s="228"/>
      <c r="C110" s="194"/>
      <c r="D110" s="223"/>
      <c r="E110" s="101"/>
      <c r="F110" s="223"/>
      <c r="G110" s="223"/>
      <c r="H110" s="101">
        <f>COUNTIF(BQ110:DH110,"S")</f>
        <v>0</v>
      </c>
      <c r="I110" s="224"/>
      <c r="J110" s="225"/>
      <c r="K110" s="225"/>
      <c r="L110" s="225"/>
      <c r="M110" s="224"/>
      <c r="N110" s="224"/>
      <c r="O110" s="224"/>
      <c r="P110" s="224"/>
      <c r="Q110" s="224"/>
      <c r="R110" s="226">
        <f t="shared" si="50"/>
        <v>0</v>
      </c>
      <c r="S110" s="227">
        <f t="shared" si="51"/>
        <v>0</v>
      </c>
      <c r="T110" s="129">
        <f t="shared" si="52"/>
        <v>0</v>
      </c>
      <c r="U110" s="129">
        <f t="shared" si="53"/>
        <v>0</v>
      </c>
      <c r="V110" s="149">
        <f t="shared" si="41"/>
        <v>0</v>
      </c>
      <c r="W110" s="265"/>
      <c r="X110" s="97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88"/>
      <c r="BJ110" s="102"/>
      <c r="BK110" s="101"/>
      <c r="BL110" s="101"/>
      <c r="BM110" s="101"/>
      <c r="BN110" s="101"/>
      <c r="BO110" s="148"/>
      <c r="BP110" s="267"/>
      <c r="BQ110" s="102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48"/>
      <c r="CZ110" s="101"/>
      <c r="DA110" s="148"/>
      <c r="DB110" s="148"/>
      <c r="DC110" s="101"/>
      <c r="DD110" s="101"/>
      <c r="DE110" s="101"/>
      <c r="DF110" s="101"/>
      <c r="DG110" s="101"/>
      <c r="DH110" s="102"/>
      <c r="DI110" s="267"/>
      <c r="DJ110" s="102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48"/>
      <c r="ER110" s="148"/>
      <c r="ES110" s="148"/>
      <c r="ET110" s="148"/>
      <c r="EU110" s="148"/>
      <c r="EV110" s="281"/>
      <c r="EW110" s="282"/>
      <c r="EX110" s="281"/>
      <c r="EY110" s="282"/>
      <c r="EZ110" s="281"/>
      <c r="FA110" s="282"/>
      <c r="FB110" s="268">
        <f t="shared" si="55"/>
        <v>0</v>
      </c>
      <c r="FC110" s="269">
        <f t="shared" si="56"/>
        <v>0</v>
      </c>
      <c r="FD110" s="81">
        <f t="shared" si="57"/>
        <v>0</v>
      </c>
      <c r="FE110" s="102"/>
      <c r="FF110" s="101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49"/>
      <c r="HA110" s="277"/>
      <c r="HB110" s="103"/>
      <c r="HC110" s="101"/>
      <c r="HD110" s="101"/>
      <c r="HE110" s="101"/>
      <c r="HF110" s="101"/>
      <c r="HG110" s="101"/>
      <c r="HH110" s="101"/>
      <c r="HI110" s="101"/>
      <c r="HJ110" s="101"/>
      <c r="HK110" s="101"/>
      <c r="HL110" s="101"/>
      <c r="HM110" s="101"/>
      <c r="HN110" s="101"/>
      <c r="HO110" s="101"/>
      <c r="HP110" s="101"/>
      <c r="HQ110" s="101"/>
      <c r="HR110" s="101"/>
      <c r="HS110" s="101"/>
      <c r="HT110" s="101"/>
      <c r="HU110" s="101"/>
      <c r="HV110" s="101"/>
      <c r="HW110" s="101"/>
      <c r="HX110" s="101"/>
      <c r="HY110" s="101"/>
      <c r="HZ110" s="101"/>
      <c r="IA110" s="101"/>
      <c r="IB110" s="101"/>
      <c r="IC110" s="101"/>
      <c r="ID110" s="101"/>
      <c r="IE110" s="101"/>
      <c r="IF110" s="101"/>
      <c r="IG110" s="101"/>
      <c r="IH110" s="101"/>
      <c r="II110" s="101"/>
      <c r="IJ110" s="101"/>
      <c r="IK110" s="101"/>
      <c r="IL110" s="101"/>
      <c r="IM110" s="101"/>
      <c r="IN110" s="101"/>
      <c r="IO110" s="101"/>
      <c r="IP110" s="101"/>
      <c r="IQ110" s="101"/>
      <c r="IR110" s="101"/>
      <c r="IS110" s="149"/>
      <c r="IT110" s="107"/>
      <c r="IU110" s="107"/>
      <c r="IV110" s="107"/>
    </row>
    <row r="111" spans="1:256">
      <c r="A111" s="363"/>
      <c r="B111" s="228"/>
      <c r="C111" s="194"/>
      <c r="D111" s="223"/>
      <c r="E111" s="101"/>
      <c r="F111" s="223"/>
      <c r="G111" s="223"/>
      <c r="H111" s="101">
        <f>COUNTIF(BQ111:DH111,"S")</f>
        <v>0</v>
      </c>
      <c r="I111" s="224"/>
      <c r="J111" s="225"/>
      <c r="K111" s="225"/>
      <c r="L111" s="225"/>
      <c r="M111" s="224"/>
      <c r="N111" s="224"/>
      <c r="O111" s="224"/>
      <c r="P111" s="224"/>
      <c r="Q111" s="224"/>
      <c r="R111" s="226">
        <f t="shared" si="50"/>
        <v>0</v>
      </c>
      <c r="S111" s="227">
        <f t="shared" si="51"/>
        <v>0</v>
      </c>
      <c r="T111" s="129">
        <f t="shared" si="52"/>
        <v>0</v>
      </c>
      <c r="U111" s="129">
        <f t="shared" si="53"/>
        <v>0</v>
      </c>
      <c r="V111" s="149">
        <f t="shared" si="41"/>
        <v>0</v>
      </c>
      <c r="W111" s="265"/>
      <c r="X111" s="97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88"/>
      <c r="BJ111" s="102"/>
      <c r="BK111" s="101"/>
      <c r="BL111" s="101"/>
      <c r="BM111" s="101"/>
      <c r="BN111" s="101"/>
      <c r="BO111" s="148"/>
      <c r="BP111" s="267"/>
      <c r="BQ111" s="102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48"/>
      <c r="CZ111" s="101"/>
      <c r="DA111" s="148"/>
      <c r="DB111" s="148"/>
      <c r="DC111" s="101"/>
      <c r="DD111" s="101"/>
      <c r="DE111" s="101"/>
      <c r="DF111" s="101"/>
      <c r="DG111" s="101"/>
      <c r="DH111" s="102"/>
      <c r="DI111" s="283"/>
      <c r="DJ111" s="102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48"/>
      <c r="ER111" s="148"/>
      <c r="ES111" s="148"/>
      <c r="ET111" s="148"/>
      <c r="EU111" s="148"/>
      <c r="EV111" s="281"/>
      <c r="EW111" s="282"/>
      <c r="EX111" s="281"/>
      <c r="EY111" s="282"/>
      <c r="EZ111" s="281"/>
      <c r="FA111" s="282"/>
      <c r="FB111" s="268">
        <f t="shared" si="55"/>
        <v>0</v>
      </c>
      <c r="FC111" s="269">
        <f t="shared" si="56"/>
        <v>0</v>
      </c>
      <c r="FD111" s="81">
        <f t="shared" si="57"/>
        <v>0</v>
      </c>
      <c r="FE111" s="102"/>
      <c r="FF111" s="101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278"/>
      <c r="GZ111" s="279"/>
      <c r="HA111" s="277"/>
      <c r="HB111" s="280"/>
      <c r="HC111" s="278"/>
      <c r="HD111" s="278"/>
      <c r="HE111" s="278"/>
      <c r="HF111" s="278"/>
      <c r="HG111" s="278"/>
      <c r="HH111" s="278"/>
      <c r="HI111" s="278"/>
      <c r="HJ111" s="278"/>
      <c r="HK111" s="278"/>
      <c r="HL111" s="278"/>
      <c r="HM111" s="278"/>
      <c r="HN111" s="278"/>
      <c r="HO111" s="278"/>
      <c r="HP111" s="278"/>
      <c r="HQ111" s="278"/>
      <c r="HR111" s="278"/>
      <c r="HS111" s="278"/>
      <c r="HT111" s="278"/>
      <c r="HU111" s="278"/>
      <c r="HV111" s="278"/>
      <c r="HW111" s="278"/>
      <c r="HX111" s="278"/>
      <c r="HY111" s="278"/>
      <c r="HZ111" s="278"/>
      <c r="IA111" s="278"/>
      <c r="IB111" s="278"/>
      <c r="IC111" s="278"/>
      <c r="ID111" s="278"/>
      <c r="IE111" s="278"/>
      <c r="IF111" s="278"/>
      <c r="IG111" s="101"/>
      <c r="IH111" s="101"/>
      <c r="II111" s="101"/>
      <c r="IJ111" s="101"/>
      <c r="IK111" s="278"/>
      <c r="IL111" s="278"/>
      <c r="IM111" s="278"/>
      <c r="IN111" s="278"/>
      <c r="IO111" s="278"/>
      <c r="IP111" s="278"/>
      <c r="IQ111" s="278"/>
      <c r="IR111" s="278"/>
      <c r="IS111" s="279"/>
      <c r="IT111" s="218"/>
      <c r="IU111" s="218"/>
      <c r="IV111" s="218"/>
    </row>
    <row r="112" spans="1:256" s="72" customFormat="1" ht="13.8" thickBot="1">
      <c r="A112" s="364"/>
      <c r="B112" s="232"/>
      <c r="C112" s="233"/>
      <c r="D112" s="234"/>
      <c r="E112" s="234"/>
      <c r="F112" s="234"/>
      <c r="G112" s="234"/>
      <c r="H112" s="234">
        <f>COUNTIF(BQ112:DH112,"S")</f>
        <v>0</v>
      </c>
      <c r="I112" s="235"/>
      <c r="J112" s="236"/>
      <c r="K112" s="236"/>
      <c r="L112" s="236"/>
      <c r="M112" s="235"/>
      <c r="N112" s="235"/>
      <c r="O112" s="235"/>
      <c r="P112" s="235"/>
      <c r="Q112" s="235"/>
      <c r="R112" s="237">
        <f t="shared" si="50"/>
        <v>0</v>
      </c>
      <c r="S112" s="238">
        <f t="shared" si="51"/>
        <v>0</v>
      </c>
      <c r="T112" s="130">
        <f t="shared" si="52"/>
        <v>0</v>
      </c>
      <c r="U112" s="130">
        <f t="shared" si="53"/>
        <v>0</v>
      </c>
      <c r="V112" s="284">
        <f t="shared" si="41"/>
        <v>0</v>
      </c>
      <c r="W112" s="265"/>
      <c r="X112" s="285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  <c r="BD112" s="286"/>
      <c r="BE112" s="286"/>
      <c r="BF112" s="286"/>
      <c r="BG112" s="286"/>
      <c r="BH112" s="286"/>
      <c r="BI112" s="287"/>
      <c r="BJ112" s="368"/>
      <c r="BK112" s="286"/>
      <c r="BL112" s="286"/>
      <c r="BM112" s="286"/>
      <c r="BN112" s="286"/>
      <c r="BO112" s="443"/>
      <c r="BP112" s="444"/>
      <c r="BQ112" s="288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  <c r="CR112" s="234"/>
      <c r="CS112" s="234"/>
      <c r="CT112" s="234"/>
      <c r="CU112" s="234"/>
      <c r="CV112" s="234"/>
      <c r="CW112" s="234"/>
      <c r="CX112" s="234"/>
      <c r="CY112" s="289"/>
      <c r="CZ112" s="234"/>
      <c r="DA112" s="289"/>
      <c r="DB112" s="289"/>
      <c r="DC112" s="286"/>
      <c r="DD112" s="286"/>
      <c r="DE112" s="286"/>
      <c r="DF112" s="286"/>
      <c r="DG112" s="286"/>
      <c r="DH112" s="288"/>
      <c r="DI112" s="267"/>
      <c r="DJ112" s="288"/>
      <c r="DK112" s="234"/>
      <c r="DL112" s="234"/>
      <c r="DM112" s="234"/>
      <c r="DN112" s="234"/>
      <c r="DO112" s="234"/>
      <c r="DP112" s="234"/>
      <c r="DQ112" s="234"/>
      <c r="DR112" s="234"/>
      <c r="DS112" s="234"/>
      <c r="DT112" s="234"/>
      <c r="DU112" s="234"/>
      <c r="DV112" s="234"/>
      <c r="DW112" s="234"/>
      <c r="DX112" s="234"/>
      <c r="DY112" s="234"/>
      <c r="DZ112" s="234"/>
      <c r="EA112" s="234"/>
      <c r="EB112" s="234"/>
      <c r="EC112" s="234"/>
      <c r="ED112" s="234"/>
      <c r="EE112" s="234"/>
      <c r="EF112" s="234"/>
      <c r="EG112" s="234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89"/>
      <c r="ER112" s="289"/>
      <c r="ES112" s="289"/>
      <c r="ET112" s="289"/>
      <c r="EU112" s="289"/>
      <c r="EV112" s="290"/>
      <c r="EW112" s="291"/>
      <c r="EX112" s="290"/>
      <c r="EY112" s="291"/>
      <c r="EZ112" s="290"/>
      <c r="FA112" s="291"/>
      <c r="FB112" s="292">
        <f t="shared" si="55"/>
        <v>0</v>
      </c>
      <c r="FC112" s="293">
        <f t="shared" si="56"/>
        <v>0</v>
      </c>
      <c r="FD112" s="89">
        <f t="shared" si="57"/>
        <v>0</v>
      </c>
      <c r="FE112" s="368"/>
      <c r="FF112" s="286"/>
      <c r="FG112" s="286"/>
      <c r="FH112" s="286"/>
      <c r="FI112" s="286"/>
      <c r="FJ112" s="286"/>
      <c r="FK112" s="286"/>
      <c r="FL112" s="286"/>
      <c r="FM112" s="286"/>
      <c r="FN112" s="286"/>
      <c r="FO112" s="286"/>
      <c r="FP112" s="286"/>
      <c r="FQ112" s="286"/>
      <c r="FR112" s="286"/>
      <c r="FS112" s="286"/>
      <c r="FT112" s="286"/>
      <c r="FU112" s="286"/>
      <c r="FV112" s="286"/>
      <c r="FW112" s="286"/>
      <c r="FX112" s="286"/>
      <c r="FY112" s="286"/>
      <c r="FZ112" s="286"/>
      <c r="GA112" s="286"/>
      <c r="GB112" s="286"/>
      <c r="GC112" s="286"/>
      <c r="GD112" s="286"/>
      <c r="GE112" s="286"/>
      <c r="GF112" s="286"/>
      <c r="GG112" s="286"/>
      <c r="GH112" s="286"/>
      <c r="GI112" s="286"/>
      <c r="GJ112" s="286"/>
      <c r="GK112" s="286"/>
      <c r="GL112" s="286"/>
      <c r="GM112" s="286"/>
      <c r="GN112" s="286"/>
      <c r="GO112" s="286"/>
      <c r="GP112" s="286"/>
      <c r="GQ112" s="286"/>
      <c r="GR112" s="286"/>
      <c r="GS112" s="286"/>
      <c r="GT112" s="286"/>
      <c r="GU112" s="286"/>
      <c r="GV112" s="286"/>
      <c r="GW112" s="234"/>
      <c r="GX112" s="234"/>
      <c r="GY112" s="234"/>
      <c r="GZ112" s="284"/>
      <c r="HA112" s="294"/>
      <c r="HB112" s="295"/>
      <c r="HC112" s="286"/>
      <c r="HD112" s="286"/>
      <c r="HE112" s="286"/>
      <c r="HF112" s="286"/>
      <c r="HG112" s="286"/>
      <c r="HH112" s="286"/>
      <c r="HI112" s="286"/>
      <c r="HJ112" s="286"/>
      <c r="HK112" s="286"/>
      <c r="HL112" s="286"/>
      <c r="HM112" s="286"/>
      <c r="HN112" s="286"/>
      <c r="HO112" s="286"/>
      <c r="HP112" s="286"/>
      <c r="HQ112" s="286"/>
      <c r="HR112" s="286"/>
      <c r="HS112" s="286"/>
      <c r="HT112" s="286"/>
      <c r="HU112" s="286"/>
      <c r="HV112" s="286"/>
      <c r="HW112" s="286"/>
      <c r="HX112" s="286"/>
      <c r="HY112" s="286"/>
      <c r="HZ112" s="286"/>
      <c r="IA112" s="286"/>
      <c r="IB112" s="286"/>
      <c r="IC112" s="286"/>
      <c r="ID112" s="286"/>
      <c r="IE112" s="286"/>
      <c r="IF112" s="286"/>
      <c r="IG112" s="286"/>
      <c r="IH112" s="286"/>
      <c r="II112" s="286"/>
      <c r="IJ112" s="286"/>
      <c r="IK112" s="286"/>
      <c r="IL112" s="286"/>
      <c r="IM112" s="286"/>
      <c r="IN112" s="286"/>
      <c r="IO112" s="286"/>
      <c r="IP112" s="286"/>
      <c r="IQ112" s="286"/>
      <c r="IR112" s="286"/>
      <c r="IS112" s="296"/>
      <c r="IT112" s="107"/>
      <c r="IU112" s="107"/>
      <c r="IV112" s="107"/>
    </row>
    <row r="113" spans="1:256" s="85" customFormat="1" ht="14.4" thickTop="1" thickBot="1">
      <c r="A113" s="365"/>
      <c r="B113" s="239"/>
      <c r="C113" s="239">
        <f t="shared" ref="C113:I113" si="127">SUM(C5:C112)</f>
        <v>412</v>
      </c>
      <c r="D113" s="239">
        <f t="shared" si="127"/>
        <v>286</v>
      </c>
      <c r="E113" s="239">
        <f t="shared" si="127"/>
        <v>158</v>
      </c>
      <c r="F113" s="239">
        <f t="shared" si="127"/>
        <v>126</v>
      </c>
      <c r="G113" s="239">
        <f t="shared" si="127"/>
        <v>126</v>
      </c>
      <c r="H113" s="239">
        <f t="shared" si="127"/>
        <v>6</v>
      </c>
      <c r="I113" s="239">
        <f t="shared" si="127"/>
        <v>25698</v>
      </c>
      <c r="J113" s="239"/>
      <c r="K113" s="239"/>
      <c r="L113" s="239"/>
      <c r="M113" s="239"/>
      <c r="N113" s="239"/>
      <c r="O113" s="239"/>
      <c r="P113" s="239"/>
      <c r="Q113" s="239"/>
      <c r="R113" s="240">
        <f>SUM(R5:R112)</f>
        <v>57</v>
      </c>
      <c r="S113" s="241">
        <f>SUM(S5:S112)</f>
        <v>2</v>
      </c>
      <c r="T113" s="131">
        <f>SUM(T5:T112)</f>
        <v>1</v>
      </c>
      <c r="U113" s="131">
        <f>SUM(U5:U112)</f>
        <v>3</v>
      </c>
      <c r="V113" s="297">
        <f>HA113</f>
        <v>35</v>
      </c>
      <c r="W113" s="93" t="s">
        <v>43</v>
      </c>
      <c r="X113" s="239">
        <f t="shared" ref="X113:AL113" si="128">COUNTIF(X5:X112,"T")</f>
        <v>11</v>
      </c>
      <c r="Y113" s="239">
        <f t="shared" si="128"/>
        <v>0</v>
      </c>
      <c r="Z113" s="239">
        <f t="shared" si="128"/>
        <v>11</v>
      </c>
      <c r="AA113" s="239">
        <f t="shared" si="128"/>
        <v>11</v>
      </c>
      <c r="AB113" s="239">
        <f t="shared" si="128"/>
        <v>11</v>
      </c>
      <c r="AC113" s="239">
        <f t="shared" si="128"/>
        <v>11</v>
      </c>
      <c r="AD113" s="239">
        <f t="shared" si="128"/>
        <v>11</v>
      </c>
      <c r="AE113" s="239">
        <f t="shared" si="128"/>
        <v>11</v>
      </c>
      <c r="AF113" s="239">
        <f t="shared" si="128"/>
        <v>11</v>
      </c>
      <c r="AG113" s="239">
        <f>COUNTIF(AG5:AG112,"T")</f>
        <v>11</v>
      </c>
      <c r="AH113" s="239">
        <f t="shared" si="128"/>
        <v>11</v>
      </c>
      <c r="AI113" s="239">
        <f>COUNTIF(AI5:AI112,"T")</f>
        <v>11</v>
      </c>
      <c r="AJ113" s="239">
        <f>COUNTIF(AJ5:AJ112,"T")</f>
        <v>11</v>
      </c>
      <c r="AK113" s="239">
        <f t="shared" si="128"/>
        <v>11</v>
      </c>
      <c r="AL113" s="239">
        <f t="shared" si="128"/>
        <v>0</v>
      </c>
      <c r="AM113" s="239">
        <f>COUNTIF(AM5:AM112,"T")</f>
        <v>11</v>
      </c>
      <c r="AN113" s="239">
        <f>COUNTIF(AN5:AN112,"T")</f>
        <v>11</v>
      </c>
      <c r="AO113" s="239">
        <f>COUNTIF(AO5:AO112,"T")</f>
        <v>11</v>
      </c>
      <c r="AP113" s="239">
        <f>COUNTIF(AP5:AP112,"T")</f>
        <v>11</v>
      </c>
      <c r="AQ113" s="239">
        <f>COUNTIF(AQ5:AQ112,"T")</f>
        <v>11</v>
      </c>
      <c r="AR113" s="239">
        <f t="shared" ref="AR113:BM113" si="129">COUNTIF(AR5:AR112,"T")</f>
        <v>11</v>
      </c>
      <c r="AS113" s="239">
        <f t="shared" si="129"/>
        <v>11</v>
      </c>
      <c r="AT113" s="239">
        <f t="shared" si="129"/>
        <v>11</v>
      </c>
      <c r="AU113" s="239">
        <f t="shared" si="129"/>
        <v>11</v>
      </c>
      <c r="AV113" s="239">
        <f t="shared" si="129"/>
        <v>11</v>
      </c>
      <c r="AW113" s="239">
        <f t="shared" si="129"/>
        <v>11</v>
      </c>
      <c r="AX113" s="239">
        <f t="shared" si="129"/>
        <v>11</v>
      </c>
      <c r="AY113" s="239">
        <f t="shared" si="129"/>
        <v>11</v>
      </c>
      <c r="AZ113" s="239">
        <f t="shared" si="129"/>
        <v>0</v>
      </c>
      <c r="BA113" s="239">
        <f t="shared" si="129"/>
        <v>0</v>
      </c>
      <c r="BB113" s="239">
        <f t="shared" si="129"/>
        <v>0</v>
      </c>
      <c r="BC113" s="239">
        <f t="shared" si="129"/>
        <v>0</v>
      </c>
      <c r="BD113" s="239">
        <f t="shared" si="129"/>
        <v>0</v>
      </c>
      <c r="BE113" s="239">
        <f t="shared" si="129"/>
        <v>0</v>
      </c>
      <c r="BF113" s="239">
        <f t="shared" si="129"/>
        <v>0</v>
      </c>
      <c r="BG113" s="239">
        <f t="shared" si="129"/>
        <v>0</v>
      </c>
      <c r="BH113" s="239">
        <f t="shared" si="129"/>
        <v>0</v>
      </c>
      <c r="BI113" s="239">
        <f t="shared" si="129"/>
        <v>0</v>
      </c>
      <c r="BJ113" s="239">
        <f t="shared" si="129"/>
        <v>0</v>
      </c>
      <c r="BK113" s="239">
        <f t="shared" si="129"/>
        <v>0</v>
      </c>
      <c r="BL113" s="239">
        <f t="shared" si="129"/>
        <v>0</v>
      </c>
      <c r="BM113" s="239">
        <f t="shared" si="129"/>
        <v>0</v>
      </c>
      <c r="BN113" s="239">
        <f>COUNTIF(BN5:BN112,"T")</f>
        <v>0</v>
      </c>
      <c r="BO113" s="239">
        <f>COUNTIF(BO5:BO112,"T")</f>
        <v>0</v>
      </c>
      <c r="BP113" s="298"/>
      <c r="BQ113" s="298">
        <f t="shared" ref="BQ113:DE113" si="130">SUM(BQ5:BQ112)</f>
        <v>990</v>
      </c>
      <c r="BR113" s="298">
        <f t="shared" si="130"/>
        <v>0</v>
      </c>
      <c r="BS113" s="406">
        <f t="shared" si="130"/>
        <v>984</v>
      </c>
      <c r="BT113" s="298">
        <f t="shared" si="130"/>
        <v>990</v>
      </c>
      <c r="BU113" s="298">
        <f t="shared" si="130"/>
        <v>990</v>
      </c>
      <c r="BV113" s="298">
        <f t="shared" si="130"/>
        <v>990</v>
      </c>
      <c r="BW113" s="406">
        <f t="shared" si="130"/>
        <v>954</v>
      </c>
      <c r="BX113" s="298">
        <f t="shared" si="130"/>
        <v>990</v>
      </c>
      <c r="BY113" s="298">
        <f t="shared" si="130"/>
        <v>990</v>
      </c>
      <c r="BZ113" s="298">
        <f>SUM(BZ5:BZ112)</f>
        <v>990</v>
      </c>
      <c r="CA113" s="298">
        <f t="shared" si="130"/>
        <v>990</v>
      </c>
      <c r="CB113" s="298">
        <f t="shared" si="130"/>
        <v>990</v>
      </c>
      <c r="CC113" s="298">
        <f t="shared" si="130"/>
        <v>990</v>
      </c>
      <c r="CD113" s="298">
        <f>SUM(CD5:CD112)</f>
        <v>990</v>
      </c>
      <c r="CE113" s="298">
        <f>SUM(CE5:CE112)</f>
        <v>0</v>
      </c>
      <c r="CF113" s="298">
        <f t="shared" si="130"/>
        <v>990</v>
      </c>
      <c r="CG113" s="298">
        <f t="shared" si="130"/>
        <v>990</v>
      </c>
      <c r="CH113" s="298">
        <f>SUM(CH5:CH112)</f>
        <v>990</v>
      </c>
      <c r="CI113" s="298">
        <f t="shared" si="130"/>
        <v>990</v>
      </c>
      <c r="CJ113" s="298">
        <f t="shared" si="130"/>
        <v>990</v>
      </c>
      <c r="CK113" s="298">
        <f t="shared" si="130"/>
        <v>990</v>
      </c>
      <c r="CL113" s="298">
        <f t="shared" ref="CL113:CV113" si="131">SUM(CL5:CL112)</f>
        <v>990</v>
      </c>
      <c r="CM113" s="345">
        <f t="shared" si="131"/>
        <v>990</v>
      </c>
      <c r="CN113" s="298">
        <f t="shared" si="131"/>
        <v>990</v>
      </c>
      <c r="CO113" s="298">
        <f t="shared" si="131"/>
        <v>990</v>
      </c>
      <c r="CP113" s="298">
        <f t="shared" si="131"/>
        <v>990</v>
      </c>
      <c r="CQ113" s="298">
        <f t="shared" si="131"/>
        <v>990</v>
      </c>
      <c r="CR113" s="298">
        <f t="shared" si="131"/>
        <v>990</v>
      </c>
      <c r="CS113" s="298">
        <f t="shared" si="131"/>
        <v>0</v>
      </c>
      <c r="CT113" s="298">
        <f t="shared" si="131"/>
        <v>0</v>
      </c>
      <c r="CU113" s="298">
        <f t="shared" si="131"/>
        <v>0</v>
      </c>
      <c r="CV113" s="298">
        <f t="shared" si="131"/>
        <v>0</v>
      </c>
      <c r="CW113" s="298">
        <f>SUM(CW5:CW112)</f>
        <v>0</v>
      </c>
      <c r="CX113" s="298">
        <f>SUM(CX5:CX112)</f>
        <v>0</v>
      </c>
      <c r="CY113" s="298">
        <f t="shared" si="130"/>
        <v>0</v>
      </c>
      <c r="CZ113" s="298">
        <f t="shared" si="130"/>
        <v>0</v>
      </c>
      <c r="DA113" s="298">
        <f t="shared" si="130"/>
        <v>0</v>
      </c>
      <c r="DB113" s="298">
        <f t="shared" si="130"/>
        <v>0</v>
      </c>
      <c r="DC113" s="298">
        <f t="shared" si="130"/>
        <v>0</v>
      </c>
      <c r="DD113" s="298">
        <f t="shared" si="130"/>
        <v>0</v>
      </c>
      <c r="DE113" s="298">
        <f t="shared" si="130"/>
        <v>0</v>
      </c>
      <c r="DF113" s="298">
        <f>SUM(DF5:DF112)</f>
        <v>0</v>
      </c>
      <c r="DG113" s="298">
        <f>SUM(DG5:DG112)</f>
        <v>0</v>
      </c>
      <c r="DH113" s="298">
        <f>SUM(DH5:DH112)</f>
        <v>0</v>
      </c>
      <c r="DI113" s="299"/>
      <c r="DJ113" s="298">
        <f>COUNTIF(DJ5:DJ112,"E")</f>
        <v>5</v>
      </c>
      <c r="DK113" s="298">
        <f t="shared" ref="DK113:FA113" si="132">COUNTIF(DK5:DK112,"E")+COUNTIF(DK5:DK112,"EI")</f>
        <v>0</v>
      </c>
      <c r="DL113" s="298">
        <f t="shared" si="132"/>
        <v>5</v>
      </c>
      <c r="DM113" s="298">
        <f t="shared" si="132"/>
        <v>5</v>
      </c>
      <c r="DN113" s="298">
        <f t="shared" si="132"/>
        <v>5</v>
      </c>
      <c r="DO113" s="298">
        <f t="shared" si="132"/>
        <v>5</v>
      </c>
      <c r="DP113" s="298">
        <f t="shared" si="132"/>
        <v>5</v>
      </c>
      <c r="DQ113" s="298">
        <f t="shared" si="132"/>
        <v>5</v>
      </c>
      <c r="DR113" s="298">
        <f t="shared" si="132"/>
        <v>5</v>
      </c>
      <c r="DS113" s="298">
        <f>COUNTIF(DS5:DS112,"E")+COUNTIF(DS5:DS112,"EI")</f>
        <v>5</v>
      </c>
      <c r="DT113" s="298">
        <f t="shared" si="132"/>
        <v>5</v>
      </c>
      <c r="DU113" s="298">
        <f t="shared" si="132"/>
        <v>5</v>
      </c>
      <c r="DV113" s="298">
        <f t="shared" si="132"/>
        <v>5</v>
      </c>
      <c r="DW113" s="298">
        <f>COUNTIF(DW5:DW112,"E")+COUNTIF(DW5:DW112,"EI")</f>
        <v>5</v>
      </c>
      <c r="DX113" s="298">
        <f>COUNTIF(DX5:DX112,"E")+COUNTIF(DX5:DX112,"EI")</f>
        <v>0</v>
      </c>
      <c r="DY113" s="298">
        <f t="shared" si="132"/>
        <v>4</v>
      </c>
      <c r="DZ113" s="298">
        <f t="shared" si="132"/>
        <v>5</v>
      </c>
      <c r="EA113" s="298">
        <f>COUNTIF(EA5:EA112,"E")+COUNTIF(EA5:EA112,"EI")</f>
        <v>5</v>
      </c>
      <c r="EB113" s="298">
        <f t="shared" si="132"/>
        <v>5</v>
      </c>
      <c r="EC113" s="298">
        <f t="shared" si="132"/>
        <v>5</v>
      </c>
      <c r="ED113" s="298">
        <f t="shared" si="132"/>
        <v>5</v>
      </c>
      <c r="EE113" s="298">
        <f t="shared" si="132"/>
        <v>4</v>
      </c>
      <c r="EF113" s="298">
        <f t="shared" si="132"/>
        <v>5</v>
      </c>
      <c r="EG113" s="298">
        <f t="shared" si="132"/>
        <v>5</v>
      </c>
      <c r="EH113" s="298">
        <f t="shared" si="132"/>
        <v>5</v>
      </c>
      <c r="EI113" s="298">
        <f t="shared" si="132"/>
        <v>5</v>
      </c>
      <c r="EJ113" s="298">
        <f t="shared" si="132"/>
        <v>5</v>
      </c>
      <c r="EK113" s="298">
        <f t="shared" si="132"/>
        <v>3</v>
      </c>
      <c r="EL113" s="298">
        <f t="shared" si="132"/>
        <v>0</v>
      </c>
      <c r="EM113" s="298">
        <f t="shared" si="132"/>
        <v>0</v>
      </c>
      <c r="EN113" s="298">
        <f t="shared" si="132"/>
        <v>0</v>
      </c>
      <c r="EO113" s="298">
        <f t="shared" si="132"/>
        <v>0</v>
      </c>
      <c r="EP113" s="298">
        <f t="shared" si="132"/>
        <v>0</v>
      </c>
      <c r="EQ113" s="298">
        <f t="shared" si="132"/>
        <v>0</v>
      </c>
      <c r="ER113" s="298">
        <f t="shared" si="132"/>
        <v>0</v>
      </c>
      <c r="ES113" s="298">
        <f t="shared" si="132"/>
        <v>0</v>
      </c>
      <c r="ET113" s="298">
        <f t="shared" si="132"/>
        <v>0</v>
      </c>
      <c r="EU113" s="298">
        <f t="shared" si="132"/>
        <v>0</v>
      </c>
      <c r="EV113" s="298">
        <f t="shared" si="132"/>
        <v>0</v>
      </c>
      <c r="EW113" s="298">
        <f t="shared" si="132"/>
        <v>0</v>
      </c>
      <c r="EX113" s="298">
        <f t="shared" si="132"/>
        <v>0</v>
      </c>
      <c r="EY113" s="298">
        <f t="shared" si="132"/>
        <v>0</v>
      </c>
      <c r="EZ113" s="298">
        <f t="shared" si="132"/>
        <v>0</v>
      </c>
      <c r="FA113" s="298">
        <f t="shared" si="132"/>
        <v>0</v>
      </c>
      <c r="FB113" s="441">
        <f>SUM(FB5:FB112)</f>
        <v>57</v>
      </c>
      <c r="FC113" s="300">
        <f>SUM(FC5:FC112)*2</f>
        <v>4</v>
      </c>
      <c r="FD113" s="442">
        <f>SUM(FD5:FD112)</f>
        <v>1</v>
      </c>
      <c r="FE113" s="298">
        <f t="shared" ref="FE113:GZ113" si="133">SUM(FE5:FE112)</f>
        <v>4</v>
      </c>
      <c r="FF113" s="298">
        <f t="shared" si="133"/>
        <v>0</v>
      </c>
      <c r="FG113" s="298">
        <f t="shared" si="133"/>
        <v>2</v>
      </c>
      <c r="FH113" s="298">
        <f t="shared" si="133"/>
        <v>0</v>
      </c>
      <c r="FI113" s="298">
        <f t="shared" si="133"/>
        <v>4</v>
      </c>
      <c r="FJ113" s="298">
        <f t="shared" si="133"/>
        <v>3</v>
      </c>
      <c r="FK113" s="298">
        <f t="shared" si="133"/>
        <v>4</v>
      </c>
      <c r="FL113" s="298">
        <f t="shared" si="133"/>
        <v>2</v>
      </c>
      <c r="FM113" s="298">
        <f t="shared" si="133"/>
        <v>0</v>
      </c>
      <c r="FN113" s="298">
        <f>SUM(FN5:FN112)</f>
        <v>1</v>
      </c>
      <c r="FO113" s="298">
        <f t="shared" si="133"/>
        <v>2</v>
      </c>
      <c r="FP113" s="298">
        <f t="shared" si="133"/>
        <v>1</v>
      </c>
      <c r="FQ113" s="298">
        <f t="shared" si="133"/>
        <v>3</v>
      </c>
      <c r="FR113" s="298">
        <f>SUM(FR5:FR112)</f>
        <v>2</v>
      </c>
      <c r="FS113" s="298">
        <f>SUM(FS5:FS112)</f>
        <v>0</v>
      </c>
      <c r="FT113" s="298">
        <f t="shared" si="133"/>
        <v>2</v>
      </c>
      <c r="FU113" s="298">
        <f t="shared" si="133"/>
        <v>0</v>
      </c>
      <c r="FV113" s="298">
        <f>SUM(FV5:FV112)</f>
        <v>3</v>
      </c>
      <c r="FW113" s="298">
        <f t="shared" si="133"/>
        <v>3</v>
      </c>
      <c r="FX113" s="298">
        <f t="shared" si="133"/>
        <v>4</v>
      </c>
      <c r="FY113" s="298">
        <f t="shared" si="133"/>
        <v>2</v>
      </c>
      <c r="FZ113" s="298">
        <f t="shared" si="133"/>
        <v>4</v>
      </c>
      <c r="GA113" s="298">
        <f t="shared" si="133"/>
        <v>1</v>
      </c>
      <c r="GB113" s="298">
        <f t="shared" si="133"/>
        <v>3</v>
      </c>
      <c r="GC113" s="298">
        <f t="shared" si="133"/>
        <v>5</v>
      </c>
      <c r="GD113" s="298">
        <f t="shared" si="133"/>
        <v>2</v>
      </c>
      <c r="GE113" s="298">
        <f t="shared" si="133"/>
        <v>4</v>
      </c>
      <c r="GF113" s="298">
        <f t="shared" si="133"/>
        <v>0</v>
      </c>
      <c r="GG113" s="298">
        <f t="shared" si="133"/>
        <v>0</v>
      </c>
      <c r="GH113" s="298">
        <f t="shared" si="133"/>
        <v>0</v>
      </c>
      <c r="GI113" s="298">
        <f t="shared" si="133"/>
        <v>0</v>
      </c>
      <c r="GJ113" s="298">
        <f t="shared" si="133"/>
        <v>0</v>
      </c>
      <c r="GK113" s="298">
        <f t="shared" si="133"/>
        <v>0</v>
      </c>
      <c r="GL113" s="298">
        <f t="shared" si="133"/>
        <v>0</v>
      </c>
      <c r="GM113" s="298">
        <f t="shared" si="133"/>
        <v>0</v>
      </c>
      <c r="GN113" s="298">
        <f t="shared" si="133"/>
        <v>0</v>
      </c>
      <c r="GO113" s="298">
        <f t="shared" si="133"/>
        <v>0</v>
      </c>
      <c r="GP113" s="298">
        <f t="shared" si="133"/>
        <v>0</v>
      </c>
      <c r="GQ113" s="298">
        <f t="shared" si="133"/>
        <v>0</v>
      </c>
      <c r="GR113" s="298">
        <f t="shared" si="133"/>
        <v>0</v>
      </c>
      <c r="GS113" s="298">
        <f t="shared" si="133"/>
        <v>0</v>
      </c>
      <c r="GT113" s="298">
        <f t="shared" si="133"/>
        <v>0</v>
      </c>
      <c r="GU113" s="298">
        <f t="shared" si="133"/>
        <v>0</v>
      </c>
      <c r="GV113" s="298">
        <f t="shared" si="133"/>
        <v>0</v>
      </c>
      <c r="GW113" s="298">
        <f t="shared" si="133"/>
        <v>0</v>
      </c>
      <c r="GX113" s="298">
        <f t="shared" si="133"/>
        <v>0</v>
      </c>
      <c r="GY113" s="298">
        <f t="shared" si="133"/>
        <v>0</v>
      </c>
      <c r="GZ113" s="298">
        <f t="shared" si="133"/>
        <v>0</v>
      </c>
      <c r="HA113" s="301">
        <f>SUM(HA11:HA106)</f>
        <v>35</v>
      </c>
      <c r="HB113" s="239">
        <f t="shared" ref="HB113:HT113" si="134">SUM(HB11:HB106)</f>
        <v>3</v>
      </c>
      <c r="HC113" s="239">
        <f t="shared" si="134"/>
        <v>0</v>
      </c>
      <c r="HD113" s="239">
        <f t="shared" si="134"/>
        <v>1</v>
      </c>
      <c r="HE113" s="239">
        <f t="shared" si="134"/>
        <v>0</v>
      </c>
      <c r="HF113" s="239">
        <f t="shared" si="134"/>
        <v>2</v>
      </c>
      <c r="HG113" s="239">
        <f t="shared" si="134"/>
        <v>1</v>
      </c>
      <c r="HH113" s="239">
        <f t="shared" si="134"/>
        <v>1</v>
      </c>
      <c r="HI113" s="239">
        <f t="shared" si="134"/>
        <v>4</v>
      </c>
      <c r="HJ113" s="239">
        <f t="shared" si="134"/>
        <v>3</v>
      </c>
      <c r="HK113" s="239">
        <f>SUM(HK11:HK106)</f>
        <v>1</v>
      </c>
      <c r="HL113" s="239">
        <f t="shared" si="134"/>
        <v>2</v>
      </c>
      <c r="HM113" s="239">
        <f t="shared" si="134"/>
        <v>2</v>
      </c>
      <c r="HN113" s="239">
        <f t="shared" si="134"/>
        <v>1</v>
      </c>
      <c r="HO113" s="239">
        <f>SUM(HO11:HO106)</f>
        <v>2</v>
      </c>
      <c r="HP113" s="239">
        <f>SUM(HP11:HP106)</f>
        <v>0</v>
      </c>
      <c r="HQ113" s="239">
        <f t="shared" si="134"/>
        <v>3</v>
      </c>
      <c r="HR113" s="239">
        <f t="shared" si="134"/>
        <v>1</v>
      </c>
      <c r="HS113" s="239">
        <f>SUM(HS11:HS106)</f>
        <v>0</v>
      </c>
      <c r="HT113" s="239">
        <f t="shared" si="134"/>
        <v>0</v>
      </c>
      <c r="HU113" s="239">
        <f t="shared" ref="HU113:IL113" si="135">SUM(HU11:HU106)</f>
        <v>1</v>
      </c>
      <c r="HV113" s="239">
        <f t="shared" si="135"/>
        <v>1</v>
      </c>
      <c r="HW113" s="239">
        <f t="shared" si="135"/>
        <v>0</v>
      </c>
      <c r="HX113" s="239">
        <f t="shared" si="135"/>
        <v>0</v>
      </c>
      <c r="HY113" s="239">
        <f t="shared" si="135"/>
        <v>2</v>
      </c>
      <c r="HZ113" s="239">
        <f t="shared" si="135"/>
        <v>2</v>
      </c>
      <c r="IA113" s="239">
        <f t="shared" si="135"/>
        <v>2</v>
      </c>
      <c r="IB113" s="239">
        <f t="shared" si="135"/>
        <v>0</v>
      </c>
      <c r="IC113" s="239">
        <f t="shared" si="135"/>
        <v>0</v>
      </c>
      <c r="ID113" s="239">
        <f t="shared" si="135"/>
        <v>0</v>
      </c>
      <c r="IE113" s="239">
        <f t="shared" si="135"/>
        <v>0</v>
      </c>
      <c r="IF113" s="239">
        <f t="shared" si="135"/>
        <v>0</v>
      </c>
      <c r="IG113" s="239">
        <f t="shared" si="135"/>
        <v>0</v>
      </c>
      <c r="IH113" s="239">
        <f t="shared" si="135"/>
        <v>0</v>
      </c>
      <c r="II113" s="239">
        <f t="shared" si="135"/>
        <v>0</v>
      </c>
      <c r="IJ113" s="239">
        <f t="shared" si="135"/>
        <v>0</v>
      </c>
      <c r="IK113" s="239">
        <f t="shared" si="135"/>
        <v>0</v>
      </c>
      <c r="IL113" s="239">
        <f t="shared" si="135"/>
        <v>0</v>
      </c>
      <c r="IM113" s="239">
        <f>SUM(IM11:IM106)</f>
        <v>0</v>
      </c>
      <c r="IN113" s="239">
        <f t="shared" ref="IN113:IV113" si="136">SUM(IN12:IN106)</f>
        <v>0</v>
      </c>
      <c r="IO113" s="239">
        <f t="shared" si="136"/>
        <v>0</v>
      </c>
      <c r="IP113" s="239">
        <f t="shared" si="136"/>
        <v>0</v>
      </c>
      <c r="IQ113" s="239">
        <f t="shared" si="136"/>
        <v>0</v>
      </c>
      <c r="IR113" s="239">
        <f t="shared" si="136"/>
        <v>0</v>
      </c>
      <c r="IS113" s="239">
        <f t="shared" si="136"/>
        <v>0</v>
      </c>
      <c r="IT113" s="239">
        <f t="shared" si="136"/>
        <v>0</v>
      </c>
      <c r="IU113" s="239">
        <f t="shared" si="136"/>
        <v>0</v>
      </c>
      <c r="IV113" s="297">
        <f t="shared" si="136"/>
        <v>0</v>
      </c>
    </row>
    <row r="114" spans="1:256" s="60" customFormat="1" ht="252" customHeight="1" thickTop="1" thickBot="1">
      <c r="A114" s="242"/>
      <c r="B114" s="64"/>
      <c r="C114" s="65" t="s">
        <v>1</v>
      </c>
      <c r="D114" s="65" t="s">
        <v>2</v>
      </c>
      <c r="E114" s="65" t="s">
        <v>3</v>
      </c>
      <c r="F114" s="65" t="s">
        <v>4</v>
      </c>
      <c r="G114" s="65" t="s">
        <v>5</v>
      </c>
      <c r="H114" s="65" t="s">
        <v>6</v>
      </c>
      <c r="I114" s="65" t="s">
        <v>7</v>
      </c>
      <c r="J114" s="65" t="s">
        <v>33</v>
      </c>
      <c r="K114" s="65" t="s">
        <v>34</v>
      </c>
      <c r="L114" s="65" t="s">
        <v>8</v>
      </c>
      <c r="M114" s="65" t="s">
        <v>9</v>
      </c>
      <c r="N114" s="65" t="s">
        <v>10</v>
      </c>
      <c r="O114" s="65" t="s">
        <v>11</v>
      </c>
      <c r="P114" s="65" t="s">
        <v>12</v>
      </c>
      <c r="Q114" s="65" t="s">
        <v>13</v>
      </c>
      <c r="R114" s="65" t="s">
        <v>14</v>
      </c>
      <c r="S114" s="65" t="s">
        <v>15</v>
      </c>
      <c r="T114" s="65" t="s">
        <v>16</v>
      </c>
      <c r="U114" s="65" t="s">
        <v>17</v>
      </c>
      <c r="V114" s="66" t="s">
        <v>18</v>
      </c>
      <c r="W114" s="302" t="s">
        <v>44</v>
      </c>
      <c r="X114" s="303">
        <f t="shared" ref="X114:BO114" si="137">COUNTIF(X5:X106,"C")+COUNTIF(X5:X106,"T")</f>
        <v>20</v>
      </c>
      <c r="Y114" s="303">
        <f t="shared" si="137"/>
        <v>0</v>
      </c>
      <c r="Z114" s="303">
        <f t="shared" si="137"/>
        <v>20</v>
      </c>
      <c r="AA114" s="303">
        <f t="shared" si="137"/>
        <v>19</v>
      </c>
      <c r="AB114" s="303">
        <f t="shared" si="137"/>
        <v>20</v>
      </c>
      <c r="AC114" s="303">
        <f t="shared" si="137"/>
        <v>20</v>
      </c>
      <c r="AD114" s="303">
        <f t="shared" si="137"/>
        <v>20</v>
      </c>
      <c r="AE114" s="303">
        <f t="shared" si="137"/>
        <v>20</v>
      </c>
      <c r="AF114" s="303">
        <f t="shared" si="137"/>
        <v>20</v>
      </c>
      <c r="AG114" s="303">
        <f>COUNTIF(AG5:AG106,"C")+COUNTIF(AG5:AG106,"T")</f>
        <v>20</v>
      </c>
      <c r="AH114" s="303">
        <f t="shared" si="137"/>
        <v>20</v>
      </c>
      <c r="AI114" s="303">
        <f>COUNTIF(AI5:AI106,"C")+COUNTIF(AI5:AI106,"T")</f>
        <v>20</v>
      </c>
      <c r="AJ114" s="303">
        <f>COUNTIF(AJ5:AJ106,"C")+COUNTIF(AJ5:AJ106,"T")</f>
        <v>20</v>
      </c>
      <c r="AK114" s="303">
        <f t="shared" si="137"/>
        <v>20</v>
      </c>
      <c r="AL114" s="303">
        <f t="shared" si="137"/>
        <v>0</v>
      </c>
      <c r="AM114" s="303">
        <f t="shared" si="137"/>
        <v>20</v>
      </c>
      <c r="AN114" s="303">
        <f t="shared" si="137"/>
        <v>20</v>
      </c>
      <c r="AO114" s="303">
        <f>COUNTIF(AO5:AO106,"C")+COUNTIF(AO5:AO106,"T")</f>
        <v>20</v>
      </c>
      <c r="AP114" s="303">
        <f>COUNTIF(AP5:AP106,"C")+COUNTIF(AP5:AP106,"T")</f>
        <v>20</v>
      </c>
      <c r="AQ114" s="303">
        <f t="shared" si="137"/>
        <v>20</v>
      </c>
      <c r="AR114" s="303">
        <f t="shared" si="137"/>
        <v>20</v>
      </c>
      <c r="AS114" s="303">
        <f t="shared" si="137"/>
        <v>20</v>
      </c>
      <c r="AT114" s="303">
        <f t="shared" si="137"/>
        <v>20</v>
      </c>
      <c r="AU114" s="303">
        <f t="shared" si="137"/>
        <v>20</v>
      </c>
      <c r="AV114" s="303">
        <f t="shared" si="137"/>
        <v>20</v>
      </c>
      <c r="AW114" s="303">
        <f t="shared" si="137"/>
        <v>20</v>
      </c>
      <c r="AX114" s="303">
        <f t="shared" si="137"/>
        <v>20</v>
      </c>
      <c r="AY114" s="303">
        <f t="shared" si="137"/>
        <v>20</v>
      </c>
      <c r="AZ114" s="303">
        <f t="shared" si="137"/>
        <v>0</v>
      </c>
      <c r="BA114" s="303">
        <f t="shared" si="137"/>
        <v>0</v>
      </c>
      <c r="BB114" s="303">
        <f t="shared" si="137"/>
        <v>0</v>
      </c>
      <c r="BC114" s="303">
        <f t="shared" si="137"/>
        <v>0</v>
      </c>
      <c r="BD114" s="303">
        <f t="shared" si="137"/>
        <v>0</v>
      </c>
      <c r="BE114" s="303">
        <f t="shared" si="137"/>
        <v>0</v>
      </c>
      <c r="BF114" s="303">
        <f t="shared" si="137"/>
        <v>0</v>
      </c>
      <c r="BG114" s="303">
        <f t="shared" si="137"/>
        <v>0</v>
      </c>
      <c r="BH114" s="303">
        <f t="shared" si="137"/>
        <v>0</v>
      </c>
      <c r="BI114" s="303">
        <f t="shared" si="137"/>
        <v>0</v>
      </c>
      <c r="BJ114" s="303">
        <f t="shared" si="137"/>
        <v>0</v>
      </c>
      <c r="BK114" s="303">
        <f t="shared" si="137"/>
        <v>0</v>
      </c>
      <c r="BL114" s="303">
        <f t="shared" si="137"/>
        <v>0</v>
      </c>
      <c r="BM114" s="303">
        <f t="shared" si="137"/>
        <v>0</v>
      </c>
      <c r="BN114" s="303">
        <f t="shared" si="137"/>
        <v>0</v>
      </c>
      <c r="BO114" s="303">
        <f t="shared" si="137"/>
        <v>0</v>
      </c>
      <c r="BP114" s="58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304"/>
      <c r="CA114" s="304"/>
      <c r="CB114" s="304"/>
      <c r="CC114" s="304"/>
      <c r="CD114" s="304"/>
      <c r="CE114" s="304"/>
      <c r="CF114" s="304"/>
      <c r="CG114" s="304"/>
      <c r="CH114" s="304"/>
      <c r="CI114" s="304"/>
      <c r="CJ114" s="304"/>
      <c r="CK114" s="304"/>
      <c r="CL114" s="304"/>
      <c r="CM114" s="304"/>
      <c r="CN114" s="304"/>
      <c r="CO114" s="304"/>
      <c r="CP114" s="304"/>
      <c r="CQ114" s="304"/>
      <c r="CR114" s="304"/>
      <c r="CS114" s="304"/>
      <c r="CT114" s="304"/>
      <c r="CU114" s="304"/>
      <c r="CV114" s="304"/>
      <c r="CW114" s="304"/>
      <c r="CX114" s="304"/>
      <c r="CY114" s="304"/>
      <c r="CZ114" s="304"/>
      <c r="DA114" s="304"/>
      <c r="DB114" s="304"/>
      <c r="DC114" s="304"/>
      <c r="DD114" s="304"/>
      <c r="DE114" s="304"/>
      <c r="DF114" s="304"/>
      <c r="DG114" s="304"/>
      <c r="DH114" s="304"/>
      <c r="DI114" s="58"/>
      <c r="DJ114" s="59">
        <f>COUNTIF(DJ5:DJ112,"I")</f>
        <v>5</v>
      </c>
      <c r="DK114" s="59">
        <f t="shared" ref="DK114:FA114" si="138">COUNTIF(DK5:DK112,"I")+COUNTIF(DK5:DK112,"EI")</f>
        <v>0</v>
      </c>
      <c r="DL114" s="59">
        <f t="shared" si="138"/>
        <v>5</v>
      </c>
      <c r="DM114" s="59">
        <f t="shared" si="138"/>
        <v>5</v>
      </c>
      <c r="DN114" s="59">
        <f t="shared" si="138"/>
        <v>5</v>
      </c>
      <c r="DO114" s="59">
        <f t="shared" si="138"/>
        <v>5</v>
      </c>
      <c r="DP114" s="59">
        <f t="shared" si="138"/>
        <v>5</v>
      </c>
      <c r="DQ114" s="59">
        <f t="shared" si="138"/>
        <v>5</v>
      </c>
      <c r="DR114" s="59">
        <f t="shared" si="138"/>
        <v>5</v>
      </c>
      <c r="DS114" s="59">
        <f>COUNTIF(DS5:DS112,"I")+COUNTIF(DS5:DS112,"EI")</f>
        <v>5</v>
      </c>
      <c r="DT114" s="59">
        <f t="shared" si="138"/>
        <v>5</v>
      </c>
      <c r="DU114" s="59">
        <f t="shared" si="138"/>
        <v>5</v>
      </c>
      <c r="DV114" s="59">
        <f t="shared" si="138"/>
        <v>5</v>
      </c>
      <c r="DW114" s="59">
        <f>COUNTIF(DW5:DW112,"I")+COUNTIF(DW5:DW112,"EI")</f>
        <v>5</v>
      </c>
      <c r="DX114" s="59">
        <f>COUNTIF(DX5:DX112,"I")+COUNTIF(DX5:DX112,"EI")</f>
        <v>0</v>
      </c>
      <c r="DY114" s="59">
        <f t="shared" si="138"/>
        <v>4</v>
      </c>
      <c r="DZ114" s="59">
        <f t="shared" si="138"/>
        <v>5</v>
      </c>
      <c r="EA114" s="59">
        <f>COUNTIF(EA5:EA112,"I")+COUNTIF(EA5:EA112,"EI")</f>
        <v>5</v>
      </c>
      <c r="EB114" s="59">
        <f t="shared" si="138"/>
        <v>5</v>
      </c>
      <c r="EC114" s="59">
        <f t="shared" si="138"/>
        <v>5</v>
      </c>
      <c r="ED114" s="59">
        <f t="shared" si="138"/>
        <v>5</v>
      </c>
      <c r="EE114" s="59">
        <f t="shared" si="138"/>
        <v>4</v>
      </c>
      <c r="EF114" s="59">
        <f t="shared" si="138"/>
        <v>5</v>
      </c>
      <c r="EG114" s="59">
        <f t="shared" si="138"/>
        <v>5</v>
      </c>
      <c r="EH114" s="59">
        <f t="shared" si="138"/>
        <v>5</v>
      </c>
      <c r="EI114" s="59">
        <f t="shared" si="138"/>
        <v>5</v>
      </c>
      <c r="EJ114" s="59">
        <f t="shared" si="138"/>
        <v>5</v>
      </c>
      <c r="EK114" s="59">
        <f t="shared" si="138"/>
        <v>3</v>
      </c>
      <c r="EL114" s="59">
        <f t="shared" si="138"/>
        <v>0</v>
      </c>
      <c r="EM114" s="59">
        <f t="shared" si="138"/>
        <v>0</v>
      </c>
      <c r="EN114" s="59">
        <f t="shared" si="138"/>
        <v>0</v>
      </c>
      <c r="EO114" s="59">
        <f t="shared" si="138"/>
        <v>0</v>
      </c>
      <c r="EP114" s="59">
        <f t="shared" si="138"/>
        <v>0</v>
      </c>
      <c r="EQ114" s="59">
        <f t="shared" si="138"/>
        <v>0</v>
      </c>
      <c r="ER114" s="59">
        <f t="shared" si="138"/>
        <v>0</v>
      </c>
      <c r="ES114" s="59">
        <f t="shared" si="138"/>
        <v>0</v>
      </c>
      <c r="ET114" s="59">
        <f t="shared" si="138"/>
        <v>0</v>
      </c>
      <c r="EU114" s="59">
        <f t="shared" si="138"/>
        <v>0</v>
      </c>
      <c r="EV114" s="59">
        <f t="shared" si="138"/>
        <v>0</v>
      </c>
      <c r="EW114" s="59">
        <f t="shared" si="138"/>
        <v>0</v>
      </c>
      <c r="EX114" s="59">
        <f t="shared" si="138"/>
        <v>0</v>
      </c>
      <c r="EY114" s="59">
        <f t="shared" si="138"/>
        <v>0</v>
      </c>
      <c r="EZ114" s="59">
        <f t="shared" si="138"/>
        <v>0</v>
      </c>
      <c r="FA114" s="59">
        <f t="shared" si="138"/>
        <v>0</v>
      </c>
      <c r="FB114" s="69" t="s">
        <v>36</v>
      </c>
      <c r="FC114" s="68" t="s">
        <v>37</v>
      </c>
      <c r="FD114" s="92" t="s">
        <v>38</v>
      </c>
      <c r="FE114" s="304"/>
      <c r="FF114" s="304"/>
      <c r="FG114" s="304"/>
      <c r="FH114" s="304"/>
      <c r="FI114" s="304"/>
      <c r="FJ114" s="304"/>
      <c r="FK114" s="304"/>
      <c r="FL114" s="304"/>
      <c r="FM114" s="304"/>
      <c r="FN114" s="304"/>
      <c r="FO114" s="304"/>
      <c r="FP114" s="304"/>
      <c r="FQ114" s="304"/>
      <c r="FR114" s="304"/>
      <c r="FS114" s="304"/>
      <c r="FT114" s="304"/>
      <c r="FU114" s="304"/>
      <c r="FV114" s="304"/>
      <c r="FW114" s="304"/>
      <c r="FX114" s="304"/>
      <c r="FY114" s="304"/>
      <c r="FZ114" s="304"/>
      <c r="GA114" s="304"/>
      <c r="GB114" s="304"/>
      <c r="GC114" s="304"/>
      <c r="GD114" s="304"/>
      <c r="GE114" s="304"/>
      <c r="GF114" s="304"/>
      <c r="GG114" s="304"/>
      <c r="GH114" s="304"/>
      <c r="GI114" s="304"/>
      <c r="GJ114" s="304"/>
      <c r="GK114" s="304"/>
      <c r="GL114" s="304"/>
      <c r="GM114" s="304"/>
      <c r="GN114" s="304"/>
      <c r="GO114" s="304"/>
      <c r="GP114" s="304"/>
      <c r="GQ114" s="304"/>
      <c r="GR114" s="304"/>
      <c r="GS114" s="304"/>
      <c r="GT114" s="304"/>
      <c r="GU114" s="304"/>
      <c r="GV114" s="304"/>
      <c r="GW114" s="243"/>
      <c r="GX114" s="243"/>
      <c r="GY114" s="243"/>
      <c r="GZ114" s="243"/>
      <c r="HA114" s="304"/>
      <c r="HB114" s="496" t="str">
        <f>X2</f>
        <v>0-3</v>
      </c>
      <c r="HC114" s="496">
        <f t="shared" ref="HC114:HR114" si="139">Y2</f>
        <v>0</v>
      </c>
      <c r="HD114" s="496" t="str">
        <f t="shared" si="139"/>
        <v>1-0</v>
      </c>
      <c r="HE114" s="496" t="str">
        <f t="shared" si="139"/>
        <v>1-0</v>
      </c>
      <c r="HF114" s="496" t="str">
        <f t="shared" si="139"/>
        <v>0-2</v>
      </c>
      <c r="HG114" s="496" t="str">
        <f t="shared" si="139"/>
        <v>1-1</v>
      </c>
      <c r="HH114" s="496" t="str">
        <f t="shared" si="139"/>
        <v>1-1</v>
      </c>
      <c r="HI114" s="496" t="str">
        <f t="shared" si="139"/>
        <v>4-1</v>
      </c>
      <c r="HJ114" s="496" t="str">
        <f t="shared" si="139"/>
        <v>0-3</v>
      </c>
      <c r="HK114" s="496" t="str">
        <f t="shared" si="139"/>
        <v>1-1</v>
      </c>
      <c r="HL114" s="496" t="str">
        <f t="shared" si="139"/>
        <v>2-0</v>
      </c>
      <c r="HM114" s="496" t="str">
        <f t="shared" si="139"/>
        <v>2-0</v>
      </c>
      <c r="HN114" s="496" t="str">
        <f t="shared" si="139"/>
        <v>1-1</v>
      </c>
      <c r="HO114" s="496" t="str">
        <f t="shared" si="139"/>
        <v>2-0</v>
      </c>
      <c r="HP114" s="496">
        <f t="shared" si="139"/>
        <v>0</v>
      </c>
      <c r="HQ114" s="496" t="str">
        <f t="shared" si="139"/>
        <v>3-2</v>
      </c>
      <c r="HR114" s="496" t="str">
        <f t="shared" si="139"/>
        <v>1-1</v>
      </c>
      <c r="HS114" s="496" t="str">
        <f t="shared" ref="HS114" si="140">AO2</f>
        <v>0-0</v>
      </c>
      <c r="HT114" s="496" t="str">
        <f t="shared" ref="HT114" si="141">AP2</f>
        <v>0-2</v>
      </c>
      <c r="HU114" s="496" t="str">
        <f t="shared" ref="HU114" si="142">AQ2</f>
        <v>1-1</v>
      </c>
      <c r="HV114" s="496" t="str">
        <f t="shared" ref="HV114" si="143">AR2</f>
        <v>1-0</v>
      </c>
      <c r="HW114" s="496" t="str">
        <f t="shared" ref="HW114" si="144">AS2</f>
        <v>0-0</v>
      </c>
      <c r="HX114" s="496" t="str">
        <f t="shared" ref="HX114" si="145">AT2</f>
        <v>0-0</v>
      </c>
      <c r="HY114" s="496" t="str">
        <f t="shared" ref="HY114" si="146">AU2</f>
        <v>1-2</v>
      </c>
      <c r="HZ114" s="496" t="str">
        <f t="shared" ref="HZ114" si="147">AV2</f>
        <v>2-1</v>
      </c>
      <c r="IA114" s="496" t="str">
        <f t="shared" ref="IA114" si="148">AW2</f>
        <v>1-2</v>
      </c>
      <c r="IB114" s="496" t="str">
        <f t="shared" ref="IB114" si="149">AX2</f>
        <v>0-0</v>
      </c>
      <c r="IC114" s="496" t="str">
        <f t="shared" ref="IC114" si="150">AY2</f>
        <v>0-0</v>
      </c>
      <c r="ID114" s="496">
        <f t="shared" ref="ID114" si="151">AZ2</f>
        <v>0</v>
      </c>
      <c r="IE114" s="304"/>
      <c r="IF114" s="304"/>
      <c r="IG114" s="304"/>
      <c r="IH114" s="304"/>
      <c r="II114" s="304"/>
      <c r="IJ114" s="304"/>
      <c r="IK114" s="304"/>
      <c r="IL114" s="304"/>
      <c r="IM114" s="304"/>
      <c r="IN114" s="304"/>
      <c r="IO114" s="304"/>
      <c r="IP114" s="304"/>
      <c r="IQ114" s="304"/>
      <c r="IR114" s="304"/>
      <c r="IS114" s="304"/>
      <c r="IT114" s="304"/>
      <c r="IU114" s="304"/>
      <c r="IV114" s="304"/>
    </row>
    <row r="115" spans="1:256" ht="220.5" customHeight="1" thickTop="1">
      <c r="A115" s="7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304"/>
      <c r="CQ115" s="304"/>
      <c r="CR115" s="304"/>
      <c r="CS115" s="304"/>
      <c r="CT115" s="304"/>
      <c r="CU115" s="304"/>
      <c r="CV115" s="304"/>
      <c r="CW115" s="304"/>
      <c r="CX115" s="304"/>
      <c r="CY115" s="304"/>
      <c r="CZ115" s="304"/>
      <c r="DA115" s="304"/>
      <c r="DB115" s="304"/>
      <c r="DC115" s="304"/>
      <c r="DD115" s="304"/>
      <c r="DE115" s="304"/>
      <c r="DF115" s="304"/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  <c r="DU115" s="304"/>
      <c r="DV115" s="304"/>
      <c r="DW115" s="304"/>
      <c r="DX115" s="304"/>
      <c r="DY115" s="304"/>
      <c r="DZ115" s="304"/>
      <c r="EA115" s="304"/>
      <c r="EB115" s="304"/>
      <c r="EC115" s="304"/>
      <c r="ED115" s="304"/>
      <c r="EE115" s="304"/>
      <c r="EF115" s="304"/>
      <c r="EG115" s="304"/>
      <c r="EH115" s="304"/>
      <c r="EI115" s="304"/>
      <c r="EJ115" s="304"/>
      <c r="EK115" s="304"/>
      <c r="EL115" s="304"/>
      <c r="EM115" s="304"/>
      <c r="EN115" s="304"/>
      <c r="EO115" s="304"/>
      <c r="EP115" s="304"/>
      <c r="EQ115" s="304"/>
      <c r="ER115" s="304"/>
      <c r="ES115" s="304"/>
      <c r="ET115" s="304"/>
      <c r="EU115" s="304"/>
      <c r="EV115" s="304"/>
      <c r="EW115" s="304"/>
      <c r="EX115" s="304"/>
      <c r="EY115" s="304"/>
      <c r="EZ115" s="304"/>
      <c r="FA115" s="304"/>
      <c r="FB115" s="206"/>
      <c r="FC115" s="206"/>
      <c r="FD115" s="206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85"/>
      <c r="GX115" s="85"/>
      <c r="GY115" s="85"/>
      <c r="GZ115" s="85"/>
      <c r="HA115" s="85"/>
      <c r="HB115" s="85"/>
      <c r="HC115" s="85"/>
      <c r="HD115" s="85"/>
      <c r="HE115" s="85"/>
      <c r="HF115" s="85"/>
      <c r="HG115" s="85"/>
      <c r="HH115" s="85"/>
      <c r="HI115" s="85"/>
      <c r="HJ115" s="85"/>
      <c r="HK115" s="85"/>
      <c r="HL115" s="85"/>
      <c r="HM115" s="85"/>
      <c r="HN115" s="85"/>
      <c r="HO115" s="85"/>
      <c r="HP115" s="85"/>
      <c r="HQ115" s="85"/>
      <c r="HR115" s="85"/>
      <c r="HS115" s="85"/>
      <c r="HT115" s="85"/>
      <c r="HU115" s="85"/>
      <c r="HV115" s="85"/>
      <c r="HW115" s="85"/>
      <c r="HX115" s="85"/>
      <c r="HY115" s="85"/>
      <c r="HZ115" s="85"/>
      <c r="IA115" s="85"/>
      <c r="IB115" s="85"/>
      <c r="IC115" s="85"/>
      <c r="ID115" s="85"/>
      <c r="IE115" s="85"/>
      <c r="IF115" s="85"/>
      <c r="IG115" s="90"/>
      <c r="IH115" s="90"/>
      <c r="II115" s="90"/>
      <c r="IJ115" s="90"/>
      <c r="IK115" s="85"/>
      <c r="IL115" s="85"/>
      <c r="IM115" s="85"/>
      <c r="IN115" s="85"/>
      <c r="IO115" s="85"/>
      <c r="IP115" s="85"/>
      <c r="IQ115" s="85"/>
      <c r="IR115" s="85"/>
      <c r="IS115" s="85"/>
      <c r="IT115" s="85"/>
      <c r="IU115" s="85"/>
      <c r="IV115" s="85"/>
    </row>
    <row r="116" spans="1:256" s="79" customFormat="1" ht="75" customHeight="1">
      <c r="A116" s="7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305" t="str">
        <f>X3</f>
        <v>Vilamarxant</v>
      </c>
      <c r="Y116" s="305" t="str">
        <f t="shared" ref="Y116:BO116" si="152">Y3</f>
        <v>Descansa</v>
      </c>
      <c r="Z116" s="305" t="str">
        <f t="shared" si="152"/>
        <v>Recambios Colón</v>
      </c>
      <c r="AA116" s="305" t="str">
        <f t="shared" si="152"/>
        <v>Torrent</v>
      </c>
      <c r="AB116" s="305" t="str">
        <f t="shared" si="152"/>
        <v>Acero</v>
      </c>
      <c r="AC116" s="305" t="str">
        <f t="shared" si="152"/>
        <v>Vila-real C</v>
      </c>
      <c r="AD116" s="305" t="str">
        <f t="shared" si="152"/>
        <v>Roda</v>
      </c>
      <c r="AE116" s="305" t="str">
        <f t="shared" si="152"/>
        <v>At. Saguntino</v>
      </c>
      <c r="AF116" s="305" t="str">
        <f t="shared" si="152"/>
        <v>Paterna</v>
      </c>
      <c r="AG116" s="305" t="str">
        <f>AG3</f>
        <v>Silla</v>
      </c>
      <c r="AH116" s="305" t="str">
        <f t="shared" si="152"/>
        <v>Benicarló</v>
      </c>
      <c r="AI116" s="305" t="str">
        <f>AI3</f>
        <v>Torrent</v>
      </c>
      <c r="AJ116" s="305" t="str">
        <f>AJ3</f>
        <v>Silla</v>
      </c>
      <c r="AK116" s="305" t="str">
        <f t="shared" si="152"/>
        <v>Vilamarxant</v>
      </c>
      <c r="AL116" s="305" t="str">
        <f t="shared" si="152"/>
        <v>Descansa</v>
      </c>
      <c r="AM116" s="305" t="str">
        <f t="shared" si="152"/>
        <v>Acero</v>
      </c>
      <c r="AN116" s="305" t="str">
        <f t="shared" si="152"/>
        <v>Vila-real C</v>
      </c>
      <c r="AO116" s="305" t="str">
        <f>AO3</f>
        <v>Recambios Colón</v>
      </c>
      <c r="AP116" s="305" t="str">
        <f>AP3</f>
        <v>Roda</v>
      </c>
      <c r="AQ116" s="305" t="str">
        <f t="shared" si="152"/>
        <v>At. Saguntino</v>
      </c>
      <c r="AR116" s="305" t="str">
        <f t="shared" si="152"/>
        <v>Paterna</v>
      </c>
      <c r="AS116" s="305" t="str">
        <f t="shared" si="152"/>
        <v>Benicarló</v>
      </c>
      <c r="AT116" s="305" t="str">
        <f t="shared" si="152"/>
        <v>Intercity</v>
      </c>
      <c r="AU116" s="305" t="str">
        <f t="shared" si="152"/>
        <v>Elx Il·licitano</v>
      </c>
      <c r="AV116" s="305" t="str">
        <f t="shared" si="152"/>
        <v>Eldense</v>
      </c>
      <c r="AW116" s="305" t="str">
        <f t="shared" si="152"/>
        <v>Intercity</v>
      </c>
      <c r="AX116" s="305" t="str">
        <f t="shared" si="152"/>
        <v>Elx Il·licitano</v>
      </c>
      <c r="AY116" s="305" t="str">
        <f t="shared" si="152"/>
        <v>Eldense</v>
      </c>
      <c r="AZ116" s="305">
        <f t="shared" si="152"/>
        <v>0</v>
      </c>
      <c r="BA116" s="305">
        <f t="shared" si="152"/>
        <v>0</v>
      </c>
      <c r="BB116" s="305">
        <f t="shared" si="152"/>
        <v>0</v>
      </c>
      <c r="BC116" s="305">
        <f t="shared" si="152"/>
        <v>0</v>
      </c>
      <c r="BD116" s="305">
        <f t="shared" si="152"/>
        <v>0</v>
      </c>
      <c r="BE116" s="305">
        <f t="shared" si="152"/>
        <v>0</v>
      </c>
      <c r="BF116" s="305">
        <f t="shared" si="152"/>
        <v>0</v>
      </c>
      <c r="BG116" s="305">
        <f t="shared" si="152"/>
        <v>0</v>
      </c>
      <c r="BH116" s="305">
        <f t="shared" si="152"/>
        <v>0</v>
      </c>
      <c r="BI116" s="305">
        <f t="shared" si="152"/>
        <v>0</v>
      </c>
      <c r="BJ116" s="305">
        <f t="shared" si="152"/>
        <v>0</v>
      </c>
      <c r="BK116" s="305">
        <f t="shared" si="152"/>
        <v>0</v>
      </c>
      <c r="BL116" s="305">
        <f t="shared" si="152"/>
        <v>0</v>
      </c>
      <c r="BM116" s="305">
        <f t="shared" si="152"/>
        <v>0</v>
      </c>
      <c r="BN116" s="305" t="str">
        <f t="shared" si="152"/>
        <v>At. Saguntino (C. Fed)</v>
      </c>
      <c r="BO116" s="305" t="str">
        <f t="shared" si="152"/>
        <v>Roda (C. Fed)</v>
      </c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2"/>
      <c r="FA116" s="72"/>
      <c r="FB116" s="72"/>
      <c r="FC116" s="72"/>
      <c r="FD116" s="72"/>
      <c r="FE116" s="72"/>
      <c r="FF116" s="72"/>
      <c r="FG116" s="72"/>
      <c r="FH116" s="72"/>
      <c r="FI116" s="72"/>
      <c r="FJ116" s="72"/>
      <c r="FK116" s="72"/>
      <c r="FL116" s="72"/>
      <c r="FM116" s="72"/>
      <c r="FN116" s="72"/>
      <c r="FO116" s="72"/>
      <c r="FP116" s="72"/>
      <c r="FQ116" s="72"/>
      <c r="FR116" s="72"/>
      <c r="FS116" s="72"/>
      <c r="FT116" s="72"/>
      <c r="FU116" s="72"/>
      <c r="FV116" s="72"/>
      <c r="FW116" s="72"/>
      <c r="FX116" s="72"/>
      <c r="FY116" s="72"/>
      <c r="FZ116" s="72"/>
      <c r="GA116" s="72"/>
      <c r="GB116" s="72"/>
      <c r="GC116" s="72"/>
      <c r="GD116" s="72"/>
      <c r="GE116" s="72"/>
      <c r="GF116" s="72"/>
      <c r="GG116" s="72"/>
      <c r="GH116" s="72"/>
      <c r="GI116" s="72"/>
      <c r="GJ116" s="72"/>
      <c r="GK116" s="72"/>
      <c r="GL116" s="72"/>
      <c r="GM116" s="72"/>
      <c r="GN116" s="72"/>
      <c r="GO116" s="72"/>
      <c r="GP116" s="72"/>
      <c r="GQ116" s="72"/>
      <c r="GR116" s="72"/>
      <c r="GS116" s="72"/>
      <c r="GT116" s="72"/>
      <c r="GU116" s="72"/>
      <c r="GV116" s="72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76"/>
      <c r="IH116" s="76"/>
      <c r="II116" s="76"/>
      <c r="IJ116" s="76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</row>
    <row r="117" spans="1:256" ht="57.6">
      <c r="A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306" t="s">
        <v>115</v>
      </c>
      <c r="AS117" s="74"/>
      <c r="AT117" s="74"/>
      <c r="AU117" s="74"/>
      <c r="AV117" s="74"/>
      <c r="AW117" s="74"/>
      <c r="AX117" s="306"/>
      <c r="AY117" s="306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307"/>
      <c r="DA117" s="307"/>
      <c r="DB117" s="307"/>
      <c r="DC117" s="307"/>
      <c r="DD117" s="307"/>
      <c r="DE117" s="307"/>
      <c r="DF117" s="307"/>
      <c r="DG117" s="307"/>
      <c r="DH117" s="307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85"/>
      <c r="GX117" s="85"/>
      <c r="GY117" s="85"/>
      <c r="GZ117" s="85"/>
      <c r="HA117" s="85"/>
      <c r="HB117" s="85"/>
      <c r="HC117" s="85"/>
      <c r="HD117" s="85"/>
      <c r="HE117" s="85"/>
      <c r="HF117" s="85"/>
      <c r="HG117" s="85"/>
      <c r="HH117" s="85"/>
      <c r="HI117" s="85"/>
      <c r="HJ117" s="85"/>
      <c r="HK117" s="85"/>
      <c r="HL117" s="85"/>
      <c r="HM117" s="85"/>
      <c r="HN117" s="85"/>
      <c r="HO117" s="85"/>
      <c r="HP117" s="85"/>
      <c r="HQ117" s="85"/>
      <c r="HR117" s="85"/>
      <c r="HS117" s="85"/>
      <c r="HT117" s="85"/>
      <c r="HU117" s="85"/>
      <c r="HV117" s="85"/>
      <c r="HW117" s="85"/>
      <c r="HX117" s="85"/>
      <c r="HY117" s="85"/>
      <c r="HZ117" s="85"/>
      <c r="IA117" s="85"/>
      <c r="IB117" s="85"/>
      <c r="IC117" s="85"/>
      <c r="ID117" s="85"/>
      <c r="IE117" s="85"/>
      <c r="IF117" s="85"/>
      <c r="IG117" s="90"/>
      <c r="IH117" s="90"/>
      <c r="II117" s="90"/>
      <c r="IJ117" s="90"/>
      <c r="IK117" s="85"/>
      <c r="IL117" s="85"/>
      <c r="IM117" s="85"/>
      <c r="IN117" s="85"/>
      <c r="IO117" s="85"/>
      <c r="IP117" s="85"/>
      <c r="IQ117" s="85"/>
      <c r="IR117" s="85"/>
      <c r="IS117" s="85"/>
      <c r="IT117" s="85"/>
      <c r="IU117" s="85"/>
      <c r="IV117" s="85"/>
    </row>
    <row r="118" spans="1:256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85"/>
      <c r="GX118" s="85"/>
      <c r="GY118" s="85"/>
      <c r="GZ118" s="85"/>
      <c r="HA118" s="85"/>
      <c r="HB118" s="85"/>
      <c r="HC118" s="85"/>
      <c r="HD118" s="85"/>
      <c r="HE118" s="85"/>
      <c r="HF118" s="85"/>
      <c r="HG118" s="85"/>
      <c r="HH118" s="85"/>
      <c r="HI118" s="85"/>
      <c r="HJ118" s="85"/>
      <c r="HK118" s="85"/>
      <c r="HL118" s="85"/>
      <c r="HM118" s="85"/>
      <c r="HN118" s="85"/>
      <c r="HO118" s="85"/>
      <c r="HP118" s="85"/>
      <c r="HQ118" s="85"/>
      <c r="HR118" s="85"/>
      <c r="HS118" s="85"/>
      <c r="HT118" s="85"/>
      <c r="HU118" s="85"/>
      <c r="HV118" s="85"/>
      <c r="HW118" s="85"/>
      <c r="HX118" s="85"/>
      <c r="HY118" s="85"/>
      <c r="HZ118" s="85"/>
      <c r="IA118" s="85"/>
      <c r="IB118" s="85"/>
      <c r="IC118" s="85"/>
      <c r="ID118" s="85"/>
      <c r="IE118" s="85"/>
      <c r="IF118" s="85"/>
      <c r="IG118" s="90"/>
      <c r="IH118" s="90"/>
      <c r="II118" s="90"/>
      <c r="IJ118" s="90"/>
    </row>
    <row r="119" spans="1:256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307"/>
      <c r="CQ119" s="307"/>
      <c r="CR119" s="307"/>
      <c r="CS119" s="307"/>
      <c r="CT119" s="307"/>
      <c r="CU119" s="307"/>
      <c r="CV119" s="307"/>
      <c r="CW119" s="307"/>
      <c r="CX119" s="307"/>
      <c r="CY119" s="307"/>
      <c r="CZ119" s="307"/>
      <c r="DA119" s="307"/>
      <c r="DB119" s="307"/>
      <c r="DC119" s="307"/>
      <c r="DD119" s="307"/>
      <c r="DE119" s="307"/>
      <c r="DF119" s="307"/>
      <c r="DG119" s="307"/>
      <c r="DH119" s="307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85"/>
      <c r="GX119" s="85"/>
      <c r="GY119" s="85"/>
      <c r="GZ119" s="85"/>
      <c r="HA119" s="85"/>
      <c r="HB119" s="85"/>
      <c r="HC119" s="85"/>
      <c r="HD119" s="85"/>
      <c r="HE119" s="85"/>
      <c r="HF119" s="85"/>
      <c r="HG119" s="85"/>
      <c r="HH119" s="85"/>
      <c r="HI119" s="85"/>
      <c r="HJ119" s="85"/>
      <c r="HK119" s="85"/>
      <c r="HL119" s="85"/>
      <c r="HM119" s="85"/>
      <c r="HN119" s="85"/>
      <c r="HO119" s="85"/>
      <c r="HP119" s="85"/>
      <c r="HQ119" s="85"/>
      <c r="HR119" s="85"/>
      <c r="HS119" s="85"/>
      <c r="HT119" s="85"/>
      <c r="HU119" s="85"/>
      <c r="HV119" s="85"/>
      <c r="HW119" s="85"/>
      <c r="HX119" s="85"/>
      <c r="HY119" s="85"/>
      <c r="HZ119" s="85"/>
      <c r="IA119" s="85"/>
      <c r="IB119" s="85"/>
      <c r="IC119" s="85"/>
      <c r="ID119" s="85"/>
      <c r="IE119" s="85"/>
      <c r="IF119" s="85"/>
      <c r="IG119" s="90"/>
      <c r="IH119" s="90"/>
      <c r="II119" s="90"/>
      <c r="IJ119" s="90"/>
    </row>
    <row r="120" spans="1:256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7"/>
      <c r="CW120" s="307"/>
      <c r="CX120" s="307"/>
      <c r="CY120" s="307"/>
      <c r="CZ120" s="307"/>
      <c r="DA120" s="307"/>
      <c r="DB120" s="307"/>
      <c r="DC120" s="307"/>
      <c r="DD120" s="307"/>
      <c r="DE120" s="307"/>
      <c r="DF120" s="307"/>
      <c r="DG120" s="307"/>
      <c r="DH120" s="307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85"/>
      <c r="GX120" s="85"/>
      <c r="GY120" s="85"/>
      <c r="GZ120" s="85"/>
      <c r="HA120" s="85"/>
      <c r="HB120" s="85"/>
      <c r="HC120" s="85"/>
      <c r="HD120" s="85"/>
      <c r="HE120" s="85"/>
      <c r="HF120" s="85"/>
      <c r="HG120" s="85"/>
      <c r="HH120" s="85"/>
      <c r="HI120" s="85"/>
      <c r="HJ120" s="85"/>
      <c r="HK120" s="85"/>
      <c r="HL120" s="85"/>
      <c r="HM120" s="85"/>
      <c r="HN120" s="85"/>
      <c r="HO120" s="85"/>
      <c r="HP120" s="85"/>
      <c r="HQ120" s="85"/>
      <c r="HR120" s="85"/>
      <c r="HS120" s="85"/>
      <c r="HT120" s="85"/>
      <c r="HU120" s="85"/>
      <c r="HV120" s="85"/>
      <c r="HW120" s="85"/>
      <c r="HX120" s="85"/>
      <c r="HY120" s="85"/>
      <c r="HZ120" s="85"/>
      <c r="IA120" s="85"/>
      <c r="IB120" s="85"/>
      <c r="IC120" s="85"/>
      <c r="ID120" s="85"/>
      <c r="IE120" s="85"/>
      <c r="IF120" s="85"/>
      <c r="IG120" s="90"/>
      <c r="IH120" s="90"/>
      <c r="II120" s="90"/>
      <c r="IJ120" s="90"/>
    </row>
    <row r="121" spans="1:256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7"/>
      <c r="CT121" s="307"/>
      <c r="CU121" s="307"/>
      <c r="CV121" s="307"/>
      <c r="CW121" s="307"/>
      <c r="CX121" s="307"/>
      <c r="CY121" s="307"/>
      <c r="CZ121" s="307"/>
      <c r="DA121" s="307"/>
      <c r="DB121" s="307"/>
      <c r="DC121" s="307"/>
      <c r="DD121" s="307"/>
      <c r="DE121" s="307"/>
      <c r="DF121" s="307"/>
      <c r="DG121" s="307"/>
      <c r="DH121" s="307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85"/>
      <c r="GX121" s="85"/>
      <c r="GY121" s="85"/>
      <c r="GZ121" s="85"/>
      <c r="HA121" s="85"/>
      <c r="HB121" s="85"/>
      <c r="HC121" s="85"/>
      <c r="HD121" s="85"/>
      <c r="HE121" s="85"/>
      <c r="HF121" s="85"/>
      <c r="HG121" s="85"/>
      <c r="HH121" s="85"/>
      <c r="HI121" s="85"/>
      <c r="HJ121" s="85"/>
      <c r="HK121" s="85"/>
      <c r="HL121" s="85"/>
      <c r="HM121" s="85"/>
      <c r="HN121" s="85"/>
      <c r="HO121" s="85"/>
      <c r="HP121" s="85"/>
      <c r="HQ121" s="85"/>
      <c r="HR121" s="85"/>
      <c r="HS121" s="85"/>
      <c r="HT121" s="85"/>
      <c r="HU121" s="85"/>
      <c r="HV121" s="85"/>
      <c r="HW121" s="85"/>
      <c r="HX121" s="85"/>
      <c r="HY121" s="85"/>
      <c r="HZ121" s="85"/>
      <c r="IA121" s="85"/>
      <c r="IB121" s="85"/>
      <c r="IC121" s="85"/>
      <c r="ID121" s="85"/>
      <c r="IE121" s="85"/>
      <c r="IF121" s="85"/>
      <c r="IG121" s="90"/>
      <c r="IH121" s="90"/>
      <c r="II121" s="90"/>
      <c r="IJ121" s="90"/>
    </row>
    <row r="122" spans="1:256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7"/>
      <c r="CT122" s="307"/>
      <c r="CU122" s="307"/>
      <c r="CV122" s="307"/>
      <c r="CW122" s="307"/>
      <c r="CX122" s="307"/>
      <c r="CY122" s="307"/>
      <c r="CZ122" s="307"/>
      <c r="DA122" s="307"/>
      <c r="DB122" s="307"/>
      <c r="DC122" s="307"/>
      <c r="DD122" s="307"/>
      <c r="DE122" s="307"/>
      <c r="DF122" s="307"/>
      <c r="DG122" s="307"/>
      <c r="DH122" s="307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85"/>
      <c r="GX122" s="85"/>
      <c r="GY122" s="85"/>
      <c r="GZ122" s="85"/>
      <c r="HA122" s="85"/>
      <c r="HB122" s="85"/>
      <c r="HC122" s="85"/>
      <c r="HD122" s="85"/>
      <c r="HE122" s="85"/>
      <c r="HF122" s="85"/>
      <c r="HG122" s="85"/>
      <c r="HH122" s="85"/>
      <c r="HI122" s="85"/>
      <c r="HJ122" s="85"/>
      <c r="HK122" s="85"/>
      <c r="HL122" s="85"/>
      <c r="HM122" s="85"/>
      <c r="HN122" s="85"/>
      <c r="HO122" s="85"/>
      <c r="HP122" s="85"/>
      <c r="HQ122" s="85"/>
      <c r="HR122" s="85"/>
      <c r="HS122" s="85"/>
      <c r="HT122" s="85"/>
      <c r="HU122" s="85"/>
      <c r="HV122" s="85"/>
      <c r="HW122" s="85"/>
      <c r="HX122" s="85"/>
      <c r="HY122" s="85"/>
      <c r="HZ122" s="85"/>
      <c r="IA122" s="85"/>
      <c r="IB122" s="85"/>
      <c r="IC122" s="85"/>
      <c r="ID122" s="85"/>
      <c r="IE122" s="85"/>
      <c r="IF122" s="85"/>
      <c r="IG122" s="90"/>
      <c r="IH122" s="90"/>
      <c r="II122" s="90"/>
      <c r="IJ122" s="90"/>
    </row>
    <row r="123" spans="1:256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07"/>
      <c r="DD123" s="307"/>
      <c r="DE123" s="307"/>
      <c r="DF123" s="307"/>
      <c r="DG123" s="307"/>
      <c r="DH123" s="307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85"/>
      <c r="GX123" s="85"/>
      <c r="GY123" s="85"/>
      <c r="GZ123" s="85"/>
      <c r="HA123" s="85"/>
      <c r="HB123" s="85"/>
      <c r="HC123" s="85"/>
      <c r="HD123" s="85"/>
      <c r="HE123" s="85"/>
      <c r="HF123" s="85"/>
      <c r="HG123" s="85"/>
      <c r="HH123" s="85"/>
      <c r="HI123" s="85"/>
      <c r="HJ123" s="85"/>
      <c r="HK123" s="85"/>
      <c r="HL123" s="85"/>
      <c r="HM123" s="85"/>
      <c r="HN123" s="85"/>
      <c r="HO123" s="85"/>
      <c r="HP123" s="85"/>
      <c r="HQ123" s="85"/>
      <c r="HR123" s="85"/>
      <c r="HS123" s="85"/>
      <c r="HT123" s="85"/>
      <c r="HU123" s="85"/>
      <c r="HV123" s="85"/>
      <c r="HW123" s="85"/>
      <c r="HX123" s="85"/>
      <c r="HY123" s="85"/>
      <c r="HZ123" s="85"/>
      <c r="IA123" s="85"/>
      <c r="IB123" s="85"/>
      <c r="IC123" s="85"/>
      <c r="ID123" s="85"/>
      <c r="IE123" s="85"/>
      <c r="IF123" s="85"/>
      <c r="IG123" s="90"/>
      <c r="IH123" s="90"/>
      <c r="II123" s="90"/>
      <c r="IJ123" s="90"/>
    </row>
    <row r="124" spans="1:256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307"/>
      <c r="CQ124" s="307"/>
      <c r="CR124" s="307"/>
      <c r="CS124" s="307"/>
      <c r="CT124" s="307"/>
      <c r="CU124" s="307"/>
      <c r="CV124" s="307"/>
      <c r="CW124" s="307"/>
      <c r="CX124" s="307"/>
      <c r="CY124" s="307"/>
      <c r="CZ124" s="307"/>
      <c r="DA124" s="307"/>
      <c r="DB124" s="307"/>
      <c r="DC124" s="307"/>
      <c r="DD124" s="307"/>
      <c r="DE124" s="307"/>
      <c r="DF124" s="307"/>
      <c r="DG124" s="307"/>
      <c r="DH124" s="307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85"/>
      <c r="GX124" s="85"/>
      <c r="GY124" s="85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5"/>
      <c r="HK124" s="85"/>
      <c r="HL124" s="85"/>
      <c r="HM124" s="85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5"/>
      <c r="HY124" s="85"/>
      <c r="HZ124" s="85"/>
      <c r="IA124" s="85"/>
      <c r="IB124" s="85"/>
      <c r="IC124" s="85"/>
      <c r="ID124" s="85"/>
      <c r="IE124" s="85"/>
      <c r="IF124" s="85"/>
      <c r="IG124" s="90"/>
      <c r="IH124" s="90"/>
      <c r="II124" s="90"/>
      <c r="IJ124" s="90"/>
    </row>
    <row r="125" spans="1:256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307"/>
      <c r="CQ125" s="307"/>
      <c r="CR125" s="307"/>
      <c r="CS125" s="307"/>
      <c r="CT125" s="307"/>
      <c r="CU125" s="307"/>
      <c r="CV125" s="307"/>
      <c r="CW125" s="307"/>
      <c r="CX125" s="307"/>
      <c r="CY125" s="307"/>
      <c r="CZ125" s="307"/>
      <c r="DA125" s="307"/>
      <c r="DB125" s="307"/>
      <c r="DC125" s="307"/>
      <c r="DD125" s="307"/>
      <c r="DE125" s="307"/>
      <c r="DF125" s="307"/>
      <c r="DG125" s="307"/>
      <c r="DH125" s="307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85"/>
      <c r="GX125" s="85"/>
      <c r="GY125" s="85"/>
      <c r="GZ125" s="85"/>
      <c r="HA125" s="85"/>
      <c r="HB125" s="85"/>
      <c r="HC125" s="85"/>
      <c r="HD125" s="85"/>
      <c r="HE125" s="85"/>
      <c r="HF125" s="85"/>
      <c r="HG125" s="85"/>
      <c r="HH125" s="85"/>
      <c r="HI125" s="85"/>
      <c r="HJ125" s="85"/>
      <c r="HK125" s="85"/>
      <c r="HL125" s="85"/>
      <c r="HM125" s="85"/>
      <c r="HN125" s="85"/>
      <c r="HO125" s="85"/>
      <c r="HP125" s="85"/>
      <c r="HQ125" s="85"/>
      <c r="HR125" s="85"/>
      <c r="HS125" s="85"/>
      <c r="HT125" s="85"/>
      <c r="HU125" s="85"/>
      <c r="HV125" s="85"/>
      <c r="HW125" s="85"/>
      <c r="HX125" s="85"/>
      <c r="HY125" s="85"/>
      <c r="HZ125" s="85"/>
      <c r="IA125" s="85"/>
      <c r="IB125" s="85"/>
      <c r="IC125" s="85"/>
      <c r="ID125" s="85"/>
      <c r="IE125" s="85"/>
      <c r="IF125" s="85"/>
      <c r="IG125" s="90"/>
      <c r="IH125" s="90"/>
      <c r="II125" s="90"/>
      <c r="IJ125" s="90"/>
    </row>
    <row r="126" spans="1:256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307"/>
      <c r="CQ126" s="307"/>
      <c r="CR126" s="307"/>
      <c r="CS126" s="307"/>
      <c r="CT126" s="307"/>
      <c r="CU126" s="307"/>
      <c r="CV126" s="307"/>
      <c r="CW126" s="307"/>
      <c r="CX126" s="307"/>
      <c r="CY126" s="307"/>
      <c r="CZ126" s="307"/>
      <c r="DA126" s="307"/>
      <c r="DB126" s="307"/>
      <c r="DC126" s="307"/>
      <c r="DD126" s="307"/>
      <c r="DE126" s="307"/>
      <c r="DF126" s="307"/>
      <c r="DG126" s="307"/>
      <c r="DH126" s="307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85"/>
      <c r="GX126" s="85"/>
      <c r="GY126" s="85"/>
      <c r="GZ126" s="85"/>
      <c r="HA126" s="85"/>
      <c r="HB126" s="85"/>
      <c r="HC126" s="85"/>
      <c r="HD126" s="85"/>
      <c r="HE126" s="85"/>
      <c r="HF126" s="85"/>
      <c r="HG126" s="85"/>
      <c r="HH126" s="85"/>
      <c r="HI126" s="85"/>
      <c r="HJ126" s="85"/>
      <c r="HK126" s="85"/>
      <c r="HL126" s="85"/>
      <c r="HM126" s="85"/>
      <c r="HN126" s="85"/>
      <c r="HO126" s="85"/>
      <c r="HP126" s="85"/>
      <c r="HQ126" s="85"/>
      <c r="HR126" s="85"/>
      <c r="HS126" s="85"/>
      <c r="HT126" s="85"/>
      <c r="HU126" s="85"/>
      <c r="HV126" s="85"/>
      <c r="HW126" s="85"/>
      <c r="HX126" s="85"/>
      <c r="HY126" s="85"/>
      <c r="HZ126" s="85"/>
      <c r="IA126" s="85"/>
      <c r="IB126" s="85"/>
      <c r="IC126" s="85"/>
      <c r="ID126" s="85"/>
      <c r="IE126" s="85"/>
      <c r="IF126" s="85"/>
      <c r="IG126" s="90"/>
      <c r="IH126" s="90"/>
      <c r="II126" s="90"/>
      <c r="IJ126" s="90"/>
    </row>
    <row r="127" spans="1:256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307"/>
      <c r="CB127" s="307"/>
      <c r="CC127" s="307"/>
      <c r="CD127" s="307"/>
      <c r="CE127" s="307"/>
      <c r="CF127" s="307"/>
      <c r="CG127" s="307"/>
      <c r="CH127" s="307"/>
      <c r="CI127" s="307"/>
      <c r="CJ127" s="307"/>
      <c r="CK127" s="307"/>
      <c r="CL127" s="307"/>
      <c r="CM127" s="307"/>
      <c r="CN127" s="307"/>
      <c r="CO127" s="307"/>
      <c r="CP127" s="307"/>
      <c r="CQ127" s="307"/>
      <c r="CR127" s="307"/>
      <c r="CS127" s="307"/>
      <c r="CT127" s="307"/>
      <c r="CU127" s="307"/>
      <c r="CV127" s="307"/>
      <c r="CW127" s="307"/>
      <c r="CX127" s="307"/>
      <c r="CY127" s="307"/>
      <c r="CZ127" s="307"/>
      <c r="DA127" s="307"/>
      <c r="DB127" s="307"/>
      <c r="DC127" s="307"/>
      <c r="DD127" s="307"/>
      <c r="DE127" s="307"/>
      <c r="DF127" s="307"/>
      <c r="DG127" s="307"/>
      <c r="DH127" s="307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85"/>
      <c r="GX127" s="85"/>
      <c r="GY127" s="85"/>
      <c r="GZ127" s="85"/>
      <c r="HA127" s="85"/>
      <c r="HB127" s="85"/>
      <c r="HC127" s="85"/>
      <c r="HD127" s="85"/>
      <c r="HE127" s="85"/>
      <c r="HF127" s="85"/>
      <c r="HG127" s="85"/>
      <c r="HH127" s="85"/>
      <c r="HI127" s="85"/>
      <c r="HJ127" s="85"/>
      <c r="HK127" s="85"/>
      <c r="HL127" s="85"/>
      <c r="HM127" s="85"/>
      <c r="HN127" s="85"/>
      <c r="HO127" s="85"/>
      <c r="HP127" s="85"/>
      <c r="HQ127" s="85"/>
      <c r="HR127" s="85"/>
      <c r="HS127" s="85"/>
      <c r="HT127" s="85"/>
      <c r="HU127" s="85"/>
      <c r="HV127" s="85"/>
      <c r="HW127" s="85"/>
      <c r="HX127" s="85"/>
      <c r="HY127" s="85"/>
      <c r="HZ127" s="85"/>
      <c r="IA127" s="85"/>
      <c r="IB127" s="85"/>
      <c r="IC127" s="85"/>
      <c r="ID127" s="85"/>
      <c r="IE127" s="85"/>
      <c r="IF127" s="85"/>
      <c r="IG127" s="90"/>
      <c r="IH127" s="90"/>
      <c r="II127" s="90"/>
      <c r="IJ127" s="90"/>
    </row>
    <row r="128" spans="1:256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307"/>
      <c r="CU128" s="307"/>
      <c r="CV128" s="307"/>
      <c r="CW128" s="307"/>
      <c r="CX128" s="307"/>
      <c r="CY128" s="307"/>
      <c r="CZ128" s="307"/>
      <c r="DA128" s="307"/>
      <c r="DB128" s="307"/>
      <c r="DC128" s="307"/>
      <c r="DD128" s="307"/>
      <c r="DE128" s="307"/>
      <c r="DF128" s="307"/>
      <c r="DG128" s="307"/>
      <c r="DH128" s="307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85"/>
      <c r="GX128" s="85"/>
      <c r="GY128" s="85"/>
      <c r="GZ128" s="85"/>
      <c r="HA128" s="85"/>
      <c r="HB128" s="85"/>
      <c r="HC128" s="85"/>
      <c r="HD128" s="85"/>
      <c r="HE128" s="85"/>
      <c r="HF128" s="85"/>
      <c r="HG128" s="85"/>
      <c r="HH128" s="85"/>
      <c r="HI128" s="85"/>
      <c r="HJ128" s="85"/>
      <c r="HK128" s="85"/>
      <c r="HL128" s="85"/>
      <c r="HM128" s="85"/>
      <c r="HN128" s="85"/>
      <c r="HO128" s="85"/>
      <c r="HP128" s="85"/>
      <c r="HQ128" s="85"/>
      <c r="HR128" s="85"/>
      <c r="HS128" s="85"/>
      <c r="HT128" s="85"/>
      <c r="HU128" s="85"/>
      <c r="HV128" s="85"/>
      <c r="HW128" s="85"/>
      <c r="HX128" s="85"/>
      <c r="HY128" s="85"/>
      <c r="HZ128" s="85"/>
      <c r="IA128" s="85"/>
      <c r="IB128" s="85"/>
      <c r="IC128" s="85"/>
      <c r="ID128" s="85"/>
      <c r="IE128" s="85"/>
      <c r="IF128" s="85"/>
      <c r="IG128" s="90"/>
      <c r="IH128" s="90"/>
      <c r="II128" s="90"/>
      <c r="IJ128" s="90"/>
    </row>
    <row r="129" spans="3:244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307"/>
      <c r="CU129" s="307"/>
      <c r="CV129" s="307"/>
      <c r="CW129" s="307"/>
      <c r="CX129" s="307"/>
      <c r="CY129" s="307"/>
      <c r="CZ129" s="307"/>
      <c r="DA129" s="307"/>
      <c r="DB129" s="307"/>
      <c r="DC129" s="307"/>
      <c r="DD129" s="307"/>
      <c r="DE129" s="307"/>
      <c r="DF129" s="307"/>
      <c r="DG129" s="307"/>
      <c r="DH129" s="307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85"/>
      <c r="GX129" s="85"/>
      <c r="GY129" s="85"/>
      <c r="GZ129" s="85"/>
      <c r="HA129" s="85"/>
      <c r="HB129" s="85"/>
      <c r="HC129" s="85"/>
      <c r="HD129" s="85"/>
      <c r="HE129" s="85"/>
      <c r="HF129" s="85"/>
      <c r="HG129" s="85"/>
      <c r="HH129" s="85"/>
      <c r="HI129" s="85"/>
      <c r="HJ129" s="85"/>
      <c r="HK129" s="85"/>
      <c r="HL129" s="85"/>
      <c r="HM129" s="85"/>
      <c r="HN129" s="85"/>
      <c r="HO129" s="85"/>
      <c r="HP129" s="85"/>
      <c r="HQ129" s="85"/>
      <c r="HR129" s="85"/>
      <c r="HS129" s="85"/>
      <c r="HT129" s="85"/>
      <c r="HU129" s="85"/>
      <c r="HV129" s="85"/>
      <c r="HW129" s="85"/>
      <c r="HX129" s="85"/>
      <c r="HY129" s="85"/>
      <c r="HZ129" s="85"/>
      <c r="IA129" s="85"/>
      <c r="IB129" s="85"/>
      <c r="IC129" s="85"/>
      <c r="ID129" s="85"/>
      <c r="IE129" s="85"/>
      <c r="IF129" s="85"/>
      <c r="IG129" s="90"/>
      <c r="IH129" s="90"/>
      <c r="II129" s="90"/>
      <c r="IJ129" s="90"/>
    </row>
    <row r="130" spans="3:244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307"/>
      <c r="CU130" s="307"/>
      <c r="CV130" s="307"/>
      <c r="CW130" s="307"/>
      <c r="CX130" s="307"/>
      <c r="CY130" s="307"/>
      <c r="CZ130" s="307"/>
      <c r="DA130" s="307"/>
      <c r="DB130" s="307"/>
      <c r="DC130" s="307"/>
      <c r="DD130" s="307"/>
      <c r="DE130" s="307"/>
      <c r="DF130" s="307"/>
      <c r="DG130" s="307"/>
      <c r="DH130" s="307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85"/>
      <c r="GX130" s="85"/>
      <c r="GY130" s="85"/>
      <c r="GZ130" s="85"/>
      <c r="HA130" s="85"/>
      <c r="HB130" s="85"/>
      <c r="HC130" s="85"/>
      <c r="HD130" s="85"/>
      <c r="HE130" s="85"/>
      <c r="HF130" s="85"/>
      <c r="HG130" s="85"/>
      <c r="HH130" s="85"/>
      <c r="HI130" s="85"/>
      <c r="HJ130" s="85"/>
      <c r="HK130" s="85"/>
      <c r="HL130" s="85"/>
      <c r="HM130" s="85"/>
      <c r="HN130" s="85"/>
      <c r="HO130" s="85"/>
      <c r="HP130" s="85"/>
      <c r="HQ130" s="85"/>
      <c r="HR130" s="85"/>
      <c r="HS130" s="85"/>
      <c r="HT130" s="85"/>
      <c r="HU130" s="85"/>
      <c r="HV130" s="85"/>
      <c r="HW130" s="85"/>
      <c r="HX130" s="85"/>
      <c r="HY130" s="85"/>
      <c r="HZ130" s="85"/>
      <c r="IA130" s="85"/>
      <c r="IB130" s="85"/>
      <c r="IC130" s="85"/>
      <c r="ID130" s="85"/>
      <c r="IE130" s="85"/>
      <c r="IF130" s="85"/>
      <c r="IG130" s="90"/>
      <c r="IH130" s="90"/>
      <c r="II130" s="90"/>
      <c r="IJ130" s="90"/>
    </row>
    <row r="131" spans="3:244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307"/>
      <c r="DD131" s="307"/>
      <c r="DE131" s="307"/>
      <c r="DF131" s="307"/>
      <c r="DG131" s="307"/>
      <c r="DH131" s="307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85"/>
      <c r="GX131" s="85"/>
      <c r="GY131" s="85"/>
      <c r="GZ131" s="85"/>
      <c r="HA131" s="85"/>
      <c r="HB131" s="85"/>
      <c r="HC131" s="85"/>
      <c r="HD131" s="85"/>
      <c r="HE131" s="85"/>
      <c r="HF131" s="85"/>
      <c r="HG131" s="85"/>
      <c r="HH131" s="85"/>
      <c r="HI131" s="85"/>
      <c r="HJ131" s="85"/>
      <c r="HK131" s="85"/>
      <c r="HL131" s="85"/>
      <c r="HM131" s="85"/>
      <c r="HN131" s="85"/>
      <c r="HO131" s="85"/>
      <c r="HP131" s="85"/>
      <c r="HQ131" s="85"/>
      <c r="HR131" s="85"/>
      <c r="HS131" s="85"/>
      <c r="HT131" s="85"/>
      <c r="HU131" s="85"/>
      <c r="HV131" s="85"/>
      <c r="HW131" s="85"/>
      <c r="HX131" s="85"/>
      <c r="HY131" s="85"/>
      <c r="HZ131" s="85"/>
      <c r="IA131" s="85"/>
      <c r="IB131" s="85"/>
      <c r="IC131" s="85"/>
      <c r="ID131" s="85"/>
      <c r="IE131" s="85"/>
      <c r="IF131" s="85"/>
      <c r="IG131" s="90"/>
      <c r="IH131" s="90"/>
      <c r="II131" s="90"/>
      <c r="IJ131" s="90"/>
    </row>
    <row r="132" spans="3:244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  <c r="DG132" s="307"/>
      <c r="DH132" s="307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85"/>
      <c r="GX132" s="85"/>
      <c r="GY132" s="85"/>
      <c r="GZ132" s="85"/>
      <c r="HA132" s="85"/>
      <c r="HB132" s="85"/>
      <c r="HC132" s="85"/>
      <c r="HD132" s="85"/>
      <c r="HE132" s="85"/>
      <c r="HF132" s="85"/>
      <c r="HG132" s="85"/>
      <c r="HH132" s="85"/>
      <c r="HI132" s="85"/>
      <c r="HJ132" s="85"/>
      <c r="HK132" s="85"/>
      <c r="HL132" s="85"/>
      <c r="HM132" s="85"/>
      <c r="HN132" s="85"/>
      <c r="HO132" s="85"/>
      <c r="HP132" s="85"/>
      <c r="HQ132" s="85"/>
      <c r="HR132" s="85"/>
      <c r="HS132" s="85"/>
      <c r="HT132" s="85"/>
      <c r="HU132" s="85"/>
      <c r="HV132" s="85"/>
      <c r="HW132" s="85"/>
      <c r="HX132" s="85"/>
      <c r="HY132" s="85"/>
      <c r="HZ132" s="85"/>
      <c r="IA132" s="85"/>
      <c r="IB132" s="85"/>
      <c r="IC132" s="85"/>
      <c r="ID132" s="85"/>
      <c r="IE132" s="85"/>
      <c r="IF132" s="85"/>
      <c r="IG132" s="90"/>
      <c r="IH132" s="90"/>
      <c r="II132" s="90"/>
      <c r="IJ132" s="90"/>
    </row>
    <row r="133" spans="3:244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/>
      <c r="DG133" s="307"/>
      <c r="DH133" s="307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85"/>
      <c r="GX133" s="85"/>
      <c r="GY133" s="85"/>
      <c r="GZ133" s="85"/>
      <c r="HA133" s="85"/>
      <c r="HB133" s="85"/>
      <c r="HC133" s="85"/>
      <c r="HD133" s="85"/>
      <c r="HE133" s="85"/>
      <c r="HF133" s="85"/>
      <c r="HG133" s="85"/>
      <c r="HH133" s="85"/>
      <c r="HI133" s="85"/>
      <c r="HJ133" s="85"/>
      <c r="HK133" s="85"/>
      <c r="HL133" s="85"/>
      <c r="HM133" s="85"/>
      <c r="HN133" s="85"/>
      <c r="HO133" s="85"/>
      <c r="HP133" s="85"/>
      <c r="HQ133" s="85"/>
      <c r="HR133" s="85"/>
      <c r="HS133" s="85"/>
      <c r="HT133" s="85"/>
      <c r="HU133" s="85"/>
      <c r="HV133" s="85"/>
      <c r="HW133" s="85"/>
      <c r="HX133" s="85"/>
      <c r="HY133" s="85"/>
      <c r="HZ133" s="85"/>
      <c r="IA133" s="85"/>
      <c r="IB133" s="85"/>
      <c r="IC133" s="85"/>
      <c r="ID133" s="85"/>
      <c r="IE133" s="85"/>
      <c r="IF133" s="85"/>
      <c r="IG133" s="90"/>
      <c r="IH133" s="90"/>
      <c r="II133" s="90"/>
      <c r="IJ133" s="90"/>
    </row>
    <row r="134" spans="3:244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85"/>
      <c r="GX134" s="85"/>
      <c r="GY134" s="85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5"/>
      <c r="HK134" s="85"/>
      <c r="HL134" s="85"/>
      <c r="HM134" s="85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5"/>
      <c r="HY134" s="85"/>
      <c r="HZ134" s="85"/>
      <c r="IA134" s="85"/>
      <c r="IB134" s="85"/>
      <c r="IC134" s="85"/>
      <c r="ID134" s="85"/>
      <c r="IE134" s="85"/>
      <c r="IF134" s="85"/>
      <c r="IG134" s="90"/>
      <c r="IH134" s="90"/>
      <c r="II134" s="90"/>
      <c r="IJ134" s="90"/>
    </row>
    <row r="135" spans="3:244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307"/>
      <c r="CU135" s="307"/>
      <c r="CV135" s="307"/>
      <c r="CW135" s="307"/>
      <c r="CX135" s="307"/>
      <c r="CY135" s="307"/>
      <c r="CZ135" s="307"/>
      <c r="DA135" s="307"/>
      <c r="DB135" s="307"/>
      <c r="DC135" s="307"/>
      <c r="DD135" s="307"/>
      <c r="DE135" s="307"/>
      <c r="DF135" s="307"/>
      <c r="DG135" s="307"/>
      <c r="DH135" s="307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85"/>
      <c r="GX135" s="85"/>
      <c r="GY135" s="85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5"/>
      <c r="HK135" s="85"/>
      <c r="HL135" s="85"/>
      <c r="HM135" s="85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5"/>
      <c r="HY135" s="85"/>
      <c r="HZ135" s="85"/>
      <c r="IA135" s="85"/>
      <c r="IB135" s="85"/>
      <c r="IC135" s="85"/>
      <c r="ID135" s="85"/>
      <c r="IE135" s="85"/>
      <c r="IF135" s="85"/>
      <c r="IG135" s="90"/>
      <c r="IH135" s="90"/>
      <c r="II135" s="90"/>
      <c r="IJ135" s="90"/>
    </row>
    <row r="136" spans="3:244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85"/>
      <c r="GX136" s="85"/>
      <c r="GY136" s="85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5"/>
      <c r="HK136" s="85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90"/>
      <c r="IH136" s="90"/>
      <c r="II136" s="90"/>
      <c r="IJ136" s="90"/>
    </row>
    <row r="137" spans="3:244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307"/>
      <c r="CU137" s="307"/>
      <c r="CV137" s="307"/>
      <c r="CW137" s="307"/>
      <c r="CX137" s="307"/>
      <c r="CY137" s="307"/>
      <c r="CZ137" s="307"/>
      <c r="DA137" s="307"/>
      <c r="DB137" s="307"/>
      <c r="DC137" s="307"/>
      <c r="DD137" s="307"/>
      <c r="DE137" s="307"/>
      <c r="DF137" s="307"/>
      <c r="DG137" s="307"/>
      <c r="DH137" s="307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85"/>
      <c r="GX137" s="85"/>
      <c r="GY137" s="85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5"/>
      <c r="HK137" s="8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90"/>
      <c r="IH137" s="90"/>
      <c r="II137" s="90"/>
      <c r="IJ137" s="90"/>
    </row>
    <row r="138" spans="3:244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307"/>
      <c r="CU138" s="307"/>
      <c r="CV138" s="307"/>
      <c r="CW138" s="307"/>
      <c r="CX138" s="307"/>
      <c r="CY138" s="307"/>
      <c r="CZ138" s="307"/>
      <c r="DA138" s="307"/>
      <c r="DB138" s="307"/>
      <c r="DC138" s="307"/>
      <c r="DD138" s="307"/>
      <c r="DE138" s="307"/>
      <c r="DF138" s="307"/>
      <c r="DG138" s="307"/>
      <c r="DH138" s="307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85"/>
      <c r="GX138" s="85"/>
      <c r="GY138" s="85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5"/>
      <c r="HK138" s="85"/>
      <c r="HL138" s="85"/>
      <c r="HM138" s="85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5"/>
      <c r="HY138" s="85"/>
      <c r="HZ138" s="85"/>
      <c r="IA138" s="85"/>
      <c r="IB138" s="85"/>
      <c r="IC138" s="85"/>
      <c r="ID138" s="85"/>
      <c r="IE138" s="85"/>
      <c r="IF138" s="85"/>
      <c r="IG138" s="90"/>
      <c r="IH138" s="90"/>
      <c r="II138" s="90"/>
      <c r="IJ138" s="90"/>
    </row>
    <row r="139" spans="3:244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307"/>
      <c r="CU139" s="307"/>
      <c r="CV139" s="307"/>
      <c r="CW139" s="307"/>
      <c r="CX139" s="307"/>
      <c r="CY139" s="307"/>
      <c r="CZ139" s="307"/>
      <c r="DA139" s="307"/>
      <c r="DB139" s="307"/>
      <c r="DC139" s="307"/>
      <c r="DD139" s="307"/>
      <c r="DE139" s="307"/>
      <c r="DF139" s="307"/>
      <c r="DG139" s="307"/>
      <c r="DH139" s="307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85"/>
      <c r="GX139" s="85"/>
      <c r="GY139" s="85"/>
      <c r="GZ139" s="85"/>
      <c r="HA139" s="85"/>
      <c r="HB139" s="85"/>
      <c r="HC139" s="85"/>
      <c r="HD139" s="85"/>
      <c r="HE139" s="85"/>
      <c r="HF139" s="85"/>
      <c r="HG139" s="85"/>
      <c r="HH139" s="85"/>
      <c r="HI139" s="85"/>
      <c r="HJ139" s="85"/>
      <c r="HK139" s="85"/>
      <c r="HL139" s="85"/>
      <c r="HM139" s="85"/>
      <c r="HN139" s="85"/>
      <c r="HO139" s="85"/>
      <c r="HP139" s="85"/>
      <c r="HQ139" s="85"/>
      <c r="HR139" s="85"/>
      <c r="HS139" s="85"/>
      <c r="HT139" s="85"/>
      <c r="HU139" s="85"/>
      <c r="HV139" s="85"/>
      <c r="HW139" s="85"/>
      <c r="HX139" s="85"/>
      <c r="HY139" s="85"/>
      <c r="HZ139" s="85"/>
      <c r="IA139" s="85"/>
      <c r="IB139" s="85"/>
      <c r="IC139" s="85"/>
      <c r="ID139" s="85"/>
      <c r="IE139" s="85"/>
      <c r="IF139" s="85"/>
      <c r="IG139" s="90"/>
      <c r="IH139" s="90"/>
      <c r="II139" s="90"/>
      <c r="IJ139" s="90"/>
    </row>
    <row r="140" spans="3:244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307"/>
      <c r="CU140" s="307"/>
      <c r="CV140" s="307"/>
      <c r="CW140" s="307"/>
      <c r="CX140" s="307"/>
      <c r="CY140" s="307"/>
      <c r="CZ140" s="307"/>
      <c r="DA140" s="307"/>
      <c r="DB140" s="307"/>
      <c r="DC140" s="307"/>
      <c r="DD140" s="307"/>
      <c r="DE140" s="307"/>
      <c r="DF140" s="307"/>
      <c r="DG140" s="307"/>
      <c r="DH140" s="307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85"/>
      <c r="GX140" s="85"/>
      <c r="GY140" s="85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5"/>
      <c r="HK140" s="85"/>
      <c r="HL140" s="85"/>
      <c r="HM140" s="85"/>
      <c r="HN140" s="85"/>
      <c r="HO140" s="85"/>
      <c r="HP140" s="85"/>
      <c r="HQ140" s="85"/>
      <c r="HR140" s="85"/>
      <c r="HS140" s="85"/>
      <c r="HT140" s="85"/>
      <c r="HU140" s="85"/>
      <c r="HV140" s="85"/>
      <c r="HW140" s="85"/>
      <c r="HX140" s="85"/>
      <c r="HY140" s="85"/>
      <c r="HZ140" s="85"/>
      <c r="IA140" s="85"/>
      <c r="IB140" s="85"/>
      <c r="IC140" s="85"/>
      <c r="ID140" s="85"/>
      <c r="IE140" s="85"/>
      <c r="IF140" s="85"/>
      <c r="IG140" s="90"/>
      <c r="IH140" s="90"/>
      <c r="II140" s="90"/>
      <c r="IJ140" s="90"/>
    </row>
    <row r="141" spans="3:244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307"/>
      <c r="CU141" s="307"/>
      <c r="CV141" s="307"/>
      <c r="CW141" s="307"/>
      <c r="CX141" s="307"/>
      <c r="CY141" s="307"/>
      <c r="CZ141" s="307"/>
      <c r="DA141" s="307"/>
      <c r="DB141" s="307"/>
      <c r="DC141" s="307"/>
      <c r="DD141" s="307"/>
      <c r="DE141" s="307"/>
      <c r="DF141" s="307"/>
      <c r="DG141" s="307"/>
      <c r="DH141" s="307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85"/>
      <c r="GX141" s="85"/>
      <c r="GY141" s="85"/>
      <c r="GZ141" s="85"/>
      <c r="HA141" s="85"/>
      <c r="HB141" s="85"/>
      <c r="HC141" s="85"/>
      <c r="HD141" s="85"/>
      <c r="HE141" s="85"/>
      <c r="HF141" s="85"/>
      <c r="HG141" s="85"/>
      <c r="HH141" s="85"/>
      <c r="HI141" s="85"/>
      <c r="HJ141" s="85"/>
      <c r="HK141" s="85"/>
      <c r="HL141" s="85"/>
      <c r="HM141" s="85"/>
      <c r="HN141" s="85"/>
      <c r="HO141" s="85"/>
      <c r="HP141" s="85"/>
      <c r="HQ141" s="85"/>
      <c r="HR141" s="85"/>
      <c r="HS141" s="85"/>
      <c r="HT141" s="85"/>
      <c r="HU141" s="85"/>
      <c r="HV141" s="85"/>
      <c r="HW141" s="85"/>
      <c r="HX141" s="85"/>
      <c r="HY141" s="85"/>
      <c r="HZ141" s="85"/>
      <c r="IA141" s="85"/>
      <c r="IB141" s="85"/>
      <c r="IC141" s="85"/>
      <c r="ID141" s="85"/>
      <c r="IE141" s="85"/>
      <c r="IF141" s="85"/>
      <c r="IG141" s="90"/>
      <c r="IH141" s="90"/>
      <c r="II141" s="90"/>
      <c r="IJ141" s="90"/>
    </row>
    <row r="142" spans="3:244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307"/>
      <c r="CU142" s="307"/>
      <c r="CV142" s="307"/>
      <c r="CW142" s="307"/>
      <c r="CX142" s="307"/>
      <c r="CY142" s="307"/>
      <c r="CZ142" s="307"/>
      <c r="DA142" s="307"/>
      <c r="DB142" s="307"/>
      <c r="DC142" s="307"/>
      <c r="DD142" s="307"/>
      <c r="DE142" s="307"/>
      <c r="DF142" s="307"/>
      <c r="DG142" s="307"/>
      <c r="DH142" s="307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85"/>
      <c r="GX142" s="85"/>
      <c r="GY142" s="85"/>
      <c r="GZ142" s="85"/>
      <c r="HA142" s="85"/>
      <c r="HB142" s="85"/>
      <c r="HC142" s="85"/>
      <c r="HD142" s="85"/>
      <c r="HE142" s="85"/>
      <c r="HF142" s="85"/>
      <c r="HG142" s="85"/>
      <c r="HH142" s="85"/>
      <c r="HI142" s="85"/>
      <c r="HJ142" s="85"/>
      <c r="HK142" s="85"/>
      <c r="HL142" s="85"/>
      <c r="HM142" s="85"/>
      <c r="HN142" s="85"/>
      <c r="HO142" s="85"/>
      <c r="HP142" s="85"/>
      <c r="HQ142" s="85"/>
      <c r="HR142" s="85"/>
      <c r="HS142" s="85"/>
      <c r="HT142" s="85"/>
      <c r="HU142" s="85"/>
      <c r="HV142" s="85"/>
      <c r="HW142" s="85"/>
      <c r="HX142" s="85"/>
      <c r="HY142" s="85"/>
      <c r="HZ142" s="85"/>
      <c r="IA142" s="85"/>
      <c r="IB142" s="85"/>
      <c r="IC142" s="85"/>
      <c r="ID142" s="85"/>
      <c r="IE142" s="85"/>
      <c r="IF142" s="85"/>
      <c r="IG142" s="90"/>
      <c r="IH142" s="90"/>
      <c r="II142" s="90"/>
      <c r="IJ142" s="90"/>
    </row>
    <row r="143" spans="3:244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307"/>
      <c r="CU143" s="307"/>
      <c r="CV143" s="307"/>
      <c r="CW143" s="307"/>
      <c r="CX143" s="307"/>
      <c r="CY143" s="307"/>
      <c r="CZ143" s="307"/>
      <c r="DA143" s="307"/>
      <c r="DB143" s="307"/>
      <c r="DC143" s="307"/>
      <c r="DD143" s="307"/>
      <c r="DE143" s="307"/>
      <c r="DF143" s="307"/>
      <c r="DG143" s="307"/>
      <c r="DH143" s="307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85"/>
      <c r="GX143" s="85"/>
      <c r="GY143" s="85"/>
      <c r="GZ143" s="85"/>
      <c r="HA143" s="85"/>
      <c r="HB143" s="85"/>
      <c r="HC143" s="85"/>
      <c r="HD143" s="85"/>
      <c r="HE143" s="85"/>
      <c r="HF143" s="85"/>
      <c r="HG143" s="85"/>
      <c r="HH143" s="85"/>
      <c r="HI143" s="85"/>
      <c r="HJ143" s="85"/>
      <c r="HK143" s="85"/>
      <c r="HL143" s="85"/>
      <c r="HM143" s="85"/>
      <c r="HN143" s="85"/>
      <c r="HO143" s="85"/>
      <c r="HP143" s="85"/>
      <c r="HQ143" s="85"/>
      <c r="HR143" s="85"/>
      <c r="HS143" s="85"/>
      <c r="HT143" s="85"/>
      <c r="HU143" s="85"/>
      <c r="HV143" s="85"/>
      <c r="HW143" s="85"/>
      <c r="HX143" s="85"/>
      <c r="HY143" s="85"/>
      <c r="HZ143" s="85"/>
      <c r="IA143" s="85"/>
      <c r="IB143" s="85"/>
      <c r="IC143" s="85"/>
      <c r="ID143" s="85"/>
      <c r="IE143" s="85"/>
      <c r="IF143" s="85"/>
      <c r="IG143" s="90"/>
      <c r="IH143" s="90"/>
      <c r="II143" s="90"/>
      <c r="IJ143" s="90"/>
    </row>
    <row r="144" spans="3:244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307"/>
      <c r="CU144" s="307"/>
      <c r="CV144" s="307"/>
      <c r="CW144" s="307"/>
      <c r="CX144" s="307"/>
      <c r="CY144" s="307"/>
      <c r="CZ144" s="307"/>
      <c r="DA144" s="307"/>
      <c r="DB144" s="307"/>
      <c r="DC144" s="307"/>
      <c r="DD144" s="307"/>
      <c r="DE144" s="307"/>
      <c r="DF144" s="307"/>
      <c r="DG144" s="307"/>
      <c r="DH144" s="307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85"/>
      <c r="GX144" s="85"/>
      <c r="GY144" s="85"/>
      <c r="GZ144" s="85"/>
      <c r="HA144" s="85"/>
      <c r="HB144" s="85"/>
      <c r="HC144" s="85"/>
      <c r="HD144" s="85"/>
      <c r="HE144" s="85"/>
      <c r="HF144" s="85"/>
      <c r="HG144" s="85"/>
      <c r="HH144" s="85"/>
      <c r="HI144" s="85"/>
      <c r="HJ144" s="85"/>
      <c r="HK144" s="85"/>
      <c r="HL144" s="85"/>
      <c r="HM144" s="85"/>
      <c r="HN144" s="85"/>
      <c r="HO144" s="85"/>
      <c r="HP144" s="85"/>
      <c r="HQ144" s="85"/>
      <c r="HR144" s="85"/>
      <c r="HS144" s="85"/>
      <c r="HT144" s="85"/>
      <c r="HU144" s="85"/>
      <c r="HV144" s="85"/>
      <c r="HW144" s="85"/>
      <c r="HX144" s="85"/>
      <c r="HY144" s="85"/>
      <c r="HZ144" s="85"/>
      <c r="IA144" s="85"/>
      <c r="IB144" s="85"/>
      <c r="IC144" s="85"/>
      <c r="ID144" s="85"/>
      <c r="IE144" s="85"/>
      <c r="IF144" s="85"/>
      <c r="IG144" s="90"/>
      <c r="IH144" s="90"/>
      <c r="II144" s="90"/>
      <c r="IJ144" s="90"/>
    </row>
    <row r="145" spans="3:244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307"/>
      <c r="CU145" s="307"/>
      <c r="CV145" s="307"/>
      <c r="CW145" s="307"/>
      <c r="CX145" s="307"/>
      <c r="CY145" s="307"/>
      <c r="CZ145" s="307"/>
      <c r="DA145" s="307"/>
      <c r="DB145" s="307"/>
      <c r="DC145" s="307"/>
      <c r="DD145" s="307"/>
      <c r="DE145" s="307"/>
      <c r="DF145" s="307"/>
      <c r="DG145" s="307"/>
      <c r="DH145" s="307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85"/>
      <c r="GX145" s="85"/>
      <c r="GY145" s="85"/>
      <c r="GZ145" s="85"/>
      <c r="HA145" s="85"/>
      <c r="HB145" s="85"/>
      <c r="HC145" s="85"/>
      <c r="HD145" s="85"/>
      <c r="HE145" s="85"/>
      <c r="HF145" s="85"/>
      <c r="HG145" s="85"/>
      <c r="HH145" s="85"/>
      <c r="HI145" s="85"/>
      <c r="HJ145" s="85"/>
      <c r="HK145" s="85"/>
      <c r="HL145" s="85"/>
      <c r="HM145" s="85"/>
      <c r="HN145" s="85"/>
      <c r="HO145" s="85"/>
      <c r="HP145" s="85"/>
      <c r="HQ145" s="85"/>
      <c r="HR145" s="85"/>
      <c r="HS145" s="85"/>
      <c r="HT145" s="85"/>
      <c r="HU145" s="85"/>
      <c r="HV145" s="85"/>
      <c r="HW145" s="85"/>
      <c r="HX145" s="85"/>
      <c r="HY145" s="85"/>
      <c r="HZ145" s="85"/>
      <c r="IA145" s="85"/>
      <c r="IB145" s="85"/>
      <c r="IC145" s="85"/>
      <c r="ID145" s="85"/>
      <c r="IE145" s="85"/>
      <c r="IF145" s="85"/>
      <c r="IG145" s="90"/>
      <c r="IH145" s="90"/>
      <c r="II145" s="90"/>
      <c r="IJ145" s="90"/>
    </row>
    <row r="146" spans="3:244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7"/>
      <c r="CV146" s="307"/>
      <c r="CW146" s="307"/>
      <c r="CX146" s="307"/>
      <c r="CY146" s="307"/>
      <c r="CZ146" s="307"/>
      <c r="DA146" s="307"/>
      <c r="DB146" s="307"/>
      <c r="DC146" s="307"/>
      <c r="DD146" s="307"/>
      <c r="DE146" s="307"/>
      <c r="DF146" s="307"/>
      <c r="DG146" s="307"/>
      <c r="DH146" s="307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85"/>
      <c r="GX146" s="85"/>
      <c r="GY146" s="85"/>
      <c r="GZ146" s="85"/>
      <c r="HA146" s="85"/>
      <c r="HB146" s="85"/>
      <c r="HC146" s="85"/>
      <c r="HD146" s="85"/>
      <c r="HE146" s="85"/>
      <c r="HF146" s="85"/>
      <c r="HG146" s="85"/>
      <c r="HH146" s="85"/>
      <c r="HI146" s="85"/>
      <c r="HJ146" s="85"/>
      <c r="HK146" s="85"/>
      <c r="HL146" s="85"/>
      <c r="HM146" s="85"/>
      <c r="HN146" s="85"/>
      <c r="HO146" s="85"/>
      <c r="HP146" s="85"/>
      <c r="HQ146" s="85"/>
      <c r="HR146" s="85"/>
      <c r="HS146" s="85"/>
      <c r="HT146" s="85"/>
      <c r="HU146" s="85"/>
      <c r="HV146" s="85"/>
      <c r="HW146" s="85"/>
      <c r="HX146" s="85"/>
      <c r="HY146" s="85"/>
      <c r="HZ146" s="85"/>
      <c r="IA146" s="85"/>
      <c r="IB146" s="85"/>
      <c r="IC146" s="85"/>
      <c r="ID146" s="85"/>
      <c r="IE146" s="85"/>
      <c r="IF146" s="85"/>
      <c r="IG146" s="90"/>
      <c r="IH146" s="90"/>
      <c r="II146" s="90"/>
      <c r="IJ146" s="90"/>
    </row>
    <row r="147" spans="3:244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307"/>
      <c r="CU147" s="307"/>
      <c r="CV147" s="307"/>
      <c r="CW147" s="307"/>
      <c r="CX147" s="307"/>
      <c r="CY147" s="307"/>
      <c r="CZ147" s="307"/>
      <c r="DA147" s="307"/>
      <c r="DB147" s="307"/>
      <c r="DC147" s="307"/>
      <c r="DD147" s="307"/>
      <c r="DE147" s="307"/>
      <c r="DF147" s="307"/>
      <c r="DG147" s="307"/>
      <c r="DH147" s="307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85"/>
      <c r="GX147" s="85"/>
      <c r="GY147" s="85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5"/>
      <c r="HK147" s="85"/>
      <c r="HL147" s="85"/>
      <c r="HM147" s="85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5"/>
      <c r="HY147" s="85"/>
      <c r="HZ147" s="85"/>
      <c r="IA147" s="85"/>
      <c r="IB147" s="85"/>
      <c r="IC147" s="85"/>
      <c r="ID147" s="85"/>
      <c r="IE147" s="85"/>
      <c r="IF147" s="85"/>
      <c r="IG147" s="90"/>
      <c r="IH147" s="90"/>
      <c r="II147" s="90"/>
      <c r="IJ147" s="90"/>
    </row>
    <row r="148" spans="3:244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7"/>
      <c r="DA148" s="307"/>
      <c r="DB148" s="307"/>
      <c r="DC148" s="307"/>
      <c r="DD148" s="307"/>
      <c r="DE148" s="307"/>
      <c r="DF148" s="307"/>
      <c r="DG148" s="307"/>
      <c r="DH148" s="307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85"/>
      <c r="GX148" s="85"/>
      <c r="GY148" s="85"/>
      <c r="GZ148" s="85"/>
      <c r="HA148" s="85"/>
      <c r="HB148" s="85"/>
      <c r="HC148" s="85"/>
      <c r="HD148" s="85"/>
      <c r="HE148" s="85"/>
      <c r="HF148" s="85"/>
      <c r="HG148" s="85"/>
      <c r="HH148" s="85"/>
      <c r="HI148" s="85"/>
      <c r="HJ148" s="85"/>
      <c r="HK148" s="85"/>
      <c r="HL148" s="85"/>
      <c r="HM148" s="85"/>
      <c r="HN148" s="85"/>
      <c r="HO148" s="85"/>
      <c r="HP148" s="85"/>
      <c r="HQ148" s="85"/>
      <c r="HR148" s="85"/>
      <c r="HS148" s="85"/>
      <c r="HT148" s="85"/>
      <c r="HU148" s="85"/>
      <c r="HV148" s="85"/>
      <c r="HW148" s="85"/>
      <c r="HX148" s="85"/>
      <c r="HY148" s="85"/>
      <c r="HZ148" s="85"/>
      <c r="IA148" s="85"/>
      <c r="IB148" s="85"/>
      <c r="IC148" s="85"/>
      <c r="ID148" s="85"/>
      <c r="IE148" s="85"/>
      <c r="IF148" s="85"/>
      <c r="IG148" s="90"/>
      <c r="IH148" s="90"/>
      <c r="II148" s="90"/>
      <c r="IJ148" s="90"/>
    </row>
    <row r="149" spans="3:244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  <c r="DF149" s="307"/>
      <c r="DG149" s="307"/>
      <c r="DH149" s="307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85"/>
      <c r="GX149" s="85"/>
      <c r="GY149" s="85"/>
      <c r="GZ149" s="85"/>
      <c r="HA149" s="85"/>
      <c r="HB149" s="85"/>
      <c r="HC149" s="85"/>
      <c r="HD149" s="85"/>
      <c r="HE149" s="85"/>
      <c r="HF149" s="85"/>
      <c r="HG149" s="85"/>
      <c r="HH149" s="85"/>
      <c r="HI149" s="85"/>
      <c r="HJ149" s="85"/>
      <c r="HK149" s="85"/>
      <c r="HL149" s="85"/>
      <c r="HM149" s="85"/>
      <c r="HN149" s="85"/>
      <c r="HO149" s="85"/>
      <c r="HP149" s="85"/>
      <c r="HQ149" s="85"/>
      <c r="HR149" s="85"/>
      <c r="HS149" s="85"/>
      <c r="HT149" s="85"/>
      <c r="HU149" s="85"/>
      <c r="HV149" s="85"/>
      <c r="HW149" s="85"/>
      <c r="HX149" s="85"/>
      <c r="HY149" s="85"/>
      <c r="HZ149" s="85"/>
      <c r="IA149" s="85"/>
      <c r="IB149" s="85"/>
      <c r="IC149" s="85"/>
      <c r="ID149" s="85"/>
      <c r="IE149" s="85"/>
      <c r="IF149" s="85"/>
      <c r="IG149" s="90"/>
      <c r="IH149" s="90"/>
      <c r="II149" s="90"/>
      <c r="IJ149" s="90"/>
    </row>
    <row r="150" spans="3:244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  <c r="DG150" s="307"/>
      <c r="DH150" s="307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85"/>
      <c r="GX150" s="85"/>
      <c r="GY150" s="85"/>
      <c r="GZ150" s="85"/>
      <c r="HA150" s="85"/>
      <c r="HB150" s="85"/>
      <c r="HC150" s="85"/>
      <c r="HD150" s="85"/>
      <c r="HE150" s="85"/>
      <c r="HF150" s="85"/>
      <c r="HG150" s="85"/>
      <c r="HH150" s="85"/>
      <c r="HI150" s="85"/>
      <c r="HJ150" s="85"/>
      <c r="HK150" s="85"/>
      <c r="HL150" s="85"/>
      <c r="HM150" s="85"/>
      <c r="HN150" s="85"/>
      <c r="HO150" s="85"/>
      <c r="HP150" s="85"/>
      <c r="HQ150" s="85"/>
      <c r="HR150" s="85"/>
      <c r="HS150" s="85"/>
      <c r="HT150" s="85"/>
      <c r="HU150" s="85"/>
      <c r="HV150" s="85"/>
      <c r="HW150" s="85"/>
      <c r="HX150" s="85"/>
      <c r="HY150" s="85"/>
      <c r="HZ150" s="85"/>
      <c r="IA150" s="85"/>
      <c r="IB150" s="85"/>
      <c r="IC150" s="85"/>
      <c r="ID150" s="85"/>
      <c r="IE150" s="85"/>
      <c r="IF150" s="85"/>
      <c r="IG150" s="90"/>
      <c r="IH150" s="90"/>
      <c r="II150" s="90"/>
      <c r="IJ150" s="90"/>
    </row>
    <row r="151" spans="3:244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  <c r="DG151" s="307"/>
      <c r="DH151" s="307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85"/>
      <c r="GX151" s="85"/>
      <c r="GY151" s="85"/>
      <c r="GZ151" s="85"/>
      <c r="HA151" s="85"/>
      <c r="HB151" s="85"/>
      <c r="HC151" s="85"/>
      <c r="HD151" s="85"/>
      <c r="HE151" s="85"/>
      <c r="HF151" s="85"/>
      <c r="HG151" s="85"/>
      <c r="HH151" s="85"/>
      <c r="HI151" s="85"/>
      <c r="HJ151" s="85"/>
      <c r="HK151" s="85"/>
      <c r="HL151" s="85"/>
      <c r="HM151" s="85"/>
      <c r="HN151" s="85"/>
      <c r="HO151" s="85"/>
      <c r="HP151" s="85"/>
      <c r="HQ151" s="85"/>
      <c r="HR151" s="85"/>
      <c r="HS151" s="85"/>
      <c r="HT151" s="85"/>
      <c r="HU151" s="85"/>
      <c r="HV151" s="85"/>
      <c r="HW151" s="85"/>
      <c r="HX151" s="85"/>
      <c r="HY151" s="85"/>
      <c r="HZ151" s="85"/>
      <c r="IA151" s="85"/>
      <c r="IB151" s="85"/>
      <c r="IC151" s="85"/>
      <c r="ID151" s="85"/>
      <c r="IE151" s="85"/>
      <c r="IF151" s="85"/>
      <c r="IG151" s="90"/>
      <c r="IH151" s="90"/>
      <c r="II151" s="90"/>
      <c r="IJ151" s="90"/>
    </row>
    <row r="152" spans="3:244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  <c r="DA152" s="307"/>
      <c r="DB152" s="307"/>
      <c r="DC152" s="307"/>
      <c r="DD152" s="307"/>
      <c r="DE152" s="307"/>
      <c r="DF152" s="307"/>
      <c r="DG152" s="307"/>
      <c r="DH152" s="307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90"/>
      <c r="IH152" s="90"/>
      <c r="II152" s="90"/>
      <c r="IJ152" s="90"/>
    </row>
    <row r="153" spans="3:244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  <c r="DA153" s="307"/>
      <c r="DB153" s="307"/>
      <c r="DC153" s="307"/>
      <c r="DD153" s="307"/>
      <c r="DE153" s="307"/>
      <c r="DF153" s="307"/>
      <c r="DG153" s="307"/>
      <c r="DH153" s="307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85"/>
      <c r="GX153" s="85"/>
      <c r="GY153" s="85"/>
      <c r="GZ153" s="85"/>
      <c r="HA153" s="85"/>
      <c r="HB153" s="85"/>
      <c r="HC153" s="85"/>
      <c r="HD153" s="85"/>
      <c r="HE153" s="85"/>
      <c r="HF153" s="85"/>
      <c r="HG153" s="85"/>
      <c r="HH153" s="85"/>
      <c r="HI153" s="85"/>
      <c r="HJ153" s="85"/>
      <c r="HK153" s="85"/>
      <c r="HL153" s="85"/>
      <c r="HM153" s="85"/>
      <c r="HN153" s="85"/>
      <c r="HO153" s="85"/>
      <c r="HP153" s="85"/>
      <c r="HQ153" s="85"/>
      <c r="HR153" s="85"/>
      <c r="HS153" s="85"/>
      <c r="HT153" s="85"/>
      <c r="HU153" s="85"/>
      <c r="HV153" s="85"/>
      <c r="HW153" s="85"/>
      <c r="HX153" s="85"/>
      <c r="HY153" s="85"/>
      <c r="HZ153" s="85"/>
      <c r="IA153" s="85"/>
      <c r="IB153" s="85"/>
      <c r="IC153" s="85"/>
      <c r="ID153" s="85"/>
      <c r="IE153" s="85"/>
      <c r="IF153" s="85"/>
      <c r="IG153" s="90"/>
      <c r="IH153" s="90"/>
      <c r="II153" s="90"/>
      <c r="IJ153" s="90"/>
    </row>
    <row r="154" spans="3:244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  <c r="DF154" s="307"/>
      <c r="DG154" s="307"/>
      <c r="DH154" s="307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85"/>
      <c r="GX154" s="85"/>
      <c r="GY154" s="85"/>
      <c r="GZ154" s="85"/>
      <c r="HA154" s="85"/>
      <c r="HB154" s="85"/>
      <c r="HC154" s="85"/>
      <c r="HD154" s="85"/>
      <c r="HE154" s="85"/>
      <c r="HF154" s="85"/>
      <c r="HG154" s="85"/>
      <c r="HH154" s="85"/>
      <c r="HI154" s="85"/>
      <c r="HJ154" s="85"/>
      <c r="HK154" s="85"/>
      <c r="HL154" s="85"/>
      <c r="HM154" s="85"/>
      <c r="HN154" s="85"/>
      <c r="HO154" s="85"/>
      <c r="HP154" s="85"/>
      <c r="HQ154" s="85"/>
      <c r="HR154" s="85"/>
      <c r="HS154" s="85"/>
      <c r="HT154" s="85"/>
      <c r="HU154" s="85"/>
      <c r="HV154" s="85"/>
      <c r="HW154" s="85"/>
      <c r="HX154" s="85"/>
      <c r="HY154" s="85"/>
      <c r="HZ154" s="85"/>
      <c r="IA154" s="85"/>
      <c r="IB154" s="85"/>
      <c r="IC154" s="85"/>
      <c r="ID154" s="85"/>
      <c r="IE154" s="85"/>
      <c r="IF154" s="85"/>
      <c r="IG154" s="90"/>
      <c r="IH154" s="90"/>
      <c r="II154" s="90"/>
      <c r="IJ154" s="90"/>
    </row>
    <row r="155" spans="3:244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307"/>
      <c r="CU155" s="307"/>
      <c r="CV155" s="307"/>
      <c r="CW155" s="307"/>
      <c r="CX155" s="307"/>
      <c r="CY155" s="307"/>
      <c r="CZ155" s="307"/>
      <c r="DA155" s="307"/>
      <c r="DB155" s="307"/>
      <c r="DC155" s="307"/>
      <c r="DD155" s="307"/>
      <c r="DE155" s="307"/>
      <c r="DF155" s="307"/>
      <c r="DG155" s="307"/>
      <c r="DH155" s="307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85"/>
      <c r="GX155" s="85"/>
      <c r="GY155" s="85"/>
      <c r="GZ155" s="85"/>
      <c r="HA155" s="85"/>
      <c r="HB155" s="85"/>
      <c r="HC155" s="85"/>
      <c r="HD155" s="85"/>
      <c r="HE155" s="85"/>
      <c r="HF155" s="85"/>
      <c r="HG155" s="85"/>
      <c r="HH155" s="85"/>
      <c r="HI155" s="85"/>
      <c r="HJ155" s="85"/>
      <c r="HK155" s="85"/>
      <c r="HL155" s="85"/>
      <c r="HM155" s="85"/>
      <c r="HN155" s="85"/>
      <c r="HO155" s="85"/>
      <c r="HP155" s="85"/>
      <c r="HQ155" s="85"/>
      <c r="HR155" s="85"/>
      <c r="HS155" s="85"/>
      <c r="HT155" s="85"/>
      <c r="HU155" s="85"/>
      <c r="HV155" s="85"/>
      <c r="HW155" s="85"/>
      <c r="HX155" s="85"/>
      <c r="HY155" s="85"/>
      <c r="HZ155" s="85"/>
      <c r="IA155" s="85"/>
      <c r="IB155" s="85"/>
      <c r="IC155" s="85"/>
      <c r="ID155" s="85"/>
      <c r="IE155" s="85"/>
      <c r="IF155" s="85"/>
      <c r="IG155" s="90"/>
      <c r="IH155" s="90"/>
      <c r="II155" s="90"/>
      <c r="IJ155" s="90"/>
    </row>
    <row r="156" spans="3:244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307"/>
      <c r="CU156" s="307"/>
      <c r="CV156" s="307"/>
      <c r="CW156" s="307"/>
      <c r="CX156" s="307"/>
      <c r="CY156" s="307"/>
      <c r="CZ156" s="307"/>
      <c r="DA156" s="307"/>
      <c r="DB156" s="307"/>
      <c r="DC156" s="307"/>
      <c r="DD156" s="307"/>
      <c r="DE156" s="307"/>
      <c r="DF156" s="307"/>
      <c r="DG156" s="307"/>
      <c r="DH156" s="307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85"/>
      <c r="GX156" s="85"/>
      <c r="GY156" s="85"/>
      <c r="GZ156" s="85"/>
      <c r="HA156" s="85"/>
      <c r="HB156" s="85"/>
      <c r="HC156" s="85"/>
      <c r="HD156" s="85"/>
      <c r="HE156" s="85"/>
      <c r="HF156" s="85"/>
      <c r="HG156" s="85"/>
      <c r="HH156" s="85"/>
      <c r="HI156" s="85"/>
      <c r="HJ156" s="85"/>
      <c r="HK156" s="85"/>
      <c r="HL156" s="85"/>
      <c r="HM156" s="85"/>
      <c r="HN156" s="85"/>
      <c r="HO156" s="85"/>
      <c r="HP156" s="85"/>
      <c r="HQ156" s="85"/>
      <c r="HR156" s="85"/>
      <c r="HS156" s="85"/>
      <c r="HT156" s="85"/>
      <c r="HU156" s="85"/>
      <c r="HV156" s="85"/>
      <c r="HW156" s="85"/>
      <c r="HX156" s="85"/>
      <c r="HY156" s="85"/>
      <c r="HZ156" s="85"/>
      <c r="IA156" s="85"/>
      <c r="IB156" s="85"/>
      <c r="IC156" s="85"/>
      <c r="ID156" s="85"/>
      <c r="IE156" s="85"/>
      <c r="IF156" s="85"/>
      <c r="IG156" s="90"/>
      <c r="IH156" s="90"/>
      <c r="II156" s="90"/>
      <c r="IJ156" s="90"/>
    </row>
    <row r="157" spans="3:244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307"/>
      <c r="CU157" s="307"/>
      <c r="CV157" s="307"/>
      <c r="CW157" s="307"/>
      <c r="CX157" s="307"/>
      <c r="CY157" s="307"/>
      <c r="CZ157" s="307"/>
      <c r="DA157" s="307"/>
      <c r="DB157" s="307"/>
      <c r="DC157" s="307"/>
      <c r="DD157" s="307"/>
      <c r="DE157" s="307"/>
      <c r="DF157" s="307"/>
      <c r="DG157" s="307"/>
      <c r="DH157" s="307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85"/>
      <c r="GX157" s="85"/>
      <c r="GY157" s="85"/>
      <c r="GZ157" s="85"/>
      <c r="HA157" s="85"/>
      <c r="HB157" s="85"/>
      <c r="HC157" s="85"/>
      <c r="HD157" s="85"/>
      <c r="HE157" s="85"/>
      <c r="HF157" s="85"/>
      <c r="HG157" s="85"/>
      <c r="HH157" s="85"/>
      <c r="HI157" s="85"/>
      <c r="HJ157" s="85"/>
      <c r="HK157" s="85"/>
      <c r="HL157" s="85"/>
      <c r="HM157" s="85"/>
      <c r="HN157" s="85"/>
      <c r="HO157" s="85"/>
      <c r="HP157" s="85"/>
      <c r="HQ157" s="85"/>
      <c r="HR157" s="85"/>
      <c r="HS157" s="85"/>
      <c r="HT157" s="85"/>
      <c r="HU157" s="85"/>
      <c r="HV157" s="85"/>
      <c r="HW157" s="85"/>
      <c r="HX157" s="85"/>
      <c r="HY157" s="85"/>
      <c r="HZ157" s="85"/>
      <c r="IA157" s="85"/>
      <c r="IB157" s="85"/>
      <c r="IC157" s="85"/>
      <c r="ID157" s="85"/>
      <c r="IE157" s="85"/>
      <c r="IF157" s="85"/>
      <c r="IG157" s="90"/>
      <c r="IH157" s="90"/>
      <c r="II157" s="90"/>
      <c r="IJ157" s="90"/>
    </row>
    <row r="158" spans="3:244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307"/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  <c r="DF158" s="307"/>
      <c r="DG158" s="307"/>
      <c r="DH158" s="307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85"/>
      <c r="GX158" s="85"/>
      <c r="GY158" s="85"/>
      <c r="GZ158" s="85"/>
      <c r="HA158" s="85"/>
      <c r="HB158" s="85"/>
      <c r="HC158" s="85"/>
      <c r="HD158" s="85"/>
      <c r="HE158" s="85"/>
      <c r="HF158" s="85"/>
      <c r="HG158" s="85"/>
      <c r="HH158" s="85"/>
      <c r="HI158" s="85"/>
      <c r="HJ158" s="85"/>
      <c r="HK158" s="85"/>
      <c r="HL158" s="85"/>
      <c r="HM158" s="85"/>
      <c r="HN158" s="85"/>
      <c r="HO158" s="85"/>
      <c r="HP158" s="85"/>
      <c r="HQ158" s="85"/>
      <c r="HR158" s="85"/>
      <c r="HS158" s="85"/>
      <c r="HT158" s="85"/>
      <c r="HU158" s="85"/>
      <c r="HV158" s="85"/>
      <c r="HW158" s="85"/>
      <c r="HX158" s="85"/>
      <c r="HY158" s="85"/>
      <c r="HZ158" s="85"/>
      <c r="IA158" s="85"/>
      <c r="IB158" s="85"/>
      <c r="IC158" s="85"/>
      <c r="ID158" s="85"/>
      <c r="IE158" s="85"/>
      <c r="IF158" s="85"/>
      <c r="IG158" s="90"/>
      <c r="IH158" s="90"/>
      <c r="II158" s="90"/>
      <c r="IJ158" s="90"/>
    </row>
    <row r="159" spans="3:244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307"/>
      <c r="CU159" s="307"/>
      <c r="CV159" s="307"/>
      <c r="CW159" s="307"/>
      <c r="CX159" s="307"/>
      <c r="CY159" s="307"/>
      <c r="CZ159" s="307"/>
      <c r="DA159" s="307"/>
      <c r="DB159" s="307"/>
      <c r="DC159" s="307"/>
      <c r="DD159" s="307"/>
      <c r="DE159" s="307"/>
      <c r="DF159" s="307"/>
      <c r="DG159" s="307"/>
      <c r="DH159" s="307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85"/>
      <c r="GX159" s="85"/>
      <c r="GY159" s="85"/>
      <c r="GZ159" s="85"/>
      <c r="HA159" s="85"/>
      <c r="HB159" s="85"/>
      <c r="HC159" s="85"/>
      <c r="HD159" s="85"/>
      <c r="HE159" s="85"/>
      <c r="HF159" s="85"/>
      <c r="HG159" s="85"/>
      <c r="HH159" s="85"/>
      <c r="HI159" s="85"/>
      <c r="HJ159" s="85"/>
      <c r="HK159" s="85"/>
      <c r="HL159" s="85"/>
      <c r="HM159" s="85"/>
      <c r="HN159" s="85"/>
      <c r="HO159" s="85"/>
      <c r="HP159" s="85"/>
      <c r="HQ159" s="85"/>
      <c r="HR159" s="85"/>
      <c r="HS159" s="85"/>
      <c r="HT159" s="85"/>
      <c r="HU159" s="85"/>
      <c r="HV159" s="85"/>
      <c r="HW159" s="85"/>
      <c r="HX159" s="85"/>
      <c r="HY159" s="85"/>
      <c r="HZ159" s="85"/>
      <c r="IA159" s="85"/>
      <c r="IB159" s="85"/>
      <c r="IC159" s="85"/>
      <c r="ID159" s="85"/>
      <c r="IE159" s="85"/>
      <c r="IF159" s="85"/>
      <c r="IG159" s="90"/>
      <c r="IH159" s="90"/>
      <c r="II159" s="90"/>
      <c r="IJ159" s="90"/>
    </row>
    <row r="160" spans="3:244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307"/>
      <c r="CU160" s="307"/>
      <c r="CV160" s="307"/>
      <c r="CW160" s="307"/>
      <c r="CX160" s="307"/>
      <c r="CY160" s="307"/>
      <c r="CZ160" s="307"/>
      <c r="DA160" s="307"/>
      <c r="DB160" s="307"/>
      <c r="DC160" s="307"/>
      <c r="DD160" s="307"/>
      <c r="DE160" s="307"/>
      <c r="DF160" s="307"/>
      <c r="DG160" s="307"/>
      <c r="DH160" s="307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85"/>
      <c r="GX160" s="85"/>
      <c r="GY160" s="85"/>
      <c r="GZ160" s="85"/>
      <c r="HA160" s="85"/>
      <c r="HB160" s="85"/>
      <c r="HC160" s="85"/>
      <c r="HD160" s="85"/>
      <c r="HE160" s="85"/>
      <c r="HF160" s="85"/>
      <c r="HG160" s="85"/>
      <c r="HH160" s="85"/>
      <c r="HI160" s="85"/>
      <c r="HJ160" s="85"/>
      <c r="HK160" s="85"/>
      <c r="HL160" s="85"/>
      <c r="HM160" s="85"/>
      <c r="HN160" s="85"/>
      <c r="HO160" s="85"/>
      <c r="HP160" s="85"/>
      <c r="HQ160" s="85"/>
      <c r="HR160" s="85"/>
      <c r="HS160" s="85"/>
      <c r="HT160" s="85"/>
      <c r="HU160" s="85"/>
      <c r="HV160" s="85"/>
      <c r="HW160" s="85"/>
      <c r="HX160" s="85"/>
      <c r="HY160" s="85"/>
      <c r="HZ160" s="85"/>
      <c r="IA160" s="85"/>
      <c r="IB160" s="85"/>
      <c r="IC160" s="85"/>
      <c r="ID160" s="85"/>
      <c r="IE160" s="85"/>
      <c r="IF160" s="85"/>
      <c r="IG160" s="90"/>
      <c r="IH160" s="90"/>
      <c r="II160" s="90"/>
      <c r="IJ160" s="90"/>
    </row>
    <row r="161" spans="3:244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307"/>
      <c r="CU161" s="307"/>
      <c r="CV161" s="307"/>
      <c r="CW161" s="307"/>
      <c r="CX161" s="307"/>
      <c r="CY161" s="307"/>
      <c r="CZ161" s="307"/>
      <c r="DA161" s="307"/>
      <c r="DB161" s="307"/>
      <c r="DC161" s="307"/>
      <c r="DD161" s="307"/>
      <c r="DE161" s="307"/>
      <c r="DF161" s="307"/>
      <c r="DG161" s="307"/>
      <c r="DH161" s="307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85"/>
      <c r="GX161" s="85"/>
      <c r="GY161" s="85"/>
      <c r="GZ161" s="85"/>
      <c r="HA161" s="85"/>
      <c r="HB161" s="85"/>
      <c r="HC161" s="85"/>
      <c r="HD161" s="85"/>
      <c r="HE161" s="85"/>
      <c r="HF161" s="85"/>
      <c r="HG161" s="85"/>
      <c r="HH161" s="85"/>
      <c r="HI161" s="85"/>
      <c r="HJ161" s="85"/>
      <c r="HK161" s="85"/>
      <c r="HL161" s="85"/>
      <c r="HM161" s="85"/>
      <c r="HN161" s="85"/>
      <c r="HO161" s="85"/>
      <c r="HP161" s="85"/>
      <c r="HQ161" s="85"/>
      <c r="HR161" s="85"/>
      <c r="HS161" s="85"/>
      <c r="HT161" s="85"/>
      <c r="HU161" s="85"/>
      <c r="HV161" s="85"/>
      <c r="HW161" s="85"/>
      <c r="HX161" s="85"/>
      <c r="HY161" s="85"/>
      <c r="HZ161" s="85"/>
      <c r="IA161" s="85"/>
      <c r="IB161" s="85"/>
      <c r="IC161" s="85"/>
      <c r="ID161" s="85"/>
      <c r="IE161" s="85"/>
      <c r="IF161" s="85"/>
      <c r="IG161" s="90"/>
      <c r="IH161" s="90"/>
      <c r="II161" s="90"/>
      <c r="IJ161" s="90"/>
    </row>
    <row r="162" spans="3:244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307"/>
      <c r="CU162" s="307"/>
      <c r="CV162" s="307"/>
      <c r="CW162" s="307"/>
      <c r="CX162" s="307"/>
      <c r="CY162" s="307"/>
      <c r="CZ162" s="307"/>
      <c r="DA162" s="307"/>
      <c r="DB162" s="307"/>
      <c r="DC162" s="307"/>
      <c r="DD162" s="307"/>
      <c r="DE162" s="307"/>
      <c r="DF162" s="307"/>
      <c r="DG162" s="307"/>
      <c r="DH162" s="307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85"/>
      <c r="GX162" s="85"/>
      <c r="GY162" s="85"/>
      <c r="GZ162" s="85"/>
      <c r="HA162" s="85"/>
      <c r="HB162" s="85"/>
      <c r="HC162" s="85"/>
      <c r="HD162" s="85"/>
      <c r="HE162" s="85"/>
      <c r="HF162" s="85"/>
      <c r="HG162" s="85"/>
      <c r="HH162" s="85"/>
      <c r="HI162" s="85"/>
      <c r="HJ162" s="85"/>
      <c r="HK162" s="85"/>
      <c r="HL162" s="85"/>
      <c r="HM162" s="85"/>
      <c r="HN162" s="85"/>
      <c r="HO162" s="85"/>
      <c r="HP162" s="85"/>
      <c r="HQ162" s="85"/>
      <c r="HR162" s="85"/>
      <c r="HS162" s="85"/>
      <c r="HT162" s="85"/>
      <c r="HU162" s="85"/>
      <c r="HV162" s="85"/>
      <c r="HW162" s="85"/>
      <c r="HX162" s="85"/>
      <c r="HY162" s="85"/>
      <c r="HZ162" s="85"/>
      <c r="IA162" s="85"/>
      <c r="IB162" s="85"/>
      <c r="IC162" s="85"/>
      <c r="ID162" s="85"/>
      <c r="IE162" s="85"/>
      <c r="IF162" s="85"/>
      <c r="IG162" s="90"/>
      <c r="IH162" s="90"/>
      <c r="II162" s="90"/>
      <c r="IJ162" s="90"/>
    </row>
    <row r="163" spans="3:244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307"/>
      <c r="CU163" s="307"/>
      <c r="CV163" s="307"/>
      <c r="CW163" s="307"/>
      <c r="CX163" s="307"/>
      <c r="CY163" s="307"/>
      <c r="CZ163" s="307"/>
      <c r="DA163" s="307"/>
      <c r="DB163" s="307"/>
      <c r="DC163" s="307"/>
      <c r="DD163" s="307"/>
      <c r="DE163" s="307"/>
      <c r="DF163" s="307"/>
      <c r="DG163" s="307"/>
      <c r="DH163" s="307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85"/>
      <c r="GX163" s="85"/>
      <c r="GY163" s="85"/>
      <c r="GZ163" s="85"/>
      <c r="HA163" s="85"/>
      <c r="HB163" s="85"/>
      <c r="HC163" s="85"/>
      <c r="HD163" s="85"/>
      <c r="HE163" s="85"/>
      <c r="HF163" s="85"/>
      <c r="HG163" s="85"/>
      <c r="HH163" s="85"/>
      <c r="HI163" s="85"/>
      <c r="HJ163" s="85"/>
      <c r="HK163" s="85"/>
      <c r="HL163" s="85"/>
      <c r="HM163" s="85"/>
      <c r="HN163" s="85"/>
      <c r="HO163" s="85"/>
      <c r="HP163" s="85"/>
      <c r="HQ163" s="85"/>
      <c r="HR163" s="85"/>
      <c r="HS163" s="85"/>
      <c r="HT163" s="85"/>
      <c r="HU163" s="85"/>
      <c r="HV163" s="85"/>
      <c r="HW163" s="85"/>
      <c r="HX163" s="85"/>
      <c r="HY163" s="85"/>
      <c r="HZ163" s="85"/>
      <c r="IA163" s="85"/>
      <c r="IB163" s="85"/>
      <c r="IC163" s="85"/>
      <c r="ID163" s="85"/>
      <c r="IE163" s="85"/>
      <c r="IF163" s="85"/>
      <c r="IG163" s="90"/>
      <c r="IH163" s="90"/>
      <c r="II163" s="90"/>
      <c r="IJ163" s="90"/>
    </row>
    <row r="164" spans="3:244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307"/>
      <c r="CU164" s="307"/>
      <c r="CV164" s="307"/>
      <c r="CW164" s="307"/>
      <c r="CX164" s="307"/>
      <c r="CY164" s="307"/>
      <c r="CZ164" s="307"/>
      <c r="DA164" s="307"/>
      <c r="DB164" s="307"/>
      <c r="DC164" s="307"/>
      <c r="DD164" s="307"/>
      <c r="DE164" s="307"/>
      <c r="DF164" s="307"/>
      <c r="DG164" s="307"/>
      <c r="DH164" s="307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85"/>
      <c r="GX164" s="85"/>
      <c r="GY164" s="85"/>
      <c r="GZ164" s="85"/>
      <c r="HA164" s="85"/>
      <c r="HB164" s="85"/>
      <c r="HC164" s="85"/>
      <c r="HD164" s="85"/>
      <c r="HE164" s="85"/>
      <c r="HF164" s="85"/>
      <c r="HG164" s="85"/>
      <c r="HH164" s="85"/>
      <c r="HI164" s="85"/>
      <c r="HJ164" s="85"/>
      <c r="HK164" s="85"/>
      <c r="HL164" s="85"/>
      <c r="HM164" s="85"/>
      <c r="HN164" s="85"/>
      <c r="HO164" s="85"/>
      <c r="HP164" s="85"/>
      <c r="HQ164" s="85"/>
      <c r="HR164" s="85"/>
      <c r="HS164" s="85"/>
      <c r="HT164" s="85"/>
      <c r="HU164" s="85"/>
      <c r="HV164" s="85"/>
      <c r="HW164" s="85"/>
      <c r="HX164" s="85"/>
      <c r="HY164" s="85"/>
      <c r="HZ164" s="85"/>
      <c r="IA164" s="85"/>
      <c r="IB164" s="85"/>
      <c r="IC164" s="85"/>
      <c r="ID164" s="85"/>
      <c r="IE164" s="85"/>
      <c r="IF164" s="85"/>
      <c r="IG164" s="90"/>
      <c r="IH164" s="90"/>
      <c r="II164" s="90"/>
      <c r="IJ164" s="90"/>
    </row>
    <row r="165" spans="3:244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307"/>
      <c r="CU165" s="307"/>
      <c r="CV165" s="307"/>
      <c r="CW165" s="307"/>
      <c r="CX165" s="307"/>
      <c r="CY165" s="307"/>
      <c r="CZ165" s="307"/>
      <c r="DA165" s="307"/>
      <c r="DB165" s="307"/>
      <c r="DC165" s="307"/>
      <c r="DD165" s="307"/>
      <c r="DE165" s="307"/>
      <c r="DF165" s="307"/>
      <c r="DG165" s="307"/>
      <c r="DH165" s="307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85"/>
      <c r="GX165" s="85"/>
      <c r="GY165" s="85"/>
      <c r="GZ165" s="85"/>
      <c r="HA165" s="85"/>
      <c r="HB165" s="85"/>
      <c r="HC165" s="85"/>
      <c r="HD165" s="85"/>
      <c r="HE165" s="85"/>
      <c r="HF165" s="85"/>
      <c r="HG165" s="85"/>
      <c r="HH165" s="85"/>
      <c r="HI165" s="85"/>
      <c r="HJ165" s="85"/>
      <c r="HK165" s="85"/>
      <c r="HL165" s="85"/>
      <c r="HM165" s="85"/>
      <c r="HN165" s="85"/>
      <c r="HO165" s="85"/>
      <c r="HP165" s="85"/>
      <c r="HQ165" s="85"/>
      <c r="HR165" s="85"/>
      <c r="HS165" s="85"/>
      <c r="HT165" s="85"/>
      <c r="HU165" s="85"/>
      <c r="HV165" s="85"/>
      <c r="HW165" s="85"/>
      <c r="HX165" s="85"/>
      <c r="HY165" s="85"/>
      <c r="HZ165" s="85"/>
      <c r="IA165" s="85"/>
      <c r="IB165" s="85"/>
      <c r="IC165" s="85"/>
      <c r="ID165" s="85"/>
      <c r="IE165" s="85"/>
      <c r="IF165" s="85"/>
      <c r="IG165" s="90"/>
      <c r="IH165" s="90"/>
      <c r="II165" s="90"/>
      <c r="IJ165" s="90"/>
    </row>
    <row r="166" spans="3:244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307"/>
      <c r="CU166" s="307"/>
      <c r="CV166" s="307"/>
      <c r="CW166" s="307"/>
      <c r="CX166" s="307"/>
      <c r="CY166" s="307"/>
      <c r="CZ166" s="307"/>
      <c r="DA166" s="307"/>
      <c r="DB166" s="307"/>
      <c r="DC166" s="307"/>
      <c r="DD166" s="307"/>
      <c r="DE166" s="307"/>
      <c r="DF166" s="307"/>
      <c r="DG166" s="307"/>
      <c r="DH166" s="307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85"/>
      <c r="GX166" s="85"/>
      <c r="GY166" s="85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5"/>
      <c r="HK166" s="85"/>
      <c r="HL166" s="85"/>
      <c r="HM166" s="85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5"/>
      <c r="HY166" s="85"/>
      <c r="HZ166" s="85"/>
      <c r="IA166" s="85"/>
      <c r="IB166" s="85"/>
      <c r="IC166" s="85"/>
      <c r="ID166" s="85"/>
      <c r="IE166" s="85"/>
      <c r="IF166" s="85"/>
      <c r="IG166" s="90"/>
      <c r="IH166" s="90"/>
      <c r="II166" s="90"/>
      <c r="IJ166" s="90"/>
    </row>
    <row r="167" spans="3:244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307"/>
      <c r="CU167" s="307"/>
      <c r="CV167" s="307"/>
      <c r="CW167" s="307"/>
      <c r="CX167" s="307"/>
      <c r="CY167" s="307"/>
      <c r="CZ167" s="307"/>
      <c r="DA167" s="307"/>
      <c r="DB167" s="307"/>
      <c r="DC167" s="307"/>
      <c r="DD167" s="307"/>
      <c r="DE167" s="307"/>
      <c r="DF167" s="307"/>
      <c r="DG167" s="307"/>
      <c r="DH167" s="307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85"/>
      <c r="GX167" s="85"/>
      <c r="GY167" s="85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5"/>
      <c r="HK167" s="85"/>
      <c r="HL167" s="85"/>
      <c r="HM167" s="85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5"/>
      <c r="HY167" s="85"/>
      <c r="HZ167" s="85"/>
      <c r="IA167" s="85"/>
      <c r="IB167" s="85"/>
      <c r="IC167" s="85"/>
      <c r="ID167" s="85"/>
      <c r="IE167" s="85"/>
      <c r="IF167" s="85"/>
      <c r="IG167" s="90"/>
      <c r="IH167" s="90"/>
      <c r="II167" s="90"/>
      <c r="IJ167" s="90"/>
    </row>
    <row r="168" spans="3:244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07"/>
      <c r="DA168" s="307"/>
      <c r="DB168" s="307"/>
      <c r="DC168" s="307"/>
      <c r="DD168" s="307"/>
      <c r="DE168" s="307"/>
      <c r="DF168" s="307"/>
      <c r="DG168" s="307"/>
      <c r="DH168" s="307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85"/>
      <c r="GX168" s="85"/>
      <c r="GY168" s="85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5"/>
      <c r="HK168" s="85"/>
      <c r="HL168" s="85"/>
      <c r="HM168" s="85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5"/>
      <c r="HY168" s="85"/>
      <c r="HZ168" s="85"/>
      <c r="IA168" s="85"/>
      <c r="IB168" s="85"/>
      <c r="IC168" s="85"/>
      <c r="ID168" s="85"/>
      <c r="IE168" s="85"/>
      <c r="IF168" s="85"/>
      <c r="IG168" s="90"/>
      <c r="IH168" s="90"/>
      <c r="II168" s="90"/>
      <c r="IJ168" s="90"/>
    </row>
    <row r="169" spans="3:244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  <c r="DF169" s="307"/>
      <c r="DG169" s="307"/>
      <c r="DH169" s="307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85"/>
      <c r="GX169" s="85"/>
      <c r="GY169" s="85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5"/>
      <c r="HK169" s="85"/>
      <c r="HL169" s="85"/>
      <c r="HM169" s="85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5"/>
      <c r="HY169" s="85"/>
      <c r="HZ169" s="85"/>
      <c r="IA169" s="85"/>
      <c r="IB169" s="85"/>
      <c r="IC169" s="85"/>
      <c r="ID169" s="85"/>
      <c r="IE169" s="85"/>
      <c r="IF169" s="85"/>
      <c r="IG169" s="90"/>
      <c r="IH169" s="90"/>
      <c r="II169" s="90"/>
      <c r="IJ169" s="90"/>
    </row>
    <row r="170" spans="3:244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85"/>
      <c r="GX170" s="85"/>
      <c r="GY170" s="85"/>
      <c r="GZ170" s="85"/>
      <c r="HA170" s="85"/>
      <c r="HB170" s="85"/>
      <c r="HC170" s="85"/>
      <c r="HD170" s="85"/>
      <c r="HE170" s="85"/>
      <c r="HF170" s="85"/>
      <c r="HG170" s="85"/>
      <c r="HH170" s="85"/>
      <c r="HI170" s="85"/>
      <c r="HJ170" s="85"/>
      <c r="HK170" s="85"/>
      <c r="HL170" s="85"/>
      <c r="HM170" s="85"/>
      <c r="HN170" s="85"/>
      <c r="HO170" s="85"/>
      <c r="HP170" s="85"/>
      <c r="HQ170" s="85"/>
      <c r="HR170" s="85"/>
      <c r="HS170" s="85"/>
      <c r="HT170" s="85"/>
      <c r="HU170" s="85"/>
      <c r="HV170" s="85"/>
      <c r="HW170" s="85"/>
      <c r="HX170" s="85"/>
      <c r="HY170" s="85"/>
      <c r="HZ170" s="85"/>
      <c r="IA170" s="85"/>
      <c r="IB170" s="85"/>
      <c r="IC170" s="85"/>
      <c r="ID170" s="85"/>
      <c r="IE170" s="85"/>
      <c r="IF170" s="85"/>
      <c r="IG170" s="90"/>
      <c r="IH170" s="90"/>
      <c r="II170" s="90"/>
      <c r="IJ170" s="90"/>
    </row>
    <row r="171" spans="3:244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  <c r="DF171" s="307"/>
      <c r="DG171" s="307"/>
      <c r="DH171" s="307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85"/>
      <c r="GX171" s="85"/>
      <c r="GY171" s="85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5"/>
      <c r="HK171" s="85"/>
      <c r="HL171" s="85"/>
      <c r="HM171" s="85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5"/>
      <c r="HY171" s="85"/>
      <c r="HZ171" s="85"/>
      <c r="IA171" s="85"/>
      <c r="IB171" s="85"/>
      <c r="IC171" s="85"/>
      <c r="ID171" s="85"/>
      <c r="IE171" s="85"/>
      <c r="IF171" s="85"/>
      <c r="IG171" s="90"/>
      <c r="IH171" s="90"/>
      <c r="II171" s="90"/>
      <c r="IJ171" s="90"/>
    </row>
    <row r="172" spans="3:244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  <c r="DA172" s="307"/>
      <c r="DB172" s="307"/>
      <c r="DC172" s="307"/>
      <c r="DD172" s="307"/>
      <c r="DE172" s="307"/>
      <c r="DF172" s="307"/>
      <c r="DG172" s="307"/>
      <c r="DH172" s="307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85"/>
      <c r="GX172" s="85"/>
      <c r="GY172" s="85"/>
      <c r="GZ172" s="85"/>
      <c r="HA172" s="85"/>
      <c r="HB172" s="85"/>
      <c r="HC172" s="85"/>
      <c r="HD172" s="85"/>
      <c r="HE172" s="85"/>
      <c r="HF172" s="85"/>
      <c r="HG172" s="85"/>
      <c r="HH172" s="85"/>
      <c r="HI172" s="85"/>
      <c r="HJ172" s="85"/>
      <c r="HK172" s="85"/>
      <c r="HL172" s="85"/>
      <c r="HM172" s="85"/>
      <c r="HN172" s="85"/>
      <c r="HO172" s="85"/>
      <c r="HP172" s="85"/>
      <c r="HQ172" s="85"/>
      <c r="HR172" s="85"/>
      <c r="HS172" s="85"/>
      <c r="HT172" s="85"/>
      <c r="HU172" s="85"/>
      <c r="HV172" s="85"/>
      <c r="HW172" s="85"/>
      <c r="HX172" s="85"/>
      <c r="HY172" s="85"/>
      <c r="HZ172" s="85"/>
      <c r="IA172" s="85"/>
      <c r="IB172" s="85"/>
      <c r="IC172" s="85"/>
      <c r="ID172" s="85"/>
      <c r="IE172" s="85"/>
      <c r="IF172" s="85"/>
      <c r="IG172" s="90"/>
      <c r="IH172" s="90"/>
      <c r="II172" s="90"/>
      <c r="IJ172" s="90"/>
    </row>
    <row r="173" spans="3:244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307"/>
      <c r="CU173" s="307"/>
      <c r="CV173" s="307"/>
      <c r="CW173" s="307"/>
      <c r="CX173" s="307"/>
      <c r="CY173" s="307"/>
      <c r="CZ173" s="307"/>
      <c r="DA173" s="307"/>
      <c r="DB173" s="307"/>
      <c r="DC173" s="307"/>
      <c r="DD173" s="307"/>
      <c r="DE173" s="307"/>
      <c r="DF173" s="307"/>
      <c r="DG173" s="307"/>
      <c r="DH173" s="307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85"/>
      <c r="GX173" s="85"/>
      <c r="GY173" s="85"/>
      <c r="GZ173" s="85"/>
      <c r="HA173" s="85"/>
      <c r="HB173" s="85"/>
      <c r="HC173" s="85"/>
      <c r="HD173" s="85"/>
      <c r="HE173" s="85"/>
      <c r="HF173" s="85"/>
      <c r="HG173" s="85"/>
      <c r="HH173" s="85"/>
      <c r="HI173" s="85"/>
      <c r="HJ173" s="85"/>
      <c r="HK173" s="85"/>
      <c r="HL173" s="85"/>
      <c r="HM173" s="85"/>
      <c r="HN173" s="85"/>
      <c r="HO173" s="85"/>
      <c r="HP173" s="85"/>
      <c r="HQ173" s="85"/>
      <c r="HR173" s="85"/>
      <c r="HS173" s="85"/>
      <c r="HT173" s="85"/>
      <c r="HU173" s="85"/>
      <c r="HV173" s="85"/>
      <c r="HW173" s="85"/>
      <c r="HX173" s="85"/>
      <c r="HY173" s="85"/>
      <c r="HZ173" s="85"/>
      <c r="IA173" s="85"/>
      <c r="IB173" s="85"/>
      <c r="IC173" s="85"/>
      <c r="ID173" s="85"/>
      <c r="IE173" s="85"/>
      <c r="IF173" s="85"/>
      <c r="IG173" s="90"/>
      <c r="IH173" s="90"/>
      <c r="II173" s="90"/>
      <c r="IJ173" s="90"/>
    </row>
    <row r="174" spans="3:244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  <c r="DF174" s="307"/>
      <c r="DG174" s="307"/>
      <c r="DH174" s="307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85"/>
      <c r="GX174" s="85"/>
      <c r="GY174" s="85"/>
      <c r="GZ174" s="85"/>
      <c r="HA174" s="85"/>
      <c r="HB174" s="85"/>
      <c r="HC174" s="85"/>
      <c r="HD174" s="85"/>
      <c r="HE174" s="85"/>
      <c r="HF174" s="85"/>
      <c r="HG174" s="85"/>
      <c r="HH174" s="85"/>
      <c r="HI174" s="85"/>
      <c r="HJ174" s="85"/>
      <c r="HK174" s="85"/>
      <c r="HL174" s="85"/>
      <c r="HM174" s="85"/>
      <c r="HN174" s="85"/>
      <c r="HO174" s="85"/>
      <c r="HP174" s="85"/>
      <c r="HQ174" s="85"/>
      <c r="HR174" s="85"/>
      <c r="HS174" s="85"/>
      <c r="HT174" s="85"/>
      <c r="HU174" s="85"/>
      <c r="HV174" s="85"/>
      <c r="HW174" s="85"/>
      <c r="HX174" s="85"/>
      <c r="HY174" s="85"/>
      <c r="HZ174" s="85"/>
      <c r="IA174" s="85"/>
      <c r="IB174" s="85"/>
      <c r="IC174" s="85"/>
      <c r="ID174" s="85"/>
      <c r="IE174" s="85"/>
      <c r="IF174" s="85"/>
      <c r="IG174" s="90"/>
      <c r="IH174" s="90"/>
      <c r="II174" s="90"/>
      <c r="IJ174" s="90"/>
    </row>
    <row r="175" spans="3:244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307"/>
      <c r="CU175" s="307"/>
      <c r="CV175" s="307"/>
      <c r="CW175" s="307"/>
      <c r="CX175" s="307"/>
      <c r="CY175" s="307"/>
      <c r="CZ175" s="307"/>
      <c r="DA175" s="307"/>
      <c r="DB175" s="307"/>
      <c r="DC175" s="307"/>
      <c r="DD175" s="307"/>
      <c r="DE175" s="307"/>
      <c r="DF175" s="307"/>
      <c r="DG175" s="307"/>
      <c r="DH175" s="307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85"/>
      <c r="GX175" s="85"/>
      <c r="GY175" s="85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5"/>
      <c r="HK175" s="85"/>
      <c r="HL175" s="85"/>
      <c r="HM175" s="85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5"/>
      <c r="HY175" s="85"/>
      <c r="HZ175" s="85"/>
      <c r="IA175" s="85"/>
      <c r="IB175" s="85"/>
      <c r="IC175" s="85"/>
      <c r="ID175" s="85"/>
      <c r="IE175" s="85"/>
      <c r="IF175" s="85"/>
      <c r="IG175" s="90"/>
      <c r="IH175" s="90"/>
      <c r="II175" s="90"/>
      <c r="IJ175" s="90"/>
    </row>
    <row r="176" spans="3:244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307"/>
      <c r="CU176" s="307"/>
      <c r="CV176" s="307"/>
      <c r="CW176" s="307"/>
      <c r="CX176" s="307"/>
      <c r="CY176" s="307"/>
      <c r="CZ176" s="307"/>
      <c r="DA176" s="307"/>
      <c r="DB176" s="307"/>
      <c r="DC176" s="307"/>
      <c r="DD176" s="307"/>
      <c r="DE176" s="307"/>
      <c r="DF176" s="307"/>
      <c r="DG176" s="307"/>
      <c r="DH176" s="307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85"/>
      <c r="GX176" s="85"/>
      <c r="GY176" s="85"/>
      <c r="GZ176" s="85"/>
      <c r="HA176" s="85"/>
      <c r="HB176" s="85"/>
      <c r="HC176" s="85"/>
      <c r="HD176" s="85"/>
      <c r="HE176" s="85"/>
      <c r="HF176" s="85"/>
      <c r="HG176" s="85"/>
      <c r="HH176" s="85"/>
      <c r="HI176" s="85"/>
      <c r="HJ176" s="85"/>
      <c r="HK176" s="85"/>
      <c r="HL176" s="85"/>
      <c r="HM176" s="85"/>
      <c r="HN176" s="85"/>
      <c r="HO176" s="85"/>
      <c r="HP176" s="85"/>
      <c r="HQ176" s="85"/>
      <c r="HR176" s="85"/>
      <c r="HS176" s="85"/>
      <c r="HT176" s="85"/>
      <c r="HU176" s="85"/>
      <c r="HV176" s="85"/>
      <c r="HW176" s="85"/>
      <c r="HX176" s="85"/>
      <c r="HY176" s="85"/>
      <c r="HZ176" s="85"/>
      <c r="IA176" s="85"/>
      <c r="IB176" s="85"/>
      <c r="IC176" s="85"/>
      <c r="ID176" s="85"/>
      <c r="IE176" s="85"/>
      <c r="IF176" s="85"/>
      <c r="IG176" s="90"/>
      <c r="IH176" s="90"/>
      <c r="II176" s="90"/>
      <c r="IJ176" s="90"/>
    </row>
    <row r="177" spans="3:244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307"/>
      <c r="CU177" s="307"/>
      <c r="CV177" s="307"/>
      <c r="CW177" s="307"/>
      <c r="CX177" s="307"/>
      <c r="CY177" s="307"/>
      <c r="CZ177" s="307"/>
      <c r="DA177" s="307"/>
      <c r="DB177" s="307"/>
      <c r="DC177" s="307"/>
      <c r="DD177" s="307"/>
      <c r="DE177" s="307"/>
      <c r="DF177" s="307"/>
      <c r="DG177" s="307"/>
      <c r="DH177" s="307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90"/>
      <c r="IH177" s="90"/>
      <c r="II177" s="90"/>
      <c r="IJ177" s="90"/>
    </row>
    <row r="178" spans="3:244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307"/>
      <c r="CU178" s="307"/>
      <c r="CV178" s="307"/>
      <c r="CW178" s="307"/>
      <c r="CX178" s="307"/>
      <c r="CY178" s="307"/>
      <c r="CZ178" s="307"/>
      <c r="DA178" s="307"/>
      <c r="DB178" s="307"/>
      <c r="DC178" s="307"/>
      <c r="DD178" s="307"/>
      <c r="DE178" s="307"/>
      <c r="DF178" s="307"/>
      <c r="DG178" s="307"/>
      <c r="DH178" s="307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85"/>
      <c r="GX178" s="85"/>
      <c r="GY178" s="85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5"/>
      <c r="HK178" s="85"/>
      <c r="HL178" s="85"/>
      <c r="HM178" s="85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5"/>
      <c r="HY178" s="85"/>
      <c r="HZ178" s="85"/>
      <c r="IA178" s="85"/>
      <c r="IB178" s="85"/>
      <c r="IC178" s="85"/>
      <c r="ID178" s="85"/>
      <c r="IE178" s="85"/>
      <c r="IF178" s="85"/>
      <c r="IG178" s="90"/>
      <c r="IH178" s="90"/>
      <c r="II178" s="90"/>
      <c r="IJ178" s="90"/>
    </row>
    <row r="179" spans="3:244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  <c r="DF179" s="307"/>
      <c r="DG179" s="307"/>
      <c r="DH179" s="307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85"/>
      <c r="GX179" s="85"/>
      <c r="GY179" s="85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5"/>
      <c r="HK179" s="85"/>
      <c r="HL179" s="85"/>
      <c r="HM179" s="85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5"/>
      <c r="HY179" s="85"/>
      <c r="HZ179" s="85"/>
      <c r="IA179" s="85"/>
      <c r="IB179" s="85"/>
      <c r="IC179" s="85"/>
      <c r="ID179" s="85"/>
      <c r="IE179" s="85"/>
      <c r="IF179" s="85"/>
      <c r="IG179" s="90"/>
      <c r="IH179" s="90"/>
      <c r="II179" s="90"/>
      <c r="IJ179" s="90"/>
    </row>
    <row r="180" spans="3:244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307"/>
      <c r="CU180" s="307"/>
      <c r="CV180" s="307"/>
      <c r="CW180" s="307"/>
      <c r="CX180" s="307"/>
      <c r="CY180" s="307"/>
      <c r="CZ180" s="307"/>
      <c r="DA180" s="307"/>
      <c r="DB180" s="307"/>
      <c r="DC180" s="307"/>
      <c r="DD180" s="307"/>
      <c r="DE180" s="307"/>
      <c r="DF180" s="307"/>
      <c r="DG180" s="307"/>
      <c r="DH180" s="307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85"/>
      <c r="GX180" s="85"/>
      <c r="GY180" s="85"/>
      <c r="GZ180" s="85"/>
      <c r="HA180" s="85"/>
      <c r="HB180" s="85"/>
      <c r="HC180" s="85"/>
      <c r="HD180" s="85"/>
      <c r="HE180" s="85"/>
      <c r="HF180" s="85"/>
      <c r="HG180" s="85"/>
      <c r="HH180" s="85"/>
      <c r="HI180" s="85"/>
      <c r="HJ180" s="85"/>
      <c r="HK180" s="85"/>
      <c r="HL180" s="85"/>
      <c r="HM180" s="85"/>
      <c r="HN180" s="85"/>
      <c r="HO180" s="85"/>
      <c r="HP180" s="85"/>
      <c r="HQ180" s="85"/>
      <c r="HR180" s="85"/>
      <c r="HS180" s="85"/>
      <c r="HT180" s="85"/>
      <c r="HU180" s="85"/>
      <c r="HV180" s="85"/>
      <c r="HW180" s="85"/>
      <c r="HX180" s="85"/>
      <c r="HY180" s="85"/>
      <c r="HZ180" s="85"/>
      <c r="IA180" s="85"/>
      <c r="IB180" s="85"/>
      <c r="IC180" s="85"/>
      <c r="ID180" s="85"/>
      <c r="IE180" s="85"/>
      <c r="IF180" s="85"/>
      <c r="IG180" s="90"/>
      <c r="IH180" s="90"/>
      <c r="II180" s="90"/>
      <c r="IJ180" s="90"/>
    </row>
    <row r="181" spans="3:244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307"/>
      <c r="CU181" s="307"/>
      <c r="CV181" s="307"/>
      <c r="CW181" s="307"/>
      <c r="CX181" s="307"/>
      <c r="CY181" s="307"/>
      <c r="CZ181" s="307"/>
      <c r="DA181" s="307"/>
      <c r="DB181" s="307"/>
      <c r="DC181" s="307"/>
      <c r="DD181" s="307"/>
      <c r="DE181" s="307"/>
      <c r="DF181" s="307"/>
      <c r="DG181" s="307"/>
      <c r="DH181" s="307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85"/>
      <c r="GX181" s="85"/>
      <c r="GY181" s="85"/>
      <c r="GZ181" s="85"/>
      <c r="HA181" s="85"/>
      <c r="HB181" s="85"/>
      <c r="HC181" s="85"/>
      <c r="HD181" s="85"/>
      <c r="HE181" s="85"/>
      <c r="HF181" s="85"/>
      <c r="HG181" s="85"/>
      <c r="HH181" s="85"/>
      <c r="HI181" s="85"/>
      <c r="HJ181" s="85"/>
      <c r="HK181" s="85"/>
      <c r="HL181" s="85"/>
      <c r="HM181" s="85"/>
      <c r="HN181" s="85"/>
      <c r="HO181" s="85"/>
      <c r="HP181" s="85"/>
      <c r="HQ181" s="85"/>
      <c r="HR181" s="85"/>
      <c r="HS181" s="85"/>
      <c r="HT181" s="85"/>
      <c r="HU181" s="85"/>
      <c r="HV181" s="85"/>
      <c r="HW181" s="85"/>
      <c r="HX181" s="85"/>
      <c r="HY181" s="85"/>
      <c r="HZ181" s="85"/>
      <c r="IA181" s="85"/>
      <c r="IB181" s="85"/>
      <c r="IC181" s="85"/>
      <c r="ID181" s="85"/>
      <c r="IE181" s="85"/>
      <c r="IF181" s="85"/>
      <c r="IG181" s="90"/>
      <c r="IH181" s="90"/>
      <c r="II181" s="90"/>
      <c r="IJ181" s="90"/>
    </row>
    <row r="182" spans="3:244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307"/>
      <c r="CU182" s="307"/>
      <c r="CV182" s="307"/>
      <c r="CW182" s="307"/>
      <c r="CX182" s="307"/>
      <c r="CY182" s="307"/>
      <c r="CZ182" s="307"/>
      <c r="DA182" s="307"/>
      <c r="DB182" s="307"/>
      <c r="DC182" s="307"/>
      <c r="DD182" s="307"/>
      <c r="DE182" s="307"/>
      <c r="DF182" s="307"/>
      <c r="DG182" s="307"/>
      <c r="DH182" s="307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85"/>
      <c r="GX182" s="85"/>
      <c r="GY182" s="85"/>
      <c r="GZ182" s="85"/>
      <c r="HA182" s="85"/>
      <c r="HB182" s="85"/>
      <c r="HC182" s="85"/>
      <c r="HD182" s="85"/>
      <c r="HE182" s="85"/>
      <c r="HF182" s="85"/>
      <c r="HG182" s="85"/>
      <c r="HH182" s="85"/>
      <c r="HI182" s="85"/>
      <c r="HJ182" s="85"/>
      <c r="HK182" s="85"/>
      <c r="HL182" s="85"/>
      <c r="HM182" s="85"/>
      <c r="HN182" s="85"/>
      <c r="HO182" s="85"/>
      <c r="HP182" s="85"/>
      <c r="HQ182" s="85"/>
      <c r="HR182" s="85"/>
      <c r="HS182" s="85"/>
      <c r="HT182" s="85"/>
      <c r="HU182" s="85"/>
      <c r="HV182" s="85"/>
      <c r="HW182" s="85"/>
      <c r="HX182" s="85"/>
      <c r="HY182" s="85"/>
      <c r="HZ182" s="85"/>
      <c r="IA182" s="85"/>
      <c r="IB182" s="85"/>
      <c r="IC182" s="85"/>
      <c r="ID182" s="85"/>
      <c r="IE182" s="85"/>
      <c r="IF182" s="85"/>
      <c r="IG182" s="90"/>
      <c r="IH182" s="90"/>
      <c r="II182" s="90"/>
      <c r="IJ182" s="90"/>
    </row>
    <row r="183" spans="3:244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307"/>
      <c r="CU183" s="307"/>
      <c r="CV183" s="307"/>
      <c r="CW183" s="307"/>
      <c r="CX183" s="307"/>
      <c r="CY183" s="307"/>
      <c r="CZ183" s="307"/>
      <c r="DA183" s="307"/>
      <c r="DB183" s="307"/>
      <c r="DC183" s="307"/>
      <c r="DD183" s="307"/>
      <c r="DE183" s="307"/>
      <c r="DF183" s="307"/>
      <c r="DG183" s="307"/>
      <c r="DH183" s="307"/>
      <c r="FB183" s="74"/>
      <c r="FC183" s="74"/>
      <c r="FD183" s="74"/>
      <c r="FE183" s="74"/>
      <c r="FF183" s="74"/>
      <c r="FG183" s="74"/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90"/>
      <c r="IH183" s="90"/>
      <c r="II183" s="90"/>
      <c r="IJ183" s="90"/>
    </row>
    <row r="184" spans="3:244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  <c r="DF184" s="307"/>
      <c r="DG184" s="307"/>
      <c r="DH184" s="307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85"/>
      <c r="GX184" s="85"/>
      <c r="GY184" s="85"/>
      <c r="GZ184" s="85"/>
      <c r="HA184" s="85"/>
      <c r="HB184" s="85"/>
      <c r="HC184" s="85"/>
      <c r="HD184" s="85"/>
      <c r="HE184" s="85"/>
      <c r="HF184" s="85"/>
      <c r="HG184" s="85"/>
      <c r="HH184" s="85"/>
      <c r="HI184" s="85"/>
      <c r="HJ184" s="85"/>
      <c r="HK184" s="85"/>
      <c r="HL184" s="85"/>
      <c r="HM184" s="85"/>
      <c r="HN184" s="85"/>
      <c r="HO184" s="85"/>
      <c r="HP184" s="85"/>
      <c r="HQ184" s="85"/>
      <c r="HR184" s="85"/>
      <c r="HS184" s="85"/>
      <c r="HT184" s="85"/>
      <c r="HU184" s="85"/>
      <c r="HV184" s="85"/>
      <c r="HW184" s="85"/>
      <c r="HX184" s="85"/>
      <c r="HY184" s="85"/>
      <c r="HZ184" s="85"/>
      <c r="IA184" s="85"/>
      <c r="IB184" s="85"/>
      <c r="IC184" s="85"/>
      <c r="ID184" s="85"/>
      <c r="IE184" s="85"/>
      <c r="IF184" s="85"/>
      <c r="IG184" s="90"/>
      <c r="IH184" s="90"/>
      <c r="II184" s="90"/>
      <c r="IJ184" s="90"/>
    </row>
    <row r="185" spans="3:244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307"/>
      <c r="CU185" s="307"/>
      <c r="CV185" s="307"/>
      <c r="CW185" s="307"/>
      <c r="CX185" s="307"/>
      <c r="CY185" s="307"/>
      <c r="CZ185" s="307"/>
      <c r="DA185" s="307"/>
      <c r="DB185" s="307"/>
      <c r="DC185" s="307"/>
      <c r="DD185" s="307"/>
      <c r="DE185" s="307"/>
      <c r="DF185" s="307"/>
      <c r="DG185" s="307"/>
      <c r="DH185" s="307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85"/>
      <c r="GX185" s="85"/>
      <c r="GY185" s="85"/>
      <c r="GZ185" s="85"/>
      <c r="HA185" s="85"/>
      <c r="HB185" s="85"/>
      <c r="HC185" s="85"/>
      <c r="HD185" s="85"/>
      <c r="HE185" s="85"/>
      <c r="HF185" s="85"/>
      <c r="HG185" s="85"/>
      <c r="HH185" s="85"/>
      <c r="HI185" s="85"/>
      <c r="HJ185" s="85"/>
      <c r="HK185" s="85"/>
      <c r="HL185" s="85"/>
      <c r="HM185" s="85"/>
      <c r="HN185" s="85"/>
      <c r="HO185" s="85"/>
      <c r="HP185" s="85"/>
      <c r="HQ185" s="85"/>
      <c r="HR185" s="85"/>
      <c r="HS185" s="85"/>
      <c r="HT185" s="85"/>
      <c r="HU185" s="85"/>
      <c r="HV185" s="85"/>
      <c r="HW185" s="85"/>
      <c r="HX185" s="85"/>
      <c r="HY185" s="85"/>
      <c r="HZ185" s="85"/>
      <c r="IA185" s="85"/>
      <c r="IB185" s="85"/>
      <c r="IC185" s="85"/>
      <c r="ID185" s="85"/>
      <c r="IE185" s="85"/>
      <c r="IF185" s="85"/>
      <c r="IG185" s="90"/>
      <c r="IH185" s="90"/>
      <c r="II185" s="90"/>
      <c r="IJ185" s="90"/>
    </row>
    <row r="186" spans="3:244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307"/>
      <c r="CU186" s="307"/>
      <c r="CV186" s="307"/>
      <c r="CW186" s="307"/>
      <c r="CX186" s="307"/>
      <c r="CY186" s="307"/>
      <c r="CZ186" s="307"/>
      <c r="DA186" s="307"/>
      <c r="DB186" s="307"/>
      <c r="DC186" s="307"/>
      <c r="DD186" s="307"/>
      <c r="DE186" s="307"/>
      <c r="DF186" s="307"/>
      <c r="DG186" s="307"/>
      <c r="DH186" s="307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90"/>
      <c r="IH186" s="90"/>
      <c r="II186" s="90"/>
      <c r="IJ186" s="90"/>
    </row>
    <row r="187" spans="3:244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07"/>
      <c r="CU187" s="307"/>
      <c r="CV187" s="307"/>
      <c r="CW187" s="307"/>
      <c r="CX187" s="307"/>
      <c r="CY187" s="307"/>
      <c r="CZ187" s="307"/>
      <c r="DA187" s="307"/>
      <c r="DB187" s="307"/>
      <c r="DC187" s="307"/>
      <c r="DD187" s="307"/>
      <c r="DE187" s="307"/>
      <c r="DF187" s="307"/>
      <c r="DG187" s="307"/>
      <c r="DH187" s="307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85"/>
      <c r="GX187" s="85"/>
      <c r="GY187" s="85"/>
      <c r="GZ187" s="85"/>
      <c r="HA187" s="85"/>
      <c r="HB187" s="85"/>
      <c r="HC187" s="85"/>
      <c r="HD187" s="85"/>
      <c r="HE187" s="85"/>
      <c r="HF187" s="85"/>
      <c r="HG187" s="85"/>
      <c r="HH187" s="85"/>
      <c r="HI187" s="85"/>
      <c r="HJ187" s="85"/>
      <c r="HK187" s="85"/>
      <c r="HL187" s="85"/>
      <c r="HM187" s="85"/>
      <c r="HN187" s="85"/>
      <c r="HO187" s="85"/>
      <c r="HP187" s="85"/>
      <c r="HQ187" s="85"/>
      <c r="HR187" s="85"/>
      <c r="HS187" s="85"/>
      <c r="HT187" s="85"/>
      <c r="HU187" s="85"/>
      <c r="HV187" s="85"/>
      <c r="HW187" s="85"/>
      <c r="HX187" s="85"/>
      <c r="HY187" s="85"/>
      <c r="HZ187" s="85"/>
      <c r="IA187" s="85"/>
      <c r="IB187" s="85"/>
      <c r="IC187" s="85"/>
      <c r="ID187" s="85"/>
      <c r="IE187" s="85"/>
      <c r="IF187" s="85"/>
      <c r="IG187" s="90"/>
      <c r="IH187" s="90"/>
      <c r="II187" s="90"/>
      <c r="IJ187" s="90"/>
    </row>
    <row r="188" spans="3:244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307"/>
      <c r="CU188" s="307"/>
      <c r="CV188" s="307"/>
      <c r="CW188" s="307"/>
      <c r="CX188" s="307"/>
      <c r="CY188" s="307"/>
      <c r="CZ188" s="307"/>
      <c r="DA188" s="307"/>
      <c r="DB188" s="307"/>
      <c r="DC188" s="307"/>
      <c r="DD188" s="307"/>
      <c r="DE188" s="307"/>
      <c r="DF188" s="307"/>
      <c r="DG188" s="307"/>
      <c r="DH188" s="307"/>
      <c r="FB188" s="74"/>
      <c r="FC188" s="74"/>
      <c r="FD188" s="74"/>
      <c r="FE188" s="74"/>
      <c r="FF188" s="74"/>
      <c r="FG188" s="74"/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85"/>
      <c r="GX188" s="85"/>
      <c r="GY188" s="85"/>
      <c r="GZ188" s="85"/>
      <c r="HA188" s="85"/>
      <c r="HB188" s="85"/>
      <c r="HC188" s="85"/>
      <c r="HD188" s="85"/>
      <c r="HE188" s="85"/>
      <c r="HF188" s="85"/>
      <c r="HG188" s="85"/>
      <c r="HH188" s="85"/>
      <c r="HI188" s="85"/>
      <c r="HJ188" s="85"/>
      <c r="HK188" s="85"/>
      <c r="HL188" s="85"/>
      <c r="HM188" s="85"/>
      <c r="HN188" s="85"/>
      <c r="HO188" s="85"/>
      <c r="HP188" s="85"/>
      <c r="HQ188" s="85"/>
      <c r="HR188" s="85"/>
      <c r="HS188" s="85"/>
      <c r="HT188" s="85"/>
      <c r="HU188" s="85"/>
      <c r="HV188" s="85"/>
      <c r="HW188" s="85"/>
      <c r="HX188" s="85"/>
      <c r="HY188" s="85"/>
      <c r="HZ188" s="85"/>
      <c r="IA188" s="85"/>
      <c r="IB188" s="85"/>
      <c r="IC188" s="85"/>
      <c r="ID188" s="85"/>
      <c r="IE188" s="85"/>
      <c r="IF188" s="85"/>
      <c r="IG188" s="90"/>
      <c r="IH188" s="90"/>
      <c r="II188" s="90"/>
      <c r="IJ188" s="90"/>
    </row>
    <row r="189" spans="3:244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307"/>
      <c r="CU189" s="307"/>
      <c r="CV189" s="307"/>
      <c r="CW189" s="307"/>
      <c r="CX189" s="307"/>
      <c r="CY189" s="307"/>
      <c r="CZ189" s="307"/>
      <c r="DA189" s="307"/>
      <c r="DB189" s="307"/>
      <c r="DC189" s="307"/>
      <c r="DD189" s="307"/>
      <c r="DE189" s="307"/>
      <c r="DF189" s="307"/>
      <c r="DG189" s="307"/>
      <c r="DH189" s="307"/>
      <c r="FB189" s="74"/>
      <c r="FC189" s="74"/>
      <c r="FD189" s="74"/>
      <c r="FE189" s="74"/>
      <c r="FF189" s="74"/>
      <c r="FG189" s="74"/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85"/>
      <c r="GX189" s="85"/>
      <c r="GY189" s="85"/>
      <c r="GZ189" s="85"/>
      <c r="HA189" s="85"/>
      <c r="HB189" s="85"/>
      <c r="HC189" s="85"/>
      <c r="HD189" s="85"/>
      <c r="HE189" s="85"/>
      <c r="HF189" s="85"/>
      <c r="HG189" s="85"/>
      <c r="HH189" s="85"/>
      <c r="HI189" s="85"/>
      <c r="HJ189" s="85"/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5"/>
      <c r="HX189" s="85"/>
      <c r="HY189" s="85"/>
      <c r="HZ189" s="85"/>
      <c r="IA189" s="85"/>
      <c r="IB189" s="85"/>
      <c r="IC189" s="85"/>
      <c r="ID189" s="85"/>
      <c r="IE189" s="85"/>
      <c r="IF189" s="85"/>
      <c r="IG189" s="90"/>
      <c r="IH189" s="90"/>
      <c r="II189" s="90"/>
      <c r="IJ189" s="90"/>
    </row>
    <row r="190" spans="3:244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307"/>
      <c r="CU190" s="307"/>
      <c r="CV190" s="307"/>
      <c r="CW190" s="307"/>
      <c r="CX190" s="307"/>
      <c r="CY190" s="307"/>
      <c r="CZ190" s="307"/>
      <c r="DA190" s="307"/>
      <c r="DB190" s="307"/>
      <c r="DC190" s="307"/>
      <c r="DD190" s="307"/>
      <c r="DE190" s="307"/>
      <c r="DF190" s="307"/>
      <c r="DG190" s="307"/>
      <c r="DH190" s="307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85"/>
      <c r="GX190" s="85"/>
      <c r="GY190" s="85"/>
      <c r="GZ190" s="85"/>
      <c r="HA190" s="85"/>
      <c r="HB190" s="85"/>
      <c r="HC190" s="85"/>
      <c r="HD190" s="85"/>
      <c r="HE190" s="85"/>
      <c r="HF190" s="85"/>
      <c r="HG190" s="85"/>
      <c r="HH190" s="85"/>
      <c r="HI190" s="85"/>
      <c r="HJ190" s="85"/>
      <c r="HK190" s="85"/>
      <c r="HL190" s="85"/>
      <c r="HM190" s="85"/>
      <c r="HN190" s="85"/>
      <c r="HO190" s="85"/>
      <c r="HP190" s="85"/>
      <c r="HQ190" s="85"/>
      <c r="HR190" s="85"/>
      <c r="HS190" s="85"/>
      <c r="HT190" s="85"/>
      <c r="HU190" s="85"/>
      <c r="HV190" s="85"/>
      <c r="HW190" s="85"/>
      <c r="HX190" s="85"/>
      <c r="HY190" s="85"/>
      <c r="HZ190" s="85"/>
      <c r="IA190" s="85"/>
      <c r="IB190" s="85"/>
      <c r="IC190" s="85"/>
      <c r="ID190" s="85"/>
      <c r="IE190" s="85"/>
      <c r="IF190" s="85"/>
      <c r="IG190" s="90"/>
      <c r="IH190" s="90"/>
      <c r="II190" s="90"/>
      <c r="IJ190" s="90"/>
    </row>
    <row r="191" spans="3:244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307"/>
      <c r="CU191" s="307"/>
      <c r="CV191" s="307"/>
      <c r="CW191" s="307"/>
      <c r="CX191" s="307"/>
      <c r="CY191" s="307"/>
      <c r="CZ191" s="307"/>
      <c r="DA191" s="307"/>
      <c r="DB191" s="307"/>
      <c r="DC191" s="307"/>
      <c r="DD191" s="307"/>
      <c r="DE191" s="307"/>
      <c r="DF191" s="307"/>
      <c r="DG191" s="307"/>
      <c r="DH191" s="307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85"/>
      <c r="GX191" s="85"/>
      <c r="GY191" s="85"/>
      <c r="GZ191" s="85"/>
      <c r="HA191" s="85"/>
      <c r="HB191" s="85"/>
      <c r="HC191" s="85"/>
      <c r="HD191" s="85"/>
      <c r="HE191" s="85"/>
      <c r="HF191" s="85"/>
      <c r="HG191" s="85"/>
      <c r="HH191" s="85"/>
      <c r="HI191" s="85"/>
      <c r="HJ191" s="85"/>
      <c r="HK191" s="85"/>
      <c r="HL191" s="85"/>
      <c r="HM191" s="85"/>
      <c r="HN191" s="85"/>
      <c r="HO191" s="85"/>
      <c r="HP191" s="85"/>
      <c r="HQ191" s="85"/>
      <c r="HR191" s="85"/>
      <c r="HS191" s="85"/>
      <c r="HT191" s="85"/>
      <c r="HU191" s="85"/>
      <c r="HV191" s="85"/>
      <c r="HW191" s="85"/>
      <c r="HX191" s="85"/>
      <c r="HY191" s="85"/>
      <c r="HZ191" s="85"/>
      <c r="IA191" s="85"/>
      <c r="IB191" s="85"/>
      <c r="IC191" s="85"/>
      <c r="ID191" s="85"/>
      <c r="IE191" s="85"/>
      <c r="IF191" s="85"/>
      <c r="IG191" s="90"/>
      <c r="IH191" s="90"/>
      <c r="II191" s="90"/>
      <c r="IJ191" s="90"/>
    </row>
    <row r="192" spans="3:244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307"/>
      <c r="CU192" s="307"/>
      <c r="CV192" s="307"/>
      <c r="CW192" s="307"/>
      <c r="CX192" s="307"/>
      <c r="CY192" s="307"/>
      <c r="CZ192" s="307"/>
      <c r="DA192" s="307"/>
      <c r="DB192" s="307"/>
      <c r="DC192" s="307"/>
      <c r="DD192" s="307"/>
      <c r="DE192" s="307"/>
      <c r="DF192" s="307"/>
      <c r="DG192" s="307"/>
      <c r="DH192" s="307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85"/>
      <c r="GX192" s="85"/>
      <c r="GY192" s="85"/>
      <c r="GZ192" s="85"/>
      <c r="HA192" s="85"/>
      <c r="HB192" s="85"/>
      <c r="HC192" s="85"/>
      <c r="HD192" s="85"/>
      <c r="HE192" s="85"/>
      <c r="HF192" s="85"/>
      <c r="HG192" s="85"/>
      <c r="HH192" s="85"/>
      <c r="HI192" s="85"/>
      <c r="HJ192" s="85"/>
      <c r="HK192" s="85"/>
      <c r="HL192" s="85"/>
      <c r="HM192" s="85"/>
      <c r="HN192" s="85"/>
      <c r="HO192" s="85"/>
      <c r="HP192" s="85"/>
      <c r="HQ192" s="85"/>
      <c r="HR192" s="85"/>
      <c r="HS192" s="85"/>
      <c r="HT192" s="85"/>
      <c r="HU192" s="85"/>
      <c r="HV192" s="85"/>
      <c r="HW192" s="85"/>
      <c r="HX192" s="85"/>
      <c r="HY192" s="85"/>
      <c r="HZ192" s="85"/>
      <c r="IA192" s="85"/>
      <c r="IB192" s="85"/>
      <c r="IC192" s="85"/>
      <c r="ID192" s="85"/>
      <c r="IE192" s="85"/>
      <c r="IF192" s="85"/>
      <c r="IG192" s="90"/>
      <c r="IH192" s="90"/>
      <c r="II192" s="90"/>
      <c r="IJ192" s="90"/>
    </row>
    <row r="193" spans="3:244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307"/>
      <c r="CU193" s="307"/>
      <c r="CV193" s="307"/>
      <c r="CW193" s="307"/>
      <c r="CX193" s="307"/>
      <c r="CY193" s="307"/>
      <c r="CZ193" s="307"/>
      <c r="DA193" s="307"/>
      <c r="DB193" s="307"/>
      <c r="DC193" s="307"/>
      <c r="DD193" s="307"/>
      <c r="DE193" s="307"/>
      <c r="DF193" s="307"/>
      <c r="DG193" s="307"/>
      <c r="DH193" s="307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85"/>
      <c r="GX193" s="85"/>
      <c r="GY193" s="85"/>
      <c r="GZ193" s="85"/>
      <c r="HA193" s="85"/>
      <c r="HB193" s="85"/>
      <c r="HC193" s="85"/>
      <c r="HD193" s="85"/>
      <c r="HE193" s="85"/>
      <c r="HF193" s="85"/>
      <c r="HG193" s="85"/>
      <c r="HH193" s="85"/>
      <c r="HI193" s="85"/>
      <c r="HJ193" s="85"/>
      <c r="HK193" s="85"/>
      <c r="HL193" s="85"/>
      <c r="HM193" s="85"/>
      <c r="HN193" s="85"/>
      <c r="HO193" s="85"/>
      <c r="HP193" s="85"/>
      <c r="HQ193" s="85"/>
      <c r="HR193" s="85"/>
      <c r="HS193" s="85"/>
      <c r="HT193" s="85"/>
      <c r="HU193" s="85"/>
      <c r="HV193" s="85"/>
      <c r="HW193" s="85"/>
      <c r="HX193" s="85"/>
      <c r="HY193" s="85"/>
      <c r="HZ193" s="85"/>
      <c r="IA193" s="85"/>
      <c r="IB193" s="85"/>
      <c r="IC193" s="85"/>
      <c r="ID193" s="85"/>
      <c r="IE193" s="85"/>
      <c r="IF193" s="85"/>
      <c r="IG193" s="90"/>
      <c r="IH193" s="90"/>
      <c r="II193" s="90"/>
      <c r="IJ193" s="90"/>
    </row>
    <row r="194" spans="3:244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307"/>
      <c r="CU194" s="307"/>
      <c r="CV194" s="307"/>
      <c r="CW194" s="307"/>
      <c r="CX194" s="307"/>
      <c r="CY194" s="307"/>
      <c r="CZ194" s="307"/>
      <c r="DA194" s="307"/>
      <c r="DB194" s="307"/>
      <c r="DC194" s="307"/>
      <c r="DD194" s="307"/>
      <c r="DE194" s="307"/>
      <c r="DF194" s="307"/>
      <c r="DG194" s="307"/>
      <c r="DH194" s="307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85"/>
      <c r="GX194" s="85"/>
      <c r="GY194" s="85"/>
      <c r="GZ194" s="85"/>
      <c r="HA194" s="85"/>
      <c r="HB194" s="85"/>
      <c r="HC194" s="85"/>
      <c r="HD194" s="85"/>
      <c r="HE194" s="85"/>
      <c r="HF194" s="85"/>
      <c r="HG194" s="85"/>
      <c r="HH194" s="85"/>
      <c r="HI194" s="85"/>
      <c r="HJ194" s="85"/>
      <c r="HK194" s="85"/>
      <c r="HL194" s="85"/>
      <c r="HM194" s="85"/>
      <c r="HN194" s="85"/>
      <c r="HO194" s="85"/>
      <c r="HP194" s="85"/>
      <c r="HQ194" s="85"/>
      <c r="HR194" s="85"/>
      <c r="HS194" s="85"/>
      <c r="HT194" s="85"/>
      <c r="HU194" s="85"/>
      <c r="HV194" s="85"/>
      <c r="HW194" s="85"/>
      <c r="HX194" s="85"/>
      <c r="HY194" s="85"/>
      <c r="HZ194" s="85"/>
      <c r="IA194" s="85"/>
      <c r="IB194" s="85"/>
      <c r="IC194" s="85"/>
      <c r="ID194" s="85"/>
      <c r="IE194" s="85"/>
      <c r="IF194" s="85"/>
      <c r="IG194" s="90"/>
      <c r="IH194" s="90"/>
      <c r="II194" s="90"/>
      <c r="IJ194" s="90"/>
    </row>
    <row r="195" spans="3:244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307"/>
      <c r="CU195" s="307"/>
      <c r="CV195" s="307"/>
      <c r="CW195" s="307"/>
      <c r="CX195" s="307"/>
      <c r="CY195" s="307"/>
      <c r="CZ195" s="307"/>
      <c r="DA195" s="307"/>
      <c r="DB195" s="307"/>
      <c r="DC195" s="307"/>
      <c r="DD195" s="307"/>
      <c r="DE195" s="307"/>
      <c r="DF195" s="307"/>
      <c r="DG195" s="307"/>
      <c r="DH195" s="307"/>
      <c r="FB195" s="74"/>
      <c r="FC195" s="74"/>
      <c r="FD195" s="74"/>
      <c r="FE195" s="74"/>
      <c r="FF195" s="74"/>
      <c r="FG195" s="74"/>
      <c r="FH195" s="74"/>
      <c r="FI195" s="74"/>
      <c r="FJ195" s="74"/>
      <c r="FK195" s="74"/>
      <c r="FL195" s="74"/>
      <c r="FM195" s="74"/>
      <c r="FN195" s="74"/>
      <c r="FO195" s="74"/>
      <c r="FP195" s="74"/>
      <c r="FQ195" s="74"/>
      <c r="FR195" s="74"/>
      <c r="FS195" s="74"/>
      <c r="FT195" s="74"/>
      <c r="FU195" s="74"/>
      <c r="FV195" s="74"/>
      <c r="FW195" s="74"/>
      <c r="FX195" s="74"/>
      <c r="FY195" s="74"/>
      <c r="FZ195" s="74"/>
      <c r="GA195" s="74"/>
      <c r="GB195" s="74"/>
      <c r="GC195" s="74"/>
      <c r="GD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85"/>
      <c r="GX195" s="85"/>
      <c r="GY195" s="85"/>
      <c r="GZ195" s="85"/>
      <c r="HA195" s="85"/>
      <c r="HB195" s="85"/>
      <c r="HC195" s="85"/>
      <c r="HD195" s="85"/>
      <c r="HE195" s="85"/>
      <c r="HF195" s="85"/>
      <c r="HG195" s="85"/>
      <c r="HH195" s="85"/>
      <c r="HI195" s="85"/>
      <c r="HJ195" s="85"/>
      <c r="HK195" s="85"/>
      <c r="HL195" s="85"/>
      <c r="HM195" s="85"/>
      <c r="HN195" s="85"/>
      <c r="HO195" s="85"/>
      <c r="HP195" s="85"/>
      <c r="HQ195" s="85"/>
      <c r="HR195" s="85"/>
      <c r="HS195" s="85"/>
      <c r="HT195" s="85"/>
      <c r="HU195" s="85"/>
      <c r="HV195" s="85"/>
      <c r="HW195" s="85"/>
      <c r="HX195" s="85"/>
      <c r="HY195" s="85"/>
      <c r="HZ195" s="85"/>
      <c r="IA195" s="85"/>
      <c r="IB195" s="85"/>
      <c r="IC195" s="85"/>
      <c r="ID195" s="85"/>
      <c r="IE195" s="85"/>
      <c r="IF195" s="85"/>
      <c r="IG195" s="90"/>
      <c r="IH195" s="90"/>
      <c r="II195" s="90"/>
      <c r="IJ195" s="90"/>
    </row>
    <row r="196" spans="3:244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307"/>
      <c r="CU196" s="307"/>
      <c r="CV196" s="307"/>
      <c r="CW196" s="307"/>
      <c r="CX196" s="307"/>
      <c r="CY196" s="307"/>
      <c r="CZ196" s="307"/>
      <c r="DA196" s="307"/>
      <c r="DB196" s="307"/>
      <c r="DC196" s="307"/>
      <c r="DD196" s="307"/>
      <c r="DE196" s="307"/>
      <c r="DF196" s="307"/>
      <c r="DG196" s="307"/>
      <c r="DH196" s="307"/>
      <c r="FB196" s="74"/>
      <c r="FC196" s="74"/>
      <c r="FD196" s="74"/>
      <c r="FE196" s="74"/>
      <c r="FF196" s="74"/>
      <c r="FG196" s="74"/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85"/>
      <c r="GX196" s="85"/>
      <c r="GY196" s="85"/>
      <c r="GZ196" s="85"/>
      <c r="HA196" s="85"/>
      <c r="HB196" s="85"/>
      <c r="HC196" s="85"/>
      <c r="HD196" s="85"/>
      <c r="HE196" s="85"/>
      <c r="HF196" s="85"/>
      <c r="HG196" s="85"/>
      <c r="HH196" s="85"/>
      <c r="HI196" s="85"/>
      <c r="HJ196" s="85"/>
      <c r="HK196" s="85"/>
      <c r="HL196" s="85"/>
      <c r="HM196" s="85"/>
      <c r="HN196" s="85"/>
      <c r="HO196" s="85"/>
      <c r="HP196" s="85"/>
      <c r="HQ196" s="85"/>
      <c r="HR196" s="85"/>
      <c r="HS196" s="85"/>
      <c r="HT196" s="85"/>
      <c r="HU196" s="85"/>
      <c r="HV196" s="85"/>
      <c r="HW196" s="85"/>
      <c r="HX196" s="85"/>
      <c r="HY196" s="85"/>
      <c r="HZ196" s="85"/>
      <c r="IA196" s="85"/>
      <c r="IB196" s="85"/>
      <c r="IC196" s="85"/>
      <c r="ID196" s="85"/>
      <c r="IE196" s="85"/>
      <c r="IF196" s="85"/>
      <c r="IG196" s="90"/>
      <c r="IH196" s="90"/>
      <c r="II196" s="90"/>
      <c r="IJ196" s="90"/>
    </row>
    <row r="197" spans="3:244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307"/>
      <c r="CU197" s="307"/>
      <c r="CV197" s="307"/>
      <c r="CW197" s="307"/>
      <c r="CX197" s="307"/>
      <c r="CY197" s="307"/>
      <c r="CZ197" s="307"/>
      <c r="DA197" s="307"/>
      <c r="DB197" s="307"/>
      <c r="DC197" s="307"/>
      <c r="DD197" s="307"/>
      <c r="DE197" s="307"/>
      <c r="DF197" s="307"/>
      <c r="DG197" s="307"/>
      <c r="DH197" s="307"/>
      <c r="FB197" s="74"/>
      <c r="FC197" s="74"/>
      <c r="FD197" s="74"/>
      <c r="FE197" s="74"/>
      <c r="FF197" s="74"/>
      <c r="FG197" s="74"/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85"/>
      <c r="GX197" s="85"/>
      <c r="GY197" s="85"/>
      <c r="GZ197" s="85"/>
      <c r="HA197" s="85"/>
      <c r="HB197" s="85"/>
      <c r="HC197" s="85"/>
      <c r="HD197" s="85"/>
      <c r="HE197" s="85"/>
      <c r="HF197" s="85"/>
      <c r="HG197" s="85"/>
      <c r="HH197" s="85"/>
      <c r="HI197" s="85"/>
      <c r="HJ197" s="85"/>
      <c r="HK197" s="85"/>
      <c r="HL197" s="85"/>
      <c r="HM197" s="85"/>
      <c r="HN197" s="85"/>
      <c r="HO197" s="85"/>
      <c r="HP197" s="85"/>
      <c r="HQ197" s="85"/>
      <c r="HR197" s="85"/>
      <c r="HS197" s="85"/>
      <c r="HT197" s="85"/>
      <c r="HU197" s="85"/>
      <c r="HV197" s="85"/>
      <c r="HW197" s="85"/>
      <c r="HX197" s="85"/>
      <c r="HY197" s="85"/>
      <c r="HZ197" s="85"/>
      <c r="IA197" s="85"/>
      <c r="IB197" s="85"/>
      <c r="IC197" s="85"/>
      <c r="ID197" s="85"/>
      <c r="IE197" s="85"/>
      <c r="IF197" s="85"/>
      <c r="IG197" s="90"/>
      <c r="IH197" s="90"/>
      <c r="II197" s="90"/>
      <c r="IJ197" s="90"/>
    </row>
    <row r="198" spans="3:244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307"/>
      <c r="CU198" s="307"/>
      <c r="CV198" s="307"/>
      <c r="CW198" s="307"/>
      <c r="CX198" s="307"/>
      <c r="CY198" s="307"/>
      <c r="CZ198" s="307"/>
      <c r="DA198" s="307"/>
      <c r="DB198" s="307"/>
      <c r="DC198" s="307"/>
      <c r="DD198" s="307"/>
      <c r="DE198" s="307"/>
      <c r="DF198" s="307"/>
      <c r="DG198" s="307"/>
      <c r="DH198" s="307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85"/>
      <c r="GX198" s="85"/>
      <c r="GY198" s="85"/>
      <c r="GZ198" s="85"/>
      <c r="HA198" s="85"/>
      <c r="HB198" s="85"/>
      <c r="HC198" s="85"/>
      <c r="HD198" s="85"/>
      <c r="HE198" s="85"/>
      <c r="HF198" s="85"/>
      <c r="HG198" s="85"/>
      <c r="HH198" s="85"/>
      <c r="HI198" s="85"/>
      <c r="HJ198" s="85"/>
      <c r="HK198" s="85"/>
      <c r="HL198" s="85"/>
      <c r="HM198" s="85"/>
      <c r="HN198" s="85"/>
      <c r="HO198" s="85"/>
      <c r="HP198" s="85"/>
      <c r="HQ198" s="85"/>
      <c r="HR198" s="85"/>
      <c r="HS198" s="85"/>
      <c r="HT198" s="85"/>
      <c r="HU198" s="85"/>
      <c r="HV198" s="85"/>
      <c r="HW198" s="85"/>
      <c r="HX198" s="85"/>
      <c r="HY198" s="85"/>
      <c r="HZ198" s="85"/>
      <c r="IA198" s="85"/>
      <c r="IB198" s="85"/>
      <c r="IC198" s="85"/>
      <c r="ID198" s="85"/>
      <c r="IE198" s="85"/>
      <c r="IF198" s="85"/>
      <c r="IG198" s="90"/>
      <c r="IH198" s="90"/>
      <c r="II198" s="90"/>
      <c r="IJ198" s="90"/>
    </row>
    <row r="199" spans="3:244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307"/>
      <c r="CU199" s="307"/>
      <c r="CV199" s="307"/>
      <c r="CW199" s="307"/>
      <c r="CX199" s="307"/>
      <c r="CY199" s="307"/>
      <c r="CZ199" s="307"/>
      <c r="DA199" s="307"/>
      <c r="DB199" s="307"/>
      <c r="DC199" s="307"/>
      <c r="DD199" s="307"/>
      <c r="DE199" s="307"/>
      <c r="DF199" s="307"/>
      <c r="DG199" s="307"/>
      <c r="DH199" s="307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85"/>
      <c r="GX199" s="85"/>
      <c r="GY199" s="85"/>
      <c r="GZ199" s="85"/>
      <c r="HA199" s="85"/>
      <c r="HB199" s="85"/>
      <c r="HC199" s="85"/>
      <c r="HD199" s="85"/>
      <c r="HE199" s="85"/>
      <c r="HF199" s="85"/>
      <c r="HG199" s="85"/>
      <c r="HH199" s="85"/>
      <c r="HI199" s="85"/>
      <c r="HJ199" s="85"/>
      <c r="HK199" s="85"/>
      <c r="HL199" s="85"/>
      <c r="HM199" s="85"/>
      <c r="HN199" s="85"/>
      <c r="HO199" s="85"/>
      <c r="HP199" s="85"/>
      <c r="HQ199" s="85"/>
      <c r="HR199" s="85"/>
      <c r="HS199" s="85"/>
      <c r="HT199" s="85"/>
      <c r="HU199" s="85"/>
      <c r="HV199" s="85"/>
      <c r="HW199" s="85"/>
      <c r="HX199" s="85"/>
      <c r="HY199" s="85"/>
      <c r="HZ199" s="85"/>
      <c r="IA199" s="85"/>
      <c r="IB199" s="85"/>
      <c r="IC199" s="85"/>
      <c r="ID199" s="85"/>
      <c r="IE199" s="85"/>
      <c r="IF199" s="85"/>
      <c r="IG199" s="90"/>
      <c r="IH199" s="90"/>
      <c r="II199" s="90"/>
      <c r="IJ199" s="90"/>
    </row>
    <row r="200" spans="3:244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307"/>
      <c r="CU200" s="307"/>
      <c r="CV200" s="307"/>
      <c r="CW200" s="307"/>
      <c r="CX200" s="307"/>
      <c r="CY200" s="307"/>
      <c r="CZ200" s="307"/>
      <c r="DA200" s="307"/>
      <c r="DB200" s="307"/>
      <c r="DC200" s="307"/>
      <c r="DD200" s="307"/>
      <c r="DE200" s="307"/>
      <c r="DF200" s="307"/>
      <c r="DG200" s="307"/>
      <c r="DH200" s="307"/>
      <c r="FB200" s="74"/>
      <c r="FC200" s="74"/>
      <c r="FD200" s="74"/>
      <c r="FE200" s="74"/>
      <c r="FF200" s="74"/>
      <c r="FG200" s="74"/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85"/>
      <c r="GX200" s="85"/>
      <c r="GY200" s="85"/>
      <c r="GZ200" s="85"/>
      <c r="HA200" s="85"/>
      <c r="HB200" s="85"/>
      <c r="HC200" s="85"/>
      <c r="HD200" s="85"/>
      <c r="HE200" s="85"/>
      <c r="HF200" s="85"/>
      <c r="HG200" s="85"/>
      <c r="HH200" s="85"/>
      <c r="HI200" s="85"/>
      <c r="HJ200" s="85"/>
      <c r="HK200" s="85"/>
      <c r="HL200" s="85"/>
      <c r="HM200" s="85"/>
      <c r="HN200" s="85"/>
      <c r="HO200" s="85"/>
      <c r="HP200" s="85"/>
      <c r="HQ200" s="85"/>
      <c r="HR200" s="85"/>
      <c r="HS200" s="85"/>
      <c r="HT200" s="85"/>
      <c r="HU200" s="85"/>
      <c r="HV200" s="85"/>
      <c r="HW200" s="85"/>
      <c r="HX200" s="85"/>
      <c r="HY200" s="85"/>
      <c r="HZ200" s="85"/>
      <c r="IA200" s="85"/>
      <c r="IB200" s="85"/>
      <c r="IC200" s="85"/>
      <c r="ID200" s="85"/>
      <c r="IE200" s="85"/>
      <c r="IF200" s="85"/>
      <c r="IG200" s="90"/>
      <c r="IH200" s="90"/>
      <c r="II200" s="90"/>
      <c r="IJ200" s="90"/>
    </row>
    <row r="201" spans="3:244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307"/>
      <c r="CU201" s="307"/>
      <c r="CV201" s="307"/>
      <c r="CW201" s="307"/>
      <c r="CX201" s="307"/>
      <c r="CY201" s="307"/>
      <c r="CZ201" s="307"/>
      <c r="DA201" s="307"/>
      <c r="DB201" s="307"/>
      <c r="DC201" s="307"/>
      <c r="DD201" s="307"/>
      <c r="DE201" s="307"/>
      <c r="DF201" s="307"/>
      <c r="DG201" s="307"/>
      <c r="DH201" s="307"/>
      <c r="FB201" s="74"/>
      <c r="FC201" s="74"/>
      <c r="FD201" s="74"/>
      <c r="FE201" s="74"/>
      <c r="FF201" s="74"/>
      <c r="FG201" s="74"/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85"/>
      <c r="GX201" s="85"/>
      <c r="GY201" s="85"/>
      <c r="GZ201" s="85"/>
      <c r="HA201" s="85"/>
      <c r="HB201" s="85"/>
      <c r="HC201" s="85"/>
      <c r="HD201" s="85"/>
      <c r="HE201" s="85"/>
      <c r="HF201" s="85"/>
      <c r="HG201" s="85"/>
      <c r="HH201" s="85"/>
      <c r="HI201" s="85"/>
      <c r="HJ201" s="85"/>
      <c r="HK201" s="85"/>
      <c r="HL201" s="85"/>
      <c r="HM201" s="85"/>
      <c r="HN201" s="85"/>
      <c r="HO201" s="85"/>
      <c r="HP201" s="85"/>
      <c r="HQ201" s="85"/>
      <c r="HR201" s="85"/>
      <c r="HS201" s="85"/>
      <c r="HT201" s="85"/>
      <c r="HU201" s="85"/>
      <c r="HV201" s="85"/>
      <c r="HW201" s="85"/>
      <c r="HX201" s="85"/>
      <c r="HY201" s="85"/>
      <c r="HZ201" s="85"/>
      <c r="IA201" s="85"/>
      <c r="IB201" s="85"/>
      <c r="IC201" s="85"/>
      <c r="ID201" s="85"/>
      <c r="IE201" s="85"/>
      <c r="IF201" s="85"/>
      <c r="IG201" s="90"/>
      <c r="IH201" s="90"/>
      <c r="II201" s="90"/>
      <c r="IJ201" s="90"/>
    </row>
    <row r="202" spans="3:244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307"/>
      <c r="CB202" s="307"/>
      <c r="CC202" s="307"/>
      <c r="CD202" s="307"/>
      <c r="CE202" s="307"/>
      <c r="CF202" s="307"/>
      <c r="CG202" s="307"/>
      <c r="CH202" s="307"/>
      <c r="CI202" s="307"/>
      <c r="CJ202" s="307"/>
      <c r="CK202" s="307"/>
      <c r="CL202" s="307"/>
      <c r="CM202" s="307"/>
      <c r="CN202" s="307"/>
      <c r="CO202" s="307"/>
      <c r="CP202" s="307"/>
      <c r="CQ202" s="307"/>
      <c r="CR202" s="307"/>
      <c r="CS202" s="307"/>
      <c r="CT202" s="307"/>
      <c r="CU202" s="307"/>
      <c r="CV202" s="307"/>
      <c r="CW202" s="307"/>
      <c r="CX202" s="307"/>
      <c r="CY202" s="307"/>
      <c r="CZ202" s="307"/>
      <c r="DA202" s="307"/>
      <c r="DB202" s="307"/>
      <c r="DC202" s="307"/>
      <c r="DD202" s="307"/>
      <c r="DE202" s="307"/>
      <c r="DF202" s="307"/>
      <c r="DG202" s="307"/>
      <c r="DH202" s="307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85"/>
      <c r="GX202" s="85"/>
      <c r="GY202" s="85"/>
      <c r="GZ202" s="85"/>
      <c r="HA202" s="85"/>
      <c r="HB202" s="85"/>
      <c r="HC202" s="85"/>
      <c r="HD202" s="85"/>
      <c r="HE202" s="85"/>
      <c r="HF202" s="85"/>
      <c r="HG202" s="85"/>
      <c r="HH202" s="85"/>
      <c r="HI202" s="85"/>
      <c r="HJ202" s="85"/>
      <c r="HK202" s="85"/>
      <c r="HL202" s="85"/>
      <c r="HM202" s="85"/>
      <c r="HN202" s="85"/>
      <c r="HO202" s="85"/>
      <c r="HP202" s="85"/>
      <c r="HQ202" s="85"/>
      <c r="HR202" s="85"/>
      <c r="HS202" s="85"/>
      <c r="HT202" s="85"/>
      <c r="HU202" s="85"/>
      <c r="HV202" s="85"/>
      <c r="HW202" s="85"/>
      <c r="HX202" s="85"/>
      <c r="HY202" s="85"/>
      <c r="HZ202" s="85"/>
      <c r="IA202" s="85"/>
      <c r="IB202" s="85"/>
      <c r="IC202" s="85"/>
      <c r="ID202" s="85"/>
      <c r="IE202" s="85"/>
      <c r="IF202" s="85"/>
      <c r="IG202" s="90"/>
      <c r="IH202" s="90"/>
      <c r="II202" s="90"/>
      <c r="IJ202" s="90"/>
    </row>
    <row r="203" spans="3:244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307"/>
      <c r="CB203" s="307"/>
      <c r="CC203" s="307"/>
      <c r="CD203" s="307"/>
      <c r="CE203" s="307"/>
      <c r="CF203" s="307"/>
      <c r="CG203" s="307"/>
      <c r="CH203" s="307"/>
      <c r="CI203" s="307"/>
      <c r="CJ203" s="307"/>
      <c r="CK203" s="307"/>
      <c r="CL203" s="307"/>
      <c r="CM203" s="307"/>
      <c r="CN203" s="307"/>
      <c r="CO203" s="307"/>
      <c r="CP203" s="307"/>
      <c r="CQ203" s="307"/>
      <c r="CR203" s="307"/>
      <c r="CS203" s="307"/>
      <c r="CT203" s="307"/>
      <c r="CU203" s="307"/>
      <c r="CV203" s="307"/>
      <c r="CW203" s="307"/>
      <c r="CX203" s="307"/>
      <c r="CY203" s="307"/>
      <c r="CZ203" s="307"/>
      <c r="DA203" s="307"/>
      <c r="DB203" s="307"/>
      <c r="DC203" s="307"/>
      <c r="DD203" s="307"/>
      <c r="DE203" s="307"/>
      <c r="DF203" s="307"/>
      <c r="DG203" s="307"/>
      <c r="DH203" s="307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85"/>
      <c r="GX203" s="85"/>
      <c r="GY203" s="85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5"/>
      <c r="HK203" s="85"/>
      <c r="HL203" s="85"/>
      <c r="HM203" s="85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85"/>
      <c r="HY203" s="85"/>
      <c r="HZ203" s="85"/>
      <c r="IA203" s="85"/>
      <c r="IB203" s="85"/>
      <c r="IC203" s="85"/>
      <c r="ID203" s="85"/>
      <c r="IE203" s="85"/>
      <c r="IF203" s="85"/>
      <c r="IG203" s="90"/>
      <c r="IH203" s="90"/>
      <c r="II203" s="90"/>
      <c r="IJ203" s="90"/>
    </row>
    <row r="204" spans="3:244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307"/>
      <c r="CB204" s="307"/>
      <c r="CC204" s="307"/>
      <c r="CD204" s="307"/>
      <c r="CE204" s="307"/>
      <c r="CF204" s="307"/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R204" s="307"/>
      <c r="CS204" s="307"/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  <c r="DG204" s="307"/>
      <c r="DH204" s="307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85"/>
      <c r="GX204" s="85"/>
      <c r="GY204" s="85"/>
      <c r="GZ204" s="85"/>
      <c r="HA204" s="85"/>
      <c r="HB204" s="85"/>
      <c r="HC204" s="85"/>
      <c r="HD204" s="85"/>
      <c r="HE204" s="85"/>
      <c r="HF204" s="85"/>
      <c r="HG204" s="85"/>
      <c r="HH204" s="85"/>
      <c r="HI204" s="85"/>
      <c r="HJ204" s="85"/>
      <c r="HK204" s="85"/>
      <c r="HL204" s="85"/>
      <c r="HM204" s="85"/>
      <c r="HN204" s="85"/>
      <c r="HO204" s="85"/>
      <c r="HP204" s="85"/>
      <c r="HQ204" s="85"/>
      <c r="HR204" s="85"/>
      <c r="HS204" s="85"/>
      <c r="HT204" s="85"/>
      <c r="HU204" s="85"/>
      <c r="HV204" s="85"/>
      <c r="HW204" s="85"/>
      <c r="HX204" s="85"/>
      <c r="HY204" s="85"/>
      <c r="HZ204" s="85"/>
      <c r="IA204" s="85"/>
      <c r="IB204" s="85"/>
      <c r="IC204" s="85"/>
      <c r="ID204" s="85"/>
      <c r="IE204" s="85"/>
      <c r="IF204" s="85"/>
      <c r="IG204" s="90"/>
      <c r="IH204" s="90"/>
      <c r="II204" s="90"/>
      <c r="IJ204" s="90"/>
    </row>
    <row r="205" spans="3:244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307"/>
      <c r="CB205" s="307"/>
      <c r="CC205" s="307"/>
      <c r="CD205" s="307"/>
      <c r="CE205" s="307"/>
      <c r="CF205" s="307"/>
      <c r="CG205" s="307"/>
      <c r="CH205" s="307"/>
      <c r="CI205" s="307"/>
      <c r="CJ205" s="307"/>
      <c r="CK205" s="307"/>
      <c r="CL205" s="307"/>
      <c r="CM205" s="307"/>
      <c r="CN205" s="307"/>
      <c r="CO205" s="307"/>
      <c r="CP205" s="307"/>
      <c r="CQ205" s="307"/>
      <c r="CR205" s="307"/>
      <c r="CS205" s="307"/>
      <c r="CT205" s="307"/>
      <c r="CU205" s="307"/>
      <c r="CV205" s="307"/>
      <c r="CW205" s="307"/>
      <c r="CX205" s="307"/>
      <c r="CY205" s="307"/>
      <c r="CZ205" s="307"/>
      <c r="DA205" s="307"/>
      <c r="DB205" s="307"/>
      <c r="DC205" s="307"/>
      <c r="DD205" s="307"/>
      <c r="DE205" s="307"/>
      <c r="DF205" s="307"/>
      <c r="DG205" s="307"/>
      <c r="DH205" s="307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85"/>
      <c r="GX205" s="85"/>
      <c r="GY205" s="85"/>
      <c r="GZ205" s="85"/>
      <c r="HA205" s="85"/>
      <c r="HB205" s="85"/>
      <c r="HC205" s="85"/>
      <c r="HD205" s="85"/>
      <c r="HE205" s="85"/>
      <c r="HF205" s="85"/>
      <c r="HG205" s="85"/>
      <c r="HH205" s="85"/>
      <c r="HI205" s="85"/>
      <c r="HJ205" s="85"/>
      <c r="HK205" s="85"/>
      <c r="HL205" s="85"/>
      <c r="HM205" s="85"/>
      <c r="HN205" s="85"/>
      <c r="HO205" s="85"/>
      <c r="HP205" s="85"/>
      <c r="HQ205" s="85"/>
      <c r="HR205" s="85"/>
      <c r="HS205" s="85"/>
      <c r="HT205" s="85"/>
      <c r="HU205" s="85"/>
      <c r="HV205" s="85"/>
      <c r="HW205" s="85"/>
      <c r="HX205" s="85"/>
      <c r="HY205" s="85"/>
      <c r="HZ205" s="85"/>
      <c r="IA205" s="85"/>
      <c r="IB205" s="85"/>
      <c r="IC205" s="85"/>
      <c r="ID205" s="85"/>
      <c r="IE205" s="85"/>
      <c r="IF205" s="85"/>
      <c r="IG205" s="90"/>
      <c r="IH205" s="90"/>
      <c r="II205" s="90"/>
      <c r="IJ205" s="90"/>
    </row>
    <row r="206" spans="3:244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307"/>
      <c r="CB206" s="307"/>
      <c r="CC206" s="307"/>
      <c r="CD206" s="307"/>
      <c r="CE206" s="307"/>
      <c r="CF206" s="307"/>
      <c r="CG206" s="307"/>
      <c r="CH206" s="307"/>
      <c r="CI206" s="307"/>
      <c r="CJ206" s="307"/>
      <c r="CK206" s="307"/>
      <c r="CL206" s="307"/>
      <c r="CM206" s="307"/>
      <c r="CN206" s="307"/>
      <c r="CO206" s="307"/>
      <c r="CP206" s="307"/>
      <c r="CQ206" s="307"/>
      <c r="CR206" s="307"/>
      <c r="CS206" s="307"/>
      <c r="CT206" s="307"/>
      <c r="CU206" s="307"/>
      <c r="CV206" s="307"/>
      <c r="CW206" s="307"/>
      <c r="CX206" s="307"/>
      <c r="CY206" s="307"/>
      <c r="CZ206" s="307"/>
      <c r="DA206" s="307"/>
      <c r="DB206" s="307"/>
      <c r="DC206" s="307"/>
      <c r="DD206" s="307"/>
      <c r="DE206" s="307"/>
      <c r="DF206" s="307"/>
      <c r="DG206" s="307"/>
      <c r="DH206" s="307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85"/>
      <c r="GX206" s="85"/>
      <c r="GY206" s="85"/>
      <c r="GZ206" s="85"/>
      <c r="HA206" s="85"/>
      <c r="HB206" s="85"/>
      <c r="HC206" s="85"/>
      <c r="HD206" s="85"/>
      <c r="HE206" s="85"/>
      <c r="HF206" s="85"/>
      <c r="HG206" s="85"/>
      <c r="HH206" s="85"/>
      <c r="HI206" s="85"/>
      <c r="HJ206" s="85"/>
      <c r="HK206" s="85"/>
      <c r="HL206" s="85"/>
      <c r="HM206" s="85"/>
      <c r="HN206" s="85"/>
      <c r="HO206" s="85"/>
      <c r="HP206" s="85"/>
      <c r="HQ206" s="85"/>
      <c r="HR206" s="85"/>
      <c r="HS206" s="85"/>
      <c r="HT206" s="85"/>
      <c r="HU206" s="85"/>
      <c r="HV206" s="85"/>
      <c r="HW206" s="85"/>
      <c r="HX206" s="85"/>
      <c r="HY206" s="85"/>
      <c r="HZ206" s="85"/>
      <c r="IA206" s="85"/>
      <c r="IB206" s="85"/>
      <c r="IC206" s="85"/>
      <c r="ID206" s="85"/>
      <c r="IE206" s="85"/>
      <c r="IF206" s="85"/>
      <c r="IG206" s="90"/>
      <c r="IH206" s="90"/>
      <c r="II206" s="90"/>
      <c r="IJ206" s="90"/>
    </row>
    <row r="207" spans="3:244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307"/>
      <c r="CB207" s="307"/>
      <c r="CC207" s="307"/>
      <c r="CD207" s="307"/>
      <c r="CE207" s="307"/>
      <c r="CF207" s="307"/>
      <c r="CG207" s="307"/>
      <c r="CH207" s="307"/>
      <c r="CI207" s="307"/>
      <c r="CJ207" s="307"/>
      <c r="CK207" s="307"/>
      <c r="CL207" s="307"/>
      <c r="CM207" s="307"/>
      <c r="CN207" s="307"/>
      <c r="CO207" s="307"/>
      <c r="CP207" s="307"/>
      <c r="CQ207" s="307"/>
      <c r="CR207" s="307"/>
      <c r="CS207" s="307"/>
      <c r="CT207" s="307"/>
      <c r="CU207" s="307"/>
      <c r="CV207" s="307"/>
      <c r="CW207" s="307"/>
      <c r="CX207" s="307"/>
      <c r="CY207" s="307"/>
      <c r="CZ207" s="307"/>
      <c r="DA207" s="307"/>
      <c r="DB207" s="307"/>
      <c r="DC207" s="307"/>
      <c r="DD207" s="307"/>
      <c r="DE207" s="307"/>
      <c r="DF207" s="307"/>
      <c r="DG207" s="307"/>
      <c r="DH207" s="307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85"/>
      <c r="GX207" s="85"/>
      <c r="GY207" s="85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5"/>
      <c r="HK207" s="85"/>
      <c r="HL207" s="85"/>
      <c r="HM207" s="85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5"/>
      <c r="HY207" s="85"/>
      <c r="HZ207" s="85"/>
      <c r="IA207" s="85"/>
      <c r="IB207" s="85"/>
      <c r="IC207" s="85"/>
      <c r="ID207" s="85"/>
      <c r="IE207" s="85"/>
      <c r="IF207" s="85"/>
      <c r="IG207" s="90"/>
      <c r="IH207" s="90"/>
      <c r="II207" s="90"/>
      <c r="IJ207" s="90"/>
    </row>
    <row r="208" spans="3:244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307"/>
      <c r="CB208" s="307"/>
      <c r="CC208" s="307"/>
      <c r="CD208" s="307"/>
      <c r="CE208" s="307"/>
      <c r="CF208" s="307"/>
      <c r="CG208" s="307"/>
      <c r="CH208" s="307"/>
      <c r="CI208" s="307"/>
      <c r="CJ208" s="307"/>
      <c r="CK208" s="307"/>
      <c r="CL208" s="307"/>
      <c r="CM208" s="307"/>
      <c r="CN208" s="307"/>
      <c r="CO208" s="307"/>
      <c r="CP208" s="307"/>
      <c r="CQ208" s="307"/>
      <c r="CR208" s="307"/>
      <c r="CS208" s="307"/>
      <c r="CT208" s="307"/>
      <c r="CU208" s="307"/>
      <c r="CV208" s="307"/>
      <c r="CW208" s="307"/>
      <c r="CX208" s="307"/>
      <c r="CY208" s="307"/>
      <c r="CZ208" s="307"/>
      <c r="DA208" s="307"/>
      <c r="DB208" s="307"/>
      <c r="DC208" s="307"/>
      <c r="DD208" s="307"/>
      <c r="DE208" s="307"/>
      <c r="DF208" s="307"/>
      <c r="DG208" s="307"/>
      <c r="DH208" s="307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85"/>
      <c r="GX208" s="85"/>
      <c r="GY208" s="85"/>
      <c r="GZ208" s="85"/>
      <c r="HA208" s="85"/>
      <c r="HB208" s="85"/>
      <c r="HC208" s="85"/>
      <c r="HD208" s="85"/>
      <c r="HE208" s="85"/>
      <c r="HF208" s="85"/>
      <c r="HG208" s="85"/>
      <c r="HH208" s="85"/>
      <c r="HI208" s="85"/>
      <c r="HJ208" s="85"/>
      <c r="HK208" s="85"/>
      <c r="HL208" s="85"/>
      <c r="HM208" s="85"/>
      <c r="HN208" s="85"/>
      <c r="HO208" s="85"/>
      <c r="HP208" s="85"/>
      <c r="HQ208" s="85"/>
      <c r="HR208" s="85"/>
      <c r="HS208" s="85"/>
      <c r="HT208" s="85"/>
      <c r="HU208" s="85"/>
      <c r="HV208" s="85"/>
      <c r="HW208" s="85"/>
      <c r="HX208" s="85"/>
      <c r="HY208" s="85"/>
      <c r="HZ208" s="85"/>
      <c r="IA208" s="85"/>
      <c r="IB208" s="85"/>
      <c r="IC208" s="85"/>
      <c r="ID208" s="85"/>
      <c r="IE208" s="85"/>
      <c r="IF208" s="85"/>
      <c r="IG208" s="90"/>
      <c r="IH208" s="90"/>
      <c r="II208" s="90"/>
      <c r="IJ208" s="90"/>
    </row>
    <row r="209" spans="3:244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307"/>
      <c r="CB209" s="307"/>
      <c r="CC209" s="307"/>
      <c r="CD209" s="307"/>
      <c r="CE209" s="307"/>
      <c r="CF209" s="307"/>
      <c r="CG209" s="307"/>
      <c r="CH209" s="307"/>
      <c r="CI209" s="307"/>
      <c r="CJ209" s="307"/>
      <c r="CK209" s="307"/>
      <c r="CL209" s="307"/>
      <c r="CM209" s="307"/>
      <c r="CN209" s="307"/>
      <c r="CO209" s="307"/>
      <c r="CP209" s="307"/>
      <c r="CQ209" s="307"/>
      <c r="CR209" s="307"/>
      <c r="CS209" s="307"/>
      <c r="CT209" s="307"/>
      <c r="CU209" s="307"/>
      <c r="CV209" s="307"/>
      <c r="CW209" s="307"/>
      <c r="CX209" s="307"/>
      <c r="CY209" s="307"/>
      <c r="CZ209" s="307"/>
      <c r="DA209" s="307"/>
      <c r="DB209" s="307"/>
      <c r="DC209" s="307"/>
      <c r="DD209" s="307"/>
      <c r="DE209" s="307"/>
      <c r="DF209" s="307"/>
      <c r="DG209" s="307"/>
      <c r="DH209" s="307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85"/>
      <c r="GX209" s="85"/>
      <c r="GY209" s="85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5"/>
      <c r="HK209" s="85"/>
      <c r="HL209" s="85"/>
      <c r="HM209" s="85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5"/>
      <c r="HY209" s="85"/>
      <c r="HZ209" s="85"/>
      <c r="IA209" s="85"/>
      <c r="IB209" s="85"/>
      <c r="IC209" s="85"/>
      <c r="ID209" s="85"/>
      <c r="IE209" s="85"/>
      <c r="IF209" s="85"/>
      <c r="IG209" s="90"/>
      <c r="IH209" s="90"/>
      <c r="II209" s="90"/>
      <c r="IJ209" s="90"/>
    </row>
    <row r="210" spans="3:244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307"/>
      <c r="CB210" s="307"/>
      <c r="CC210" s="307"/>
      <c r="CD210" s="307"/>
      <c r="CE210" s="307"/>
      <c r="CF210" s="307"/>
      <c r="CG210" s="307"/>
      <c r="CH210" s="307"/>
      <c r="CI210" s="307"/>
      <c r="CJ210" s="307"/>
      <c r="CK210" s="307"/>
      <c r="CL210" s="307"/>
      <c r="CM210" s="307"/>
      <c r="CN210" s="307"/>
      <c r="CO210" s="307"/>
      <c r="CP210" s="307"/>
      <c r="CQ210" s="307"/>
      <c r="CR210" s="307"/>
      <c r="CS210" s="307"/>
      <c r="CT210" s="307"/>
      <c r="CU210" s="307"/>
      <c r="CV210" s="307"/>
      <c r="CW210" s="307"/>
      <c r="CX210" s="307"/>
      <c r="CY210" s="307"/>
      <c r="CZ210" s="307"/>
      <c r="DA210" s="307"/>
      <c r="DB210" s="307"/>
      <c r="DC210" s="307"/>
      <c r="DD210" s="307"/>
      <c r="DE210" s="307"/>
      <c r="DF210" s="307"/>
      <c r="DG210" s="307"/>
      <c r="DH210" s="307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85"/>
      <c r="GX210" s="85"/>
      <c r="GY210" s="85"/>
      <c r="GZ210" s="85"/>
      <c r="HA210" s="85"/>
      <c r="HB210" s="85"/>
      <c r="HC210" s="85"/>
      <c r="HD210" s="85"/>
      <c r="HE210" s="85"/>
      <c r="HF210" s="85"/>
      <c r="HG210" s="85"/>
      <c r="HH210" s="85"/>
      <c r="HI210" s="85"/>
      <c r="HJ210" s="85"/>
      <c r="HK210" s="85"/>
      <c r="HL210" s="85"/>
      <c r="HM210" s="85"/>
      <c r="HN210" s="85"/>
      <c r="HO210" s="85"/>
      <c r="HP210" s="85"/>
      <c r="HQ210" s="85"/>
      <c r="HR210" s="85"/>
      <c r="HS210" s="85"/>
      <c r="HT210" s="85"/>
      <c r="HU210" s="85"/>
      <c r="HV210" s="85"/>
      <c r="HW210" s="85"/>
      <c r="HX210" s="85"/>
      <c r="HY210" s="85"/>
      <c r="HZ210" s="85"/>
      <c r="IA210" s="85"/>
      <c r="IB210" s="85"/>
      <c r="IC210" s="85"/>
      <c r="ID210" s="85"/>
      <c r="IE210" s="85"/>
      <c r="IF210" s="85"/>
      <c r="IG210" s="90"/>
      <c r="IH210" s="90"/>
      <c r="II210" s="90"/>
      <c r="IJ210" s="90"/>
    </row>
    <row r="211" spans="3:244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307"/>
      <c r="CB211" s="307"/>
      <c r="CC211" s="307"/>
      <c r="CD211" s="307"/>
      <c r="CE211" s="307"/>
      <c r="CF211" s="307"/>
      <c r="CG211" s="307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7"/>
      <c r="CS211" s="307"/>
      <c r="CT211" s="307"/>
      <c r="CU211" s="307"/>
      <c r="CV211" s="307"/>
      <c r="CW211" s="307"/>
      <c r="CX211" s="307"/>
      <c r="CY211" s="307"/>
      <c r="CZ211" s="307"/>
      <c r="DA211" s="307"/>
      <c r="DB211" s="307"/>
      <c r="DC211" s="307"/>
      <c r="DD211" s="307"/>
      <c r="DE211" s="307"/>
      <c r="DF211" s="307"/>
      <c r="DG211" s="307"/>
      <c r="DH211" s="307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85"/>
      <c r="GX211" s="85"/>
      <c r="GY211" s="85"/>
      <c r="GZ211" s="85"/>
      <c r="HA211" s="85"/>
      <c r="HB211" s="85"/>
      <c r="HC211" s="85"/>
      <c r="HD211" s="85"/>
      <c r="HE211" s="85"/>
      <c r="HF211" s="85"/>
      <c r="HG211" s="85"/>
      <c r="HH211" s="85"/>
      <c r="HI211" s="85"/>
      <c r="HJ211" s="85"/>
      <c r="HK211" s="85"/>
      <c r="HL211" s="85"/>
      <c r="HM211" s="85"/>
      <c r="HN211" s="85"/>
      <c r="HO211" s="85"/>
      <c r="HP211" s="85"/>
      <c r="HQ211" s="85"/>
      <c r="HR211" s="85"/>
      <c r="HS211" s="85"/>
      <c r="HT211" s="85"/>
      <c r="HU211" s="85"/>
      <c r="HV211" s="85"/>
      <c r="HW211" s="85"/>
      <c r="HX211" s="85"/>
      <c r="HY211" s="85"/>
      <c r="HZ211" s="85"/>
      <c r="IA211" s="85"/>
      <c r="IB211" s="85"/>
      <c r="IC211" s="85"/>
      <c r="ID211" s="85"/>
      <c r="IE211" s="85"/>
      <c r="IF211" s="85"/>
      <c r="IG211" s="90"/>
      <c r="IH211" s="90"/>
      <c r="II211" s="90"/>
      <c r="IJ211" s="90"/>
    </row>
    <row r="212" spans="3:244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307"/>
      <c r="CB212" s="307"/>
      <c r="CC212" s="307"/>
      <c r="CD212" s="307"/>
      <c r="CE212" s="307"/>
      <c r="CF212" s="307"/>
      <c r="CG212" s="307"/>
      <c r="CH212" s="307"/>
      <c r="CI212" s="307"/>
      <c r="CJ212" s="307"/>
      <c r="CK212" s="307"/>
      <c r="CL212" s="307"/>
      <c r="CM212" s="307"/>
      <c r="CN212" s="307"/>
      <c r="CO212" s="307"/>
      <c r="CP212" s="307"/>
      <c r="CQ212" s="307"/>
      <c r="CR212" s="307"/>
      <c r="CS212" s="307"/>
      <c r="CT212" s="307"/>
      <c r="CU212" s="307"/>
      <c r="CV212" s="307"/>
      <c r="CW212" s="307"/>
      <c r="CX212" s="307"/>
      <c r="CY212" s="307"/>
      <c r="CZ212" s="307"/>
      <c r="DA212" s="307"/>
      <c r="DB212" s="307"/>
      <c r="DC212" s="307"/>
      <c r="DD212" s="307"/>
      <c r="DE212" s="307"/>
      <c r="DF212" s="307"/>
      <c r="DG212" s="307"/>
      <c r="DH212" s="307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85"/>
      <c r="GX212" s="85"/>
      <c r="GY212" s="85"/>
      <c r="GZ212" s="85"/>
      <c r="HA212" s="85"/>
      <c r="HB212" s="85"/>
      <c r="HC212" s="85"/>
      <c r="HD212" s="85"/>
      <c r="HE212" s="85"/>
      <c r="HF212" s="85"/>
      <c r="HG212" s="85"/>
      <c r="HH212" s="85"/>
      <c r="HI212" s="85"/>
      <c r="HJ212" s="85"/>
      <c r="HK212" s="85"/>
      <c r="HL212" s="85"/>
      <c r="HM212" s="85"/>
      <c r="HN212" s="85"/>
      <c r="HO212" s="85"/>
      <c r="HP212" s="85"/>
      <c r="HQ212" s="85"/>
      <c r="HR212" s="85"/>
      <c r="HS212" s="85"/>
      <c r="HT212" s="85"/>
      <c r="HU212" s="85"/>
      <c r="HV212" s="85"/>
      <c r="HW212" s="85"/>
      <c r="HX212" s="85"/>
      <c r="HY212" s="85"/>
      <c r="HZ212" s="85"/>
      <c r="IA212" s="85"/>
      <c r="IB212" s="85"/>
      <c r="IC212" s="85"/>
      <c r="ID212" s="85"/>
      <c r="IE212" s="85"/>
      <c r="IF212" s="85"/>
      <c r="IG212" s="90"/>
      <c r="IH212" s="90"/>
      <c r="II212" s="90"/>
      <c r="IJ212" s="90"/>
    </row>
    <row r="213" spans="3:244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307"/>
      <c r="CB213" s="307"/>
      <c r="CC213" s="307"/>
      <c r="CD213" s="307"/>
      <c r="CE213" s="307"/>
      <c r="CF213" s="307"/>
      <c r="CG213" s="307"/>
      <c r="CH213" s="307"/>
      <c r="CI213" s="307"/>
      <c r="CJ213" s="307"/>
      <c r="CK213" s="307"/>
      <c r="CL213" s="307"/>
      <c r="CM213" s="307"/>
      <c r="CN213" s="307"/>
      <c r="CO213" s="307"/>
      <c r="CP213" s="307"/>
      <c r="CQ213" s="307"/>
      <c r="CR213" s="307"/>
      <c r="CS213" s="307"/>
      <c r="CT213" s="307"/>
      <c r="CU213" s="307"/>
      <c r="CV213" s="307"/>
      <c r="CW213" s="307"/>
      <c r="CX213" s="307"/>
      <c r="CY213" s="307"/>
      <c r="CZ213" s="307"/>
      <c r="DA213" s="307"/>
      <c r="DB213" s="307"/>
      <c r="DC213" s="307"/>
      <c r="DD213" s="307"/>
      <c r="DE213" s="307"/>
      <c r="DF213" s="307"/>
      <c r="DG213" s="307"/>
      <c r="DH213" s="307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85"/>
      <c r="GX213" s="85"/>
      <c r="GY213" s="85"/>
      <c r="GZ213" s="85"/>
      <c r="HA213" s="85"/>
      <c r="HB213" s="85"/>
      <c r="HC213" s="85"/>
      <c r="HD213" s="85"/>
      <c r="HE213" s="85"/>
      <c r="HF213" s="85"/>
      <c r="HG213" s="85"/>
      <c r="HH213" s="85"/>
      <c r="HI213" s="85"/>
      <c r="HJ213" s="85"/>
      <c r="HK213" s="85"/>
      <c r="HL213" s="85"/>
      <c r="HM213" s="85"/>
      <c r="HN213" s="85"/>
      <c r="HO213" s="85"/>
      <c r="HP213" s="85"/>
      <c r="HQ213" s="85"/>
      <c r="HR213" s="85"/>
      <c r="HS213" s="85"/>
      <c r="HT213" s="85"/>
      <c r="HU213" s="85"/>
      <c r="HV213" s="85"/>
      <c r="HW213" s="85"/>
      <c r="HX213" s="85"/>
      <c r="HY213" s="85"/>
      <c r="HZ213" s="85"/>
      <c r="IA213" s="85"/>
      <c r="IB213" s="85"/>
      <c r="IC213" s="85"/>
      <c r="ID213" s="85"/>
      <c r="IE213" s="85"/>
      <c r="IF213" s="85"/>
      <c r="IG213" s="90"/>
      <c r="IH213" s="90"/>
      <c r="II213" s="90"/>
      <c r="IJ213" s="90"/>
    </row>
    <row r="214" spans="3:244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307"/>
      <c r="CB214" s="307"/>
      <c r="CC214" s="307"/>
      <c r="CD214" s="307"/>
      <c r="CE214" s="307"/>
      <c r="CF214" s="307"/>
      <c r="CG214" s="307"/>
      <c r="CH214" s="307"/>
      <c r="CI214" s="307"/>
      <c r="CJ214" s="307"/>
      <c r="CK214" s="307"/>
      <c r="CL214" s="307"/>
      <c r="CM214" s="307"/>
      <c r="CN214" s="307"/>
      <c r="CO214" s="307"/>
      <c r="CP214" s="307"/>
      <c r="CQ214" s="307"/>
      <c r="CR214" s="307"/>
      <c r="CS214" s="307"/>
      <c r="CT214" s="307"/>
      <c r="CU214" s="307"/>
      <c r="CV214" s="307"/>
      <c r="CW214" s="307"/>
      <c r="CX214" s="307"/>
      <c r="CY214" s="307"/>
      <c r="CZ214" s="307"/>
      <c r="DA214" s="307"/>
      <c r="DB214" s="307"/>
      <c r="DC214" s="307"/>
      <c r="DD214" s="307"/>
      <c r="DE214" s="307"/>
      <c r="DF214" s="307"/>
      <c r="DG214" s="307"/>
      <c r="DH214" s="307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85"/>
      <c r="GX214" s="85"/>
      <c r="GY214" s="85"/>
      <c r="GZ214" s="85"/>
      <c r="HA214" s="85"/>
      <c r="HB214" s="85"/>
      <c r="HC214" s="85"/>
      <c r="HD214" s="85"/>
      <c r="HE214" s="85"/>
      <c r="HF214" s="85"/>
      <c r="HG214" s="85"/>
      <c r="HH214" s="85"/>
      <c r="HI214" s="85"/>
      <c r="HJ214" s="85"/>
      <c r="HK214" s="85"/>
      <c r="HL214" s="85"/>
      <c r="HM214" s="85"/>
      <c r="HN214" s="85"/>
      <c r="HO214" s="85"/>
      <c r="HP214" s="85"/>
      <c r="HQ214" s="85"/>
      <c r="HR214" s="85"/>
      <c r="HS214" s="85"/>
      <c r="HT214" s="85"/>
      <c r="HU214" s="85"/>
      <c r="HV214" s="85"/>
      <c r="HW214" s="85"/>
      <c r="HX214" s="85"/>
      <c r="HY214" s="85"/>
      <c r="HZ214" s="85"/>
      <c r="IA214" s="85"/>
      <c r="IB214" s="85"/>
      <c r="IC214" s="85"/>
      <c r="ID214" s="85"/>
      <c r="IE214" s="85"/>
      <c r="IF214" s="85"/>
      <c r="IG214" s="90"/>
      <c r="IH214" s="90"/>
      <c r="II214" s="90"/>
      <c r="IJ214" s="90"/>
    </row>
    <row r="215" spans="3:244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307"/>
      <c r="CB215" s="307"/>
      <c r="CC215" s="307"/>
      <c r="CD215" s="307"/>
      <c r="CE215" s="307"/>
      <c r="CF215" s="307"/>
      <c r="CG215" s="307"/>
      <c r="CH215" s="307"/>
      <c r="CI215" s="307"/>
      <c r="CJ215" s="307"/>
      <c r="CK215" s="307"/>
      <c r="CL215" s="307"/>
      <c r="CM215" s="307"/>
      <c r="CN215" s="307"/>
      <c r="CO215" s="307"/>
      <c r="CP215" s="307"/>
      <c r="CQ215" s="307"/>
      <c r="CR215" s="307"/>
      <c r="CS215" s="307"/>
      <c r="CT215" s="307"/>
      <c r="CU215" s="307"/>
      <c r="CV215" s="307"/>
      <c r="CW215" s="307"/>
      <c r="CX215" s="307"/>
      <c r="CY215" s="307"/>
      <c r="CZ215" s="307"/>
      <c r="DA215" s="307"/>
      <c r="DB215" s="307"/>
      <c r="DC215" s="307"/>
      <c r="DD215" s="307"/>
      <c r="DE215" s="307"/>
      <c r="DF215" s="307"/>
      <c r="DG215" s="307"/>
      <c r="DH215" s="307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85"/>
      <c r="GX215" s="85"/>
      <c r="GY215" s="85"/>
      <c r="GZ215" s="85"/>
      <c r="HA215" s="85"/>
      <c r="HB215" s="85"/>
      <c r="HC215" s="85"/>
      <c r="HD215" s="85"/>
      <c r="HE215" s="85"/>
      <c r="HF215" s="85"/>
      <c r="HG215" s="85"/>
      <c r="HH215" s="85"/>
      <c r="HI215" s="85"/>
      <c r="HJ215" s="85"/>
      <c r="HK215" s="85"/>
      <c r="HL215" s="85"/>
      <c r="HM215" s="85"/>
      <c r="HN215" s="85"/>
      <c r="HO215" s="85"/>
      <c r="HP215" s="85"/>
      <c r="HQ215" s="85"/>
      <c r="HR215" s="85"/>
      <c r="HS215" s="85"/>
      <c r="HT215" s="85"/>
      <c r="HU215" s="85"/>
      <c r="HV215" s="85"/>
      <c r="HW215" s="85"/>
      <c r="HX215" s="85"/>
      <c r="HY215" s="85"/>
      <c r="HZ215" s="85"/>
      <c r="IA215" s="85"/>
      <c r="IB215" s="85"/>
      <c r="IC215" s="85"/>
      <c r="ID215" s="85"/>
      <c r="IE215" s="85"/>
      <c r="IF215" s="85"/>
      <c r="IG215" s="90"/>
      <c r="IH215" s="90"/>
      <c r="II215" s="90"/>
      <c r="IJ215" s="90"/>
    </row>
    <row r="216" spans="3:244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307"/>
      <c r="CB216" s="307"/>
      <c r="CC216" s="307"/>
      <c r="CD216" s="307"/>
      <c r="CE216" s="307"/>
      <c r="CF216" s="307"/>
      <c r="CG216" s="307"/>
      <c r="CH216" s="307"/>
      <c r="CI216" s="307"/>
      <c r="CJ216" s="307"/>
      <c r="CK216" s="307"/>
      <c r="CL216" s="307"/>
      <c r="CM216" s="307"/>
      <c r="CN216" s="307"/>
      <c r="CO216" s="307"/>
      <c r="CP216" s="307"/>
      <c r="CQ216" s="307"/>
      <c r="CR216" s="307"/>
      <c r="CS216" s="307"/>
      <c r="CT216" s="307"/>
      <c r="CU216" s="307"/>
      <c r="CV216" s="307"/>
      <c r="CW216" s="307"/>
      <c r="CX216" s="307"/>
      <c r="CY216" s="307"/>
      <c r="CZ216" s="307"/>
      <c r="DA216" s="307"/>
      <c r="DB216" s="307"/>
      <c r="DC216" s="307"/>
      <c r="DD216" s="307"/>
      <c r="DE216" s="307"/>
      <c r="DF216" s="307"/>
      <c r="DG216" s="307"/>
      <c r="DH216" s="307"/>
      <c r="FB216" s="74"/>
      <c r="FC216" s="74"/>
      <c r="FD216" s="74"/>
      <c r="FE216" s="74"/>
      <c r="FF216" s="74"/>
      <c r="FG216" s="74"/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85"/>
      <c r="GX216" s="85"/>
      <c r="GY216" s="85"/>
      <c r="GZ216" s="85"/>
      <c r="HA216" s="85"/>
      <c r="HB216" s="85"/>
      <c r="HC216" s="85"/>
      <c r="HD216" s="85"/>
      <c r="HE216" s="85"/>
      <c r="HF216" s="85"/>
      <c r="HG216" s="85"/>
      <c r="HH216" s="85"/>
      <c r="HI216" s="85"/>
      <c r="HJ216" s="85"/>
      <c r="HK216" s="85"/>
      <c r="HL216" s="85"/>
      <c r="HM216" s="85"/>
      <c r="HN216" s="85"/>
      <c r="HO216" s="85"/>
      <c r="HP216" s="85"/>
      <c r="HQ216" s="85"/>
      <c r="HR216" s="85"/>
      <c r="HS216" s="85"/>
      <c r="HT216" s="85"/>
      <c r="HU216" s="85"/>
      <c r="HV216" s="85"/>
      <c r="HW216" s="85"/>
      <c r="HX216" s="85"/>
      <c r="HY216" s="85"/>
      <c r="HZ216" s="85"/>
      <c r="IA216" s="85"/>
      <c r="IB216" s="85"/>
      <c r="IC216" s="85"/>
      <c r="ID216" s="85"/>
      <c r="IE216" s="85"/>
      <c r="IF216" s="85"/>
      <c r="IG216" s="90"/>
      <c r="IH216" s="90"/>
      <c r="II216" s="90"/>
      <c r="IJ216" s="90"/>
    </row>
    <row r="217" spans="3:244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307"/>
      <c r="CB217" s="307"/>
      <c r="CC217" s="307"/>
      <c r="CD217" s="307"/>
      <c r="CE217" s="307"/>
      <c r="CF217" s="307"/>
      <c r="CG217" s="307"/>
      <c r="CH217" s="307"/>
      <c r="CI217" s="307"/>
      <c r="CJ217" s="307"/>
      <c r="CK217" s="307"/>
      <c r="CL217" s="307"/>
      <c r="CM217" s="307"/>
      <c r="CN217" s="307"/>
      <c r="CO217" s="307"/>
      <c r="CP217" s="307"/>
      <c r="CQ217" s="307"/>
      <c r="CR217" s="307"/>
      <c r="CS217" s="307"/>
      <c r="CT217" s="307"/>
      <c r="CU217" s="307"/>
      <c r="CV217" s="307"/>
      <c r="CW217" s="307"/>
      <c r="CX217" s="307"/>
      <c r="CY217" s="307"/>
      <c r="CZ217" s="307"/>
      <c r="DA217" s="307"/>
      <c r="DB217" s="307"/>
      <c r="DC217" s="307"/>
      <c r="DD217" s="307"/>
      <c r="DE217" s="307"/>
      <c r="DF217" s="307"/>
      <c r="DG217" s="307"/>
      <c r="DH217" s="307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85"/>
      <c r="GX217" s="85"/>
      <c r="GY217" s="85"/>
      <c r="GZ217" s="85"/>
      <c r="HA217" s="85"/>
      <c r="HB217" s="85"/>
      <c r="HC217" s="85"/>
      <c r="HD217" s="85"/>
      <c r="HE217" s="85"/>
      <c r="HF217" s="85"/>
      <c r="HG217" s="85"/>
      <c r="HH217" s="85"/>
      <c r="HI217" s="85"/>
      <c r="HJ217" s="85"/>
      <c r="HK217" s="85"/>
      <c r="HL217" s="85"/>
      <c r="HM217" s="85"/>
      <c r="HN217" s="85"/>
      <c r="HO217" s="85"/>
      <c r="HP217" s="85"/>
      <c r="HQ217" s="85"/>
      <c r="HR217" s="85"/>
      <c r="HS217" s="85"/>
      <c r="HT217" s="85"/>
      <c r="HU217" s="85"/>
      <c r="HV217" s="85"/>
      <c r="HW217" s="85"/>
      <c r="HX217" s="85"/>
      <c r="HY217" s="85"/>
      <c r="HZ217" s="85"/>
      <c r="IA217" s="85"/>
      <c r="IB217" s="85"/>
      <c r="IC217" s="85"/>
      <c r="ID217" s="85"/>
      <c r="IE217" s="85"/>
      <c r="IF217" s="85"/>
      <c r="IG217" s="90"/>
      <c r="IH217" s="90"/>
      <c r="II217" s="90"/>
      <c r="IJ217" s="90"/>
    </row>
    <row r="218" spans="3:244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307"/>
      <c r="CB218" s="307"/>
      <c r="CC218" s="307"/>
      <c r="CD218" s="307"/>
      <c r="CE218" s="307"/>
      <c r="CF218" s="307"/>
      <c r="CG218" s="307"/>
      <c r="CH218" s="307"/>
      <c r="CI218" s="307"/>
      <c r="CJ218" s="307"/>
      <c r="CK218" s="307"/>
      <c r="CL218" s="307"/>
      <c r="CM218" s="307"/>
      <c r="CN218" s="307"/>
      <c r="CO218" s="307"/>
      <c r="CP218" s="307"/>
      <c r="CQ218" s="307"/>
      <c r="CR218" s="307"/>
      <c r="CS218" s="307"/>
      <c r="CT218" s="307"/>
      <c r="CU218" s="307"/>
      <c r="CV218" s="307"/>
      <c r="CW218" s="307"/>
      <c r="CX218" s="307"/>
      <c r="CY218" s="307"/>
      <c r="CZ218" s="307"/>
      <c r="DA218" s="307"/>
      <c r="DB218" s="307"/>
      <c r="DC218" s="307"/>
      <c r="DD218" s="307"/>
      <c r="DE218" s="307"/>
      <c r="DF218" s="307"/>
      <c r="DG218" s="307"/>
      <c r="DH218" s="307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85"/>
      <c r="GX218" s="85"/>
      <c r="GY218" s="85"/>
      <c r="GZ218" s="85"/>
      <c r="HA218" s="85"/>
      <c r="HB218" s="85"/>
      <c r="HC218" s="85"/>
      <c r="HD218" s="85"/>
      <c r="HE218" s="85"/>
      <c r="HF218" s="85"/>
      <c r="HG218" s="85"/>
      <c r="HH218" s="85"/>
      <c r="HI218" s="85"/>
      <c r="HJ218" s="85"/>
      <c r="HK218" s="85"/>
      <c r="HL218" s="85"/>
      <c r="HM218" s="85"/>
      <c r="HN218" s="85"/>
      <c r="HO218" s="85"/>
      <c r="HP218" s="85"/>
      <c r="HQ218" s="85"/>
      <c r="HR218" s="85"/>
      <c r="HS218" s="85"/>
      <c r="HT218" s="85"/>
      <c r="HU218" s="85"/>
      <c r="HV218" s="85"/>
      <c r="HW218" s="85"/>
      <c r="HX218" s="85"/>
      <c r="HY218" s="85"/>
      <c r="HZ218" s="85"/>
      <c r="IA218" s="85"/>
      <c r="IB218" s="85"/>
      <c r="IC218" s="85"/>
      <c r="ID218" s="85"/>
      <c r="IE218" s="85"/>
      <c r="IF218" s="85"/>
      <c r="IG218" s="90"/>
      <c r="IH218" s="90"/>
      <c r="II218" s="90"/>
      <c r="IJ218" s="90"/>
    </row>
    <row r="219" spans="3:244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307"/>
      <c r="CB219" s="307"/>
      <c r="CC219" s="307"/>
      <c r="CD219" s="307"/>
      <c r="CE219" s="307"/>
      <c r="CF219" s="307"/>
      <c r="CG219" s="307"/>
      <c r="CH219" s="307"/>
      <c r="CI219" s="307"/>
      <c r="CJ219" s="307"/>
      <c r="CK219" s="307"/>
      <c r="CL219" s="307"/>
      <c r="CM219" s="307"/>
      <c r="CN219" s="307"/>
      <c r="CO219" s="307"/>
      <c r="CP219" s="307"/>
      <c r="CQ219" s="307"/>
      <c r="CR219" s="307"/>
      <c r="CS219" s="307"/>
      <c r="CT219" s="307"/>
      <c r="CU219" s="307"/>
      <c r="CV219" s="307"/>
      <c r="CW219" s="307"/>
      <c r="CX219" s="307"/>
      <c r="CY219" s="307"/>
      <c r="CZ219" s="307"/>
      <c r="DA219" s="307"/>
      <c r="DB219" s="307"/>
      <c r="DC219" s="307"/>
      <c r="DD219" s="307"/>
      <c r="DE219" s="307"/>
      <c r="DF219" s="307"/>
      <c r="DG219" s="307"/>
      <c r="DH219" s="307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85"/>
      <c r="GX219" s="85"/>
      <c r="GY219" s="85"/>
      <c r="GZ219" s="85"/>
      <c r="HA219" s="85"/>
      <c r="HB219" s="85"/>
      <c r="HC219" s="85"/>
      <c r="HD219" s="85"/>
      <c r="HE219" s="85"/>
      <c r="HF219" s="85"/>
      <c r="HG219" s="85"/>
      <c r="HH219" s="85"/>
      <c r="HI219" s="85"/>
      <c r="HJ219" s="85"/>
      <c r="HK219" s="85"/>
      <c r="HL219" s="85"/>
      <c r="HM219" s="85"/>
      <c r="HN219" s="85"/>
      <c r="HO219" s="85"/>
      <c r="HP219" s="85"/>
      <c r="HQ219" s="85"/>
      <c r="HR219" s="85"/>
      <c r="HS219" s="85"/>
      <c r="HT219" s="85"/>
      <c r="HU219" s="85"/>
      <c r="HV219" s="85"/>
      <c r="HW219" s="85"/>
      <c r="HX219" s="85"/>
      <c r="HY219" s="85"/>
      <c r="HZ219" s="85"/>
      <c r="IA219" s="85"/>
      <c r="IB219" s="85"/>
      <c r="IC219" s="85"/>
      <c r="ID219" s="85"/>
      <c r="IE219" s="85"/>
      <c r="IF219" s="85"/>
      <c r="IG219" s="90"/>
      <c r="IH219" s="90"/>
      <c r="II219" s="90"/>
      <c r="IJ219" s="90"/>
    </row>
    <row r="220" spans="3:244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307"/>
      <c r="CB220" s="307"/>
      <c r="CC220" s="307"/>
      <c r="CD220" s="307"/>
      <c r="CE220" s="307"/>
      <c r="CF220" s="307"/>
      <c r="CG220" s="307"/>
      <c r="CH220" s="307"/>
      <c r="CI220" s="307"/>
      <c r="CJ220" s="307"/>
      <c r="CK220" s="307"/>
      <c r="CL220" s="307"/>
      <c r="CM220" s="307"/>
      <c r="CN220" s="307"/>
      <c r="CO220" s="307"/>
      <c r="CP220" s="307"/>
      <c r="CQ220" s="307"/>
      <c r="CR220" s="307"/>
      <c r="CS220" s="307"/>
      <c r="CT220" s="307"/>
      <c r="CU220" s="307"/>
      <c r="CV220" s="307"/>
      <c r="CW220" s="307"/>
      <c r="CX220" s="307"/>
      <c r="CY220" s="307"/>
      <c r="CZ220" s="307"/>
      <c r="DA220" s="307"/>
      <c r="DB220" s="307"/>
      <c r="DC220" s="307"/>
      <c r="DD220" s="307"/>
      <c r="DE220" s="307"/>
      <c r="DF220" s="307"/>
      <c r="DG220" s="307"/>
      <c r="DH220" s="307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85"/>
      <c r="GX220" s="85"/>
      <c r="GY220" s="85"/>
      <c r="GZ220" s="85"/>
      <c r="HA220" s="85"/>
      <c r="HB220" s="85"/>
      <c r="HC220" s="85"/>
      <c r="HD220" s="85"/>
      <c r="HE220" s="85"/>
      <c r="HF220" s="85"/>
      <c r="HG220" s="85"/>
      <c r="HH220" s="85"/>
      <c r="HI220" s="85"/>
      <c r="HJ220" s="85"/>
      <c r="HK220" s="85"/>
      <c r="HL220" s="85"/>
      <c r="HM220" s="85"/>
      <c r="HN220" s="85"/>
      <c r="HO220" s="85"/>
      <c r="HP220" s="85"/>
      <c r="HQ220" s="85"/>
      <c r="HR220" s="85"/>
      <c r="HS220" s="85"/>
      <c r="HT220" s="85"/>
      <c r="HU220" s="85"/>
      <c r="HV220" s="85"/>
      <c r="HW220" s="85"/>
      <c r="HX220" s="85"/>
      <c r="HY220" s="85"/>
      <c r="HZ220" s="85"/>
      <c r="IA220" s="85"/>
      <c r="IB220" s="85"/>
      <c r="IC220" s="85"/>
      <c r="ID220" s="85"/>
      <c r="IE220" s="85"/>
      <c r="IF220" s="85"/>
      <c r="IG220" s="90"/>
      <c r="IH220" s="90"/>
      <c r="II220" s="90"/>
      <c r="IJ220" s="90"/>
    </row>
    <row r="221" spans="3:244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307"/>
      <c r="CB221" s="307"/>
      <c r="CC221" s="307"/>
      <c r="CD221" s="307"/>
      <c r="CE221" s="307"/>
      <c r="CF221" s="307"/>
      <c r="CG221" s="307"/>
      <c r="CH221" s="307"/>
      <c r="CI221" s="307"/>
      <c r="CJ221" s="307"/>
      <c r="CK221" s="307"/>
      <c r="CL221" s="307"/>
      <c r="CM221" s="307"/>
      <c r="CN221" s="307"/>
      <c r="CO221" s="307"/>
      <c r="CP221" s="307"/>
      <c r="CQ221" s="307"/>
      <c r="CR221" s="307"/>
      <c r="CS221" s="307"/>
      <c r="CT221" s="307"/>
      <c r="CU221" s="307"/>
      <c r="CV221" s="307"/>
      <c r="CW221" s="307"/>
      <c r="CX221" s="307"/>
      <c r="CY221" s="307"/>
      <c r="CZ221" s="307"/>
      <c r="DA221" s="307"/>
      <c r="DB221" s="307"/>
      <c r="DC221" s="307"/>
      <c r="DD221" s="307"/>
      <c r="DE221" s="307"/>
      <c r="DF221" s="307"/>
      <c r="DG221" s="307"/>
      <c r="DH221" s="307"/>
      <c r="FB221" s="74"/>
      <c r="FC221" s="74"/>
      <c r="FD221" s="74"/>
      <c r="FE221" s="74"/>
      <c r="FF221" s="74"/>
      <c r="FG221" s="74"/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85"/>
      <c r="GX221" s="85"/>
      <c r="GY221" s="85"/>
      <c r="GZ221" s="85"/>
      <c r="HA221" s="85"/>
      <c r="HB221" s="85"/>
      <c r="HC221" s="85"/>
      <c r="HD221" s="85"/>
      <c r="HE221" s="85"/>
      <c r="HF221" s="85"/>
      <c r="HG221" s="85"/>
      <c r="HH221" s="85"/>
      <c r="HI221" s="85"/>
      <c r="HJ221" s="85"/>
      <c r="HK221" s="85"/>
      <c r="HL221" s="85"/>
      <c r="HM221" s="85"/>
      <c r="HN221" s="85"/>
      <c r="HO221" s="85"/>
      <c r="HP221" s="85"/>
      <c r="HQ221" s="85"/>
      <c r="HR221" s="85"/>
      <c r="HS221" s="85"/>
      <c r="HT221" s="85"/>
      <c r="HU221" s="85"/>
      <c r="HV221" s="85"/>
      <c r="HW221" s="85"/>
      <c r="HX221" s="85"/>
      <c r="HY221" s="85"/>
      <c r="HZ221" s="85"/>
      <c r="IA221" s="85"/>
      <c r="IB221" s="85"/>
      <c r="IC221" s="85"/>
      <c r="ID221" s="85"/>
      <c r="IE221" s="85"/>
      <c r="IF221" s="85"/>
      <c r="IG221" s="90"/>
      <c r="IH221" s="90"/>
      <c r="II221" s="90"/>
      <c r="IJ221" s="90"/>
    </row>
    <row r="222" spans="3:244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307"/>
      <c r="CB222" s="307"/>
      <c r="CC222" s="307"/>
      <c r="CD222" s="307"/>
      <c r="CE222" s="307"/>
      <c r="CF222" s="307"/>
      <c r="CG222" s="307"/>
      <c r="CH222" s="307"/>
      <c r="CI222" s="307"/>
      <c r="CJ222" s="307"/>
      <c r="CK222" s="307"/>
      <c r="CL222" s="307"/>
      <c r="CM222" s="307"/>
      <c r="CN222" s="307"/>
      <c r="CO222" s="307"/>
      <c r="CP222" s="307"/>
      <c r="CQ222" s="307"/>
      <c r="CR222" s="307"/>
      <c r="CS222" s="307"/>
      <c r="CT222" s="307"/>
      <c r="CU222" s="307"/>
      <c r="CV222" s="307"/>
      <c r="CW222" s="307"/>
      <c r="CX222" s="307"/>
      <c r="CY222" s="307"/>
      <c r="CZ222" s="307"/>
      <c r="DA222" s="307"/>
      <c r="DB222" s="307"/>
      <c r="DC222" s="307"/>
      <c r="DD222" s="307"/>
      <c r="DE222" s="307"/>
      <c r="DF222" s="307"/>
      <c r="DG222" s="307"/>
      <c r="DH222" s="307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85"/>
      <c r="GX222" s="85"/>
      <c r="GY222" s="85"/>
      <c r="GZ222" s="85"/>
      <c r="HA222" s="85"/>
      <c r="HB222" s="85"/>
      <c r="HC222" s="85"/>
      <c r="HD222" s="85"/>
      <c r="HE222" s="85"/>
      <c r="HF222" s="85"/>
      <c r="HG222" s="85"/>
      <c r="HH222" s="85"/>
      <c r="HI222" s="85"/>
      <c r="HJ222" s="85"/>
      <c r="HK222" s="85"/>
      <c r="HL222" s="85"/>
      <c r="HM222" s="85"/>
      <c r="HN222" s="85"/>
      <c r="HO222" s="85"/>
      <c r="HP222" s="85"/>
      <c r="HQ222" s="85"/>
      <c r="HR222" s="85"/>
      <c r="HS222" s="85"/>
      <c r="HT222" s="85"/>
      <c r="HU222" s="85"/>
      <c r="HV222" s="85"/>
      <c r="HW222" s="85"/>
      <c r="HX222" s="85"/>
      <c r="HY222" s="85"/>
      <c r="HZ222" s="85"/>
      <c r="IA222" s="85"/>
      <c r="IB222" s="85"/>
      <c r="IC222" s="85"/>
      <c r="ID222" s="85"/>
      <c r="IE222" s="85"/>
      <c r="IF222" s="85"/>
      <c r="IG222" s="90"/>
      <c r="IH222" s="90"/>
      <c r="II222" s="90"/>
      <c r="IJ222" s="90"/>
    </row>
    <row r="223" spans="3:244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307"/>
      <c r="CB223" s="307"/>
      <c r="CC223" s="307"/>
      <c r="CD223" s="307"/>
      <c r="CE223" s="307"/>
      <c r="CF223" s="307"/>
      <c r="CG223" s="307"/>
      <c r="CH223" s="307"/>
      <c r="CI223" s="307"/>
      <c r="CJ223" s="307"/>
      <c r="CK223" s="307"/>
      <c r="CL223" s="307"/>
      <c r="CM223" s="307"/>
      <c r="CN223" s="307"/>
      <c r="CO223" s="307"/>
      <c r="CP223" s="307"/>
      <c r="CQ223" s="307"/>
      <c r="CR223" s="307"/>
      <c r="CS223" s="307"/>
      <c r="CT223" s="307"/>
      <c r="CU223" s="307"/>
      <c r="CV223" s="307"/>
      <c r="CW223" s="307"/>
      <c r="CX223" s="307"/>
      <c r="CY223" s="307"/>
      <c r="CZ223" s="307"/>
      <c r="DA223" s="307"/>
      <c r="DB223" s="307"/>
      <c r="DC223" s="307"/>
      <c r="DD223" s="307"/>
      <c r="DE223" s="307"/>
      <c r="DF223" s="307"/>
      <c r="DG223" s="307"/>
      <c r="DH223" s="307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85"/>
      <c r="GX223" s="85"/>
      <c r="GY223" s="85"/>
      <c r="GZ223" s="85"/>
      <c r="HA223" s="85"/>
      <c r="HB223" s="85"/>
      <c r="HC223" s="85"/>
      <c r="HD223" s="85"/>
      <c r="HE223" s="85"/>
      <c r="HF223" s="85"/>
      <c r="HG223" s="85"/>
      <c r="HH223" s="85"/>
      <c r="HI223" s="85"/>
      <c r="HJ223" s="85"/>
      <c r="HK223" s="85"/>
      <c r="HL223" s="85"/>
      <c r="HM223" s="85"/>
      <c r="HN223" s="85"/>
      <c r="HO223" s="85"/>
      <c r="HP223" s="85"/>
      <c r="HQ223" s="85"/>
      <c r="HR223" s="85"/>
      <c r="HS223" s="85"/>
      <c r="HT223" s="85"/>
      <c r="HU223" s="85"/>
      <c r="HV223" s="85"/>
      <c r="HW223" s="85"/>
      <c r="HX223" s="85"/>
      <c r="HY223" s="85"/>
      <c r="HZ223" s="85"/>
      <c r="IA223" s="85"/>
      <c r="IB223" s="85"/>
      <c r="IC223" s="85"/>
      <c r="ID223" s="85"/>
      <c r="IE223" s="85"/>
      <c r="IF223" s="85"/>
      <c r="IG223" s="90"/>
      <c r="IH223" s="90"/>
      <c r="II223" s="90"/>
      <c r="IJ223" s="90"/>
    </row>
    <row r="224" spans="3:244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307"/>
      <c r="CB224" s="307"/>
      <c r="CC224" s="307"/>
      <c r="CD224" s="307"/>
      <c r="CE224" s="307"/>
      <c r="CF224" s="307"/>
      <c r="CG224" s="307"/>
      <c r="CH224" s="307"/>
      <c r="CI224" s="307"/>
      <c r="CJ224" s="307"/>
      <c r="CK224" s="307"/>
      <c r="CL224" s="307"/>
      <c r="CM224" s="307"/>
      <c r="CN224" s="307"/>
      <c r="CO224" s="307"/>
      <c r="CP224" s="307"/>
      <c r="CQ224" s="307"/>
      <c r="CR224" s="307"/>
      <c r="CS224" s="307"/>
      <c r="CT224" s="307"/>
      <c r="CU224" s="307"/>
      <c r="CV224" s="307"/>
      <c r="CW224" s="307"/>
      <c r="CX224" s="307"/>
      <c r="CY224" s="307"/>
      <c r="CZ224" s="307"/>
      <c r="DA224" s="307"/>
      <c r="DB224" s="307"/>
      <c r="DC224" s="307"/>
      <c r="DD224" s="307"/>
      <c r="DE224" s="307"/>
      <c r="DF224" s="307"/>
      <c r="DG224" s="307"/>
      <c r="DH224" s="307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85"/>
      <c r="GX224" s="85"/>
      <c r="GY224" s="85"/>
      <c r="GZ224" s="85"/>
      <c r="HA224" s="85"/>
      <c r="HB224" s="85"/>
      <c r="HC224" s="85"/>
      <c r="HD224" s="85"/>
      <c r="HE224" s="85"/>
      <c r="HF224" s="85"/>
      <c r="HG224" s="85"/>
      <c r="HH224" s="85"/>
      <c r="HI224" s="85"/>
      <c r="HJ224" s="85"/>
      <c r="HK224" s="85"/>
      <c r="HL224" s="85"/>
      <c r="HM224" s="85"/>
      <c r="HN224" s="85"/>
      <c r="HO224" s="85"/>
      <c r="HP224" s="85"/>
      <c r="HQ224" s="85"/>
      <c r="HR224" s="85"/>
      <c r="HS224" s="85"/>
      <c r="HT224" s="85"/>
      <c r="HU224" s="85"/>
      <c r="HV224" s="85"/>
      <c r="HW224" s="85"/>
      <c r="HX224" s="85"/>
      <c r="HY224" s="85"/>
      <c r="HZ224" s="85"/>
      <c r="IA224" s="85"/>
      <c r="IB224" s="85"/>
      <c r="IC224" s="85"/>
      <c r="ID224" s="85"/>
      <c r="IE224" s="85"/>
      <c r="IF224" s="85"/>
      <c r="IG224" s="90"/>
      <c r="IH224" s="90"/>
      <c r="II224" s="90"/>
      <c r="IJ224" s="90"/>
    </row>
    <row r="225" spans="3:244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307"/>
      <c r="CB225" s="307"/>
      <c r="CC225" s="307"/>
      <c r="CD225" s="307"/>
      <c r="CE225" s="307"/>
      <c r="CF225" s="307"/>
      <c r="CG225" s="307"/>
      <c r="CH225" s="307"/>
      <c r="CI225" s="307"/>
      <c r="CJ225" s="307"/>
      <c r="CK225" s="307"/>
      <c r="CL225" s="307"/>
      <c r="CM225" s="307"/>
      <c r="CN225" s="307"/>
      <c r="CO225" s="307"/>
      <c r="CP225" s="307"/>
      <c r="CQ225" s="307"/>
      <c r="CR225" s="307"/>
      <c r="CS225" s="307"/>
      <c r="CT225" s="307"/>
      <c r="CU225" s="307"/>
      <c r="CV225" s="307"/>
      <c r="CW225" s="307"/>
      <c r="CX225" s="307"/>
      <c r="CY225" s="307"/>
      <c r="CZ225" s="307"/>
      <c r="DA225" s="307"/>
      <c r="DB225" s="307"/>
      <c r="DC225" s="307"/>
      <c r="DD225" s="307"/>
      <c r="DE225" s="307"/>
      <c r="DF225" s="307"/>
      <c r="DG225" s="307"/>
      <c r="DH225" s="307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85"/>
      <c r="GX225" s="85"/>
      <c r="GY225" s="85"/>
      <c r="GZ225" s="85"/>
      <c r="HA225" s="85"/>
      <c r="HB225" s="85"/>
      <c r="HC225" s="85"/>
      <c r="HD225" s="85"/>
      <c r="HE225" s="85"/>
      <c r="HF225" s="85"/>
      <c r="HG225" s="85"/>
      <c r="HH225" s="85"/>
      <c r="HI225" s="85"/>
      <c r="HJ225" s="85"/>
      <c r="HK225" s="85"/>
      <c r="HL225" s="85"/>
      <c r="HM225" s="85"/>
      <c r="HN225" s="85"/>
      <c r="HO225" s="85"/>
      <c r="HP225" s="85"/>
      <c r="HQ225" s="85"/>
      <c r="HR225" s="85"/>
      <c r="HS225" s="85"/>
      <c r="HT225" s="85"/>
      <c r="HU225" s="85"/>
      <c r="HV225" s="85"/>
      <c r="HW225" s="85"/>
      <c r="HX225" s="85"/>
      <c r="HY225" s="85"/>
      <c r="HZ225" s="85"/>
      <c r="IA225" s="85"/>
      <c r="IB225" s="85"/>
      <c r="IC225" s="85"/>
      <c r="ID225" s="85"/>
      <c r="IE225" s="85"/>
      <c r="IF225" s="85"/>
      <c r="IG225" s="90"/>
      <c r="IH225" s="90"/>
      <c r="II225" s="90"/>
      <c r="IJ225" s="90"/>
    </row>
    <row r="226" spans="3:244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307"/>
      <c r="CB226" s="307"/>
      <c r="CC226" s="307"/>
      <c r="CD226" s="307"/>
      <c r="CE226" s="307"/>
      <c r="CF226" s="307"/>
      <c r="CG226" s="307"/>
      <c r="CH226" s="307"/>
      <c r="CI226" s="307"/>
      <c r="CJ226" s="307"/>
      <c r="CK226" s="307"/>
      <c r="CL226" s="307"/>
      <c r="CM226" s="307"/>
      <c r="CN226" s="307"/>
      <c r="CO226" s="307"/>
      <c r="CP226" s="307"/>
      <c r="CQ226" s="307"/>
      <c r="CR226" s="307"/>
      <c r="CS226" s="307"/>
      <c r="CT226" s="307"/>
      <c r="CU226" s="307"/>
      <c r="CV226" s="307"/>
      <c r="CW226" s="307"/>
      <c r="CX226" s="307"/>
      <c r="CY226" s="307"/>
      <c r="CZ226" s="307"/>
      <c r="DA226" s="307"/>
      <c r="DB226" s="307"/>
      <c r="DC226" s="307"/>
      <c r="DD226" s="307"/>
      <c r="DE226" s="307"/>
      <c r="DF226" s="307"/>
      <c r="DG226" s="307"/>
      <c r="DH226" s="307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85"/>
      <c r="GX226" s="85"/>
      <c r="GY226" s="85"/>
      <c r="GZ226" s="85"/>
      <c r="HA226" s="85"/>
      <c r="HB226" s="85"/>
      <c r="HC226" s="85"/>
      <c r="HD226" s="85"/>
      <c r="HE226" s="85"/>
      <c r="HF226" s="85"/>
      <c r="HG226" s="85"/>
      <c r="HH226" s="85"/>
      <c r="HI226" s="85"/>
      <c r="HJ226" s="85"/>
      <c r="HK226" s="85"/>
      <c r="HL226" s="85"/>
      <c r="HM226" s="85"/>
      <c r="HN226" s="85"/>
      <c r="HO226" s="85"/>
      <c r="HP226" s="85"/>
      <c r="HQ226" s="85"/>
      <c r="HR226" s="85"/>
      <c r="HS226" s="85"/>
      <c r="HT226" s="85"/>
      <c r="HU226" s="85"/>
      <c r="HV226" s="85"/>
      <c r="HW226" s="85"/>
      <c r="HX226" s="85"/>
      <c r="HY226" s="85"/>
      <c r="HZ226" s="85"/>
      <c r="IA226" s="85"/>
      <c r="IB226" s="85"/>
      <c r="IC226" s="85"/>
      <c r="ID226" s="85"/>
      <c r="IE226" s="85"/>
      <c r="IF226" s="85"/>
      <c r="IG226" s="90"/>
      <c r="IH226" s="90"/>
      <c r="II226" s="90"/>
      <c r="IJ226" s="90"/>
    </row>
    <row r="227" spans="3:244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307"/>
      <c r="CB227" s="307"/>
      <c r="CC227" s="307"/>
      <c r="CD227" s="307"/>
      <c r="CE227" s="307"/>
      <c r="CF227" s="307"/>
      <c r="CG227" s="307"/>
      <c r="CH227" s="307"/>
      <c r="CI227" s="307"/>
      <c r="CJ227" s="307"/>
      <c r="CK227" s="307"/>
      <c r="CL227" s="307"/>
      <c r="CM227" s="307"/>
      <c r="CN227" s="307"/>
      <c r="CO227" s="307"/>
      <c r="CP227" s="307"/>
      <c r="CQ227" s="307"/>
      <c r="CR227" s="307"/>
      <c r="CS227" s="307"/>
      <c r="CT227" s="307"/>
      <c r="CU227" s="307"/>
      <c r="CV227" s="307"/>
      <c r="CW227" s="307"/>
      <c r="CX227" s="307"/>
      <c r="CY227" s="307"/>
      <c r="CZ227" s="307"/>
      <c r="DA227" s="307"/>
      <c r="DB227" s="307"/>
      <c r="DC227" s="307"/>
      <c r="DD227" s="307"/>
      <c r="DE227" s="307"/>
      <c r="DF227" s="307"/>
      <c r="DG227" s="307"/>
      <c r="DH227" s="307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85"/>
      <c r="GX227" s="85"/>
      <c r="GY227" s="85"/>
      <c r="GZ227" s="85"/>
      <c r="HA227" s="85"/>
      <c r="HB227" s="85"/>
      <c r="HC227" s="85"/>
      <c r="HD227" s="85"/>
      <c r="HE227" s="85"/>
      <c r="HF227" s="85"/>
      <c r="HG227" s="85"/>
      <c r="HH227" s="85"/>
      <c r="HI227" s="85"/>
      <c r="HJ227" s="85"/>
      <c r="HK227" s="85"/>
      <c r="HL227" s="85"/>
      <c r="HM227" s="85"/>
      <c r="HN227" s="85"/>
      <c r="HO227" s="85"/>
      <c r="HP227" s="85"/>
      <c r="HQ227" s="85"/>
      <c r="HR227" s="85"/>
      <c r="HS227" s="85"/>
      <c r="HT227" s="85"/>
      <c r="HU227" s="85"/>
      <c r="HV227" s="85"/>
      <c r="HW227" s="85"/>
      <c r="HX227" s="85"/>
      <c r="HY227" s="85"/>
      <c r="HZ227" s="85"/>
      <c r="IA227" s="85"/>
      <c r="IB227" s="85"/>
      <c r="IC227" s="85"/>
      <c r="ID227" s="85"/>
      <c r="IE227" s="85"/>
      <c r="IF227" s="85"/>
      <c r="IG227" s="90"/>
      <c r="IH227" s="90"/>
      <c r="II227" s="90"/>
      <c r="IJ227" s="90"/>
    </row>
    <row r="228" spans="3:244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307"/>
      <c r="CB228" s="307"/>
      <c r="CC228" s="307"/>
      <c r="CD228" s="307"/>
      <c r="CE228" s="307"/>
      <c r="CF228" s="307"/>
      <c r="CG228" s="307"/>
      <c r="CH228" s="307"/>
      <c r="CI228" s="307"/>
      <c r="CJ228" s="307"/>
      <c r="CK228" s="307"/>
      <c r="CL228" s="307"/>
      <c r="CM228" s="307"/>
      <c r="CN228" s="307"/>
      <c r="CO228" s="307"/>
      <c r="CP228" s="307"/>
      <c r="CQ228" s="307"/>
      <c r="CR228" s="307"/>
      <c r="CS228" s="307"/>
      <c r="CT228" s="307"/>
      <c r="CU228" s="307"/>
      <c r="CV228" s="307"/>
      <c r="CW228" s="307"/>
      <c r="CX228" s="307"/>
      <c r="CY228" s="307"/>
      <c r="CZ228" s="307"/>
      <c r="DA228" s="307"/>
      <c r="DB228" s="307"/>
      <c r="DC228" s="307"/>
      <c r="DD228" s="307"/>
      <c r="DE228" s="307"/>
      <c r="DF228" s="307"/>
      <c r="DG228" s="307"/>
      <c r="DH228" s="307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85"/>
      <c r="GX228" s="85"/>
      <c r="GY228" s="85"/>
      <c r="GZ228" s="85"/>
      <c r="HA228" s="85"/>
      <c r="HB228" s="85"/>
      <c r="HC228" s="85"/>
      <c r="HD228" s="85"/>
      <c r="HE228" s="85"/>
      <c r="HF228" s="85"/>
      <c r="HG228" s="85"/>
      <c r="HH228" s="85"/>
      <c r="HI228" s="85"/>
      <c r="HJ228" s="85"/>
      <c r="HK228" s="85"/>
      <c r="HL228" s="85"/>
      <c r="HM228" s="85"/>
      <c r="HN228" s="85"/>
      <c r="HO228" s="85"/>
      <c r="HP228" s="85"/>
      <c r="HQ228" s="85"/>
      <c r="HR228" s="85"/>
      <c r="HS228" s="85"/>
      <c r="HT228" s="85"/>
      <c r="HU228" s="85"/>
      <c r="HV228" s="85"/>
      <c r="HW228" s="85"/>
      <c r="HX228" s="85"/>
      <c r="HY228" s="85"/>
      <c r="HZ228" s="85"/>
      <c r="IA228" s="85"/>
      <c r="IB228" s="85"/>
      <c r="IC228" s="85"/>
      <c r="ID228" s="85"/>
      <c r="IE228" s="85"/>
      <c r="IF228" s="85"/>
      <c r="IG228" s="90"/>
      <c r="IH228" s="90"/>
      <c r="II228" s="90"/>
      <c r="IJ228" s="90"/>
    </row>
    <row r="229" spans="3:244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307"/>
      <c r="CB229" s="307"/>
      <c r="CC229" s="307"/>
      <c r="CD229" s="307"/>
      <c r="CE229" s="307"/>
      <c r="CF229" s="307"/>
      <c r="CG229" s="307"/>
      <c r="CH229" s="307"/>
      <c r="CI229" s="307"/>
      <c r="CJ229" s="307"/>
      <c r="CK229" s="307"/>
      <c r="CL229" s="307"/>
      <c r="CM229" s="307"/>
      <c r="CN229" s="307"/>
      <c r="CO229" s="307"/>
      <c r="CP229" s="307"/>
      <c r="CQ229" s="307"/>
      <c r="CR229" s="307"/>
      <c r="CS229" s="307"/>
      <c r="CT229" s="307"/>
      <c r="CU229" s="307"/>
      <c r="CV229" s="307"/>
      <c r="CW229" s="307"/>
      <c r="CX229" s="307"/>
      <c r="CY229" s="307"/>
      <c r="CZ229" s="307"/>
      <c r="DA229" s="307"/>
      <c r="DB229" s="307"/>
      <c r="DC229" s="307"/>
      <c r="DD229" s="307"/>
      <c r="DE229" s="307"/>
      <c r="DF229" s="307"/>
      <c r="DG229" s="307"/>
      <c r="DH229" s="307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85"/>
      <c r="GX229" s="85"/>
      <c r="GY229" s="85"/>
      <c r="GZ229" s="85"/>
      <c r="HA229" s="85"/>
      <c r="HB229" s="85"/>
      <c r="HC229" s="85"/>
      <c r="HD229" s="85"/>
      <c r="HE229" s="85"/>
      <c r="HF229" s="85"/>
      <c r="HG229" s="85"/>
      <c r="HH229" s="85"/>
      <c r="HI229" s="85"/>
      <c r="HJ229" s="85"/>
      <c r="HK229" s="85"/>
      <c r="HL229" s="85"/>
      <c r="HM229" s="85"/>
      <c r="HN229" s="85"/>
      <c r="HO229" s="85"/>
      <c r="HP229" s="85"/>
      <c r="HQ229" s="85"/>
      <c r="HR229" s="85"/>
      <c r="HS229" s="85"/>
      <c r="HT229" s="85"/>
      <c r="HU229" s="85"/>
      <c r="HV229" s="85"/>
      <c r="HW229" s="85"/>
      <c r="HX229" s="85"/>
      <c r="HY229" s="85"/>
      <c r="HZ229" s="85"/>
      <c r="IA229" s="85"/>
      <c r="IB229" s="85"/>
      <c r="IC229" s="85"/>
      <c r="ID229" s="85"/>
      <c r="IE229" s="85"/>
      <c r="IF229" s="85"/>
      <c r="IG229" s="90"/>
      <c r="IH229" s="90"/>
      <c r="II229" s="90"/>
      <c r="IJ229" s="90"/>
    </row>
    <row r="230" spans="3:244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307"/>
      <c r="CB230" s="307"/>
      <c r="CC230" s="307"/>
      <c r="CD230" s="307"/>
      <c r="CE230" s="307"/>
      <c r="CF230" s="307"/>
      <c r="CG230" s="307"/>
      <c r="CH230" s="307"/>
      <c r="CI230" s="307"/>
      <c r="CJ230" s="307"/>
      <c r="CK230" s="307"/>
      <c r="CL230" s="307"/>
      <c r="CM230" s="307"/>
      <c r="CN230" s="307"/>
      <c r="CO230" s="307"/>
      <c r="CP230" s="307"/>
      <c r="CQ230" s="307"/>
      <c r="CR230" s="307"/>
      <c r="CS230" s="307"/>
      <c r="CT230" s="307"/>
      <c r="CU230" s="307"/>
      <c r="CV230" s="307"/>
      <c r="CW230" s="307"/>
      <c r="CX230" s="307"/>
      <c r="CY230" s="307"/>
      <c r="CZ230" s="307"/>
      <c r="DA230" s="307"/>
      <c r="DB230" s="307"/>
      <c r="DC230" s="307"/>
      <c r="DD230" s="307"/>
      <c r="DE230" s="307"/>
      <c r="DF230" s="307"/>
      <c r="DG230" s="307"/>
      <c r="DH230" s="307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85"/>
      <c r="GX230" s="85"/>
      <c r="GY230" s="85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5"/>
      <c r="HK230" s="85"/>
      <c r="HL230" s="85"/>
      <c r="HM230" s="85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5"/>
      <c r="HY230" s="85"/>
      <c r="HZ230" s="85"/>
      <c r="IA230" s="85"/>
      <c r="IB230" s="85"/>
      <c r="IC230" s="85"/>
      <c r="ID230" s="85"/>
      <c r="IE230" s="85"/>
      <c r="IF230" s="85"/>
      <c r="IG230" s="90"/>
      <c r="IH230" s="90"/>
      <c r="II230" s="90"/>
      <c r="IJ230" s="90"/>
    </row>
    <row r="231" spans="3:244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307"/>
      <c r="CB231" s="307"/>
      <c r="CC231" s="307"/>
      <c r="CD231" s="307"/>
      <c r="CE231" s="307"/>
      <c r="CF231" s="307"/>
      <c r="CG231" s="307"/>
      <c r="CH231" s="307"/>
      <c r="CI231" s="307"/>
      <c r="CJ231" s="307"/>
      <c r="CK231" s="307"/>
      <c r="CL231" s="307"/>
      <c r="CM231" s="307"/>
      <c r="CN231" s="307"/>
      <c r="CO231" s="307"/>
      <c r="CP231" s="307"/>
      <c r="CQ231" s="307"/>
      <c r="CR231" s="307"/>
      <c r="CS231" s="307"/>
      <c r="CT231" s="307"/>
      <c r="CU231" s="307"/>
      <c r="CV231" s="307"/>
      <c r="CW231" s="307"/>
      <c r="CX231" s="307"/>
      <c r="CY231" s="307"/>
      <c r="CZ231" s="307"/>
      <c r="DA231" s="307"/>
      <c r="DB231" s="307"/>
      <c r="DC231" s="307"/>
      <c r="DD231" s="307"/>
      <c r="DE231" s="307"/>
      <c r="DF231" s="307"/>
      <c r="DG231" s="307"/>
      <c r="DH231" s="307"/>
      <c r="FB231" s="74"/>
      <c r="FC231" s="74"/>
      <c r="FD231" s="74"/>
      <c r="FE231" s="74"/>
      <c r="FF231" s="74"/>
      <c r="FG231" s="74"/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85"/>
      <c r="GX231" s="85"/>
      <c r="GY231" s="85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5"/>
      <c r="HK231" s="85"/>
      <c r="HL231" s="85"/>
      <c r="HM231" s="85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5"/>
      <c r="HY231" s="85"/>
      <c r="HZ231" s="85"/>
      <c r="IA231" s="85"/>
      <c r="IB231" s="85"/>
      <c r="IC231" s="85"/>
      <c r="ID231" s="85"/>
      <c r="IE231" s="85"/>
      <c r="IF231" s="85"/>
      <c r="IG231" s="90"/>
      <c r="IH231" s="90"/>
      <c r="II231" s="90"/>
      <c r="IJ231" s="90"/>
    </row>
    <row r="232" spans="3:244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307"/>
      <c r="CB232" s="307"/>
      <c r="CC232" s="307"/>
      <c r="CD232" s="307"/>
      <c r="CE232" s="307"/>
      <c r="CF232" s="307"/>
      <c r="CG232" s="307"/>
      <c r="CH232" s="307"/>
      <c r="CI232" s="307"/>
      <c r="CJ232" s="307"/>
      <c r="CK232" s="307"/>
      <c r="CL232" s="307"/>
      <c r="CM232" s="307"/>
      <c r="CN232" s="307"/>
      <c r="CO232" s="307"/>
      <c r="CP232" s="307"/>
      <c r="CQ232" s="307"/>
      <c r="CR232" s="307"/>
      <c r="CS232" s="307"/>
      <c r="CT232" s="307"/>
      <c r="CU232" s="307"/>
      <c r="CV232" s="307"/>
      <c r="CW232" s="307"/>
      <c r="CX232" s="307"/>
      <c r="CY232" s="307"/>
      <c r="CZ232" s="307"/>
      <c r="DA232" s="307"/>
      <c r="DB232" s="307"/>
      <c r="DC232" s="307"/>
      <c r="DD232" s="307"/>
      <c r="DE232" s="307"/>
      <c r="DF232" s="307"/>
      <c r="DG232" s="307"/>
      <c r="DH232" s="307"/>
      <c r="FB232" s="74"/>
      <c r="FC232" s="74"/>
      <c r="FD232" s="74"/>
      <c r="FE232" s="74"/>
      <c r="FF232" s="74"/>
      <c r="FG232" s="74"/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85"/>
      <c r="GX232" s="85"/>
      <c r="GY232" s="85"/>
      <c r="GZ232" s="85"/>
      <c r="HA232" s="85"/>
      <c r="HB232" s="85"/>
      <c r="HC232" s="85"/>
      <c r="HD232" s="85"/>
      <c r="HE232" s="85"/>
      <c r="HF232" s="85"/>
      <c r="HG232" s="85"/>
      <c r="HH232" s="85"/>
      <c r="HI232" s="85"/>
      <c r="HJ232" s="85"/>
      <c r="HK232" s="85"/>
      <c r="HL232" s="85"/>
      <c r="HM232" s="85"/>
      <c r="HN232" s="85"/>
      <c r="HO232" s="85"/>
      <c r="HP232" s="85"/>
      <c r="HQ232" s="85"/>
      <c r="HR232" s="85"/>
      <c r="HS232" s="85"/>
      <c r="HT232" s="85"/>
      <c r="HU232" s="85"/>
      <c r="HV232" s="85"/>
      <c r="HW232" s="85"/>
      <c r="HX232" s="85"/>
      <c r="HY232" s="85"/>
      <c r="HZ232" s="85"/>
      <c r="IA232" s="85"/>
      <c r="IB232" s="85"/>
      <c r="IC232" s="85"/>
      <c r="ID232" s="85"/>
      <c r="IE232" s="85"/>
      <c r="IF232" s="85"/>
      <c r="IG232" s="90"/>
      <c r="IH232" s="90"/>
      <c r="II232" s="90"/>
      <c r="IJ232" s="90"/>
    </row>
    <row r="233" spans="3:244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307"/>
      <c r="CB233" s="307"/>
      <c r="CC233" s="307"/>
      <c r="CD233" s="307"/>
      <c r="CE233" s="307"/>
      <c r="CF233" s="307"/>
      <c r="CG233" s="307"/>
      <c r="CH233" s="307"/>
      <c r="CI233" s="307"/>
      <c r="CJ233" s="307"/>
      <c r="CK233" s="307"/>
      <c r="CL233" s="307"/>
      <c r="CM233" s="307"/>
      <c r="CN233" s="307"/>
      <c r="CO233" s="307"/>
      <c r="CP233" s="307"/>
      <c r="CQ233" s="307"/>
      <c r="CR233" s="307"/>
      <c r="CS233" s="307"/>
      <c r="CT233" s="307"/>
      <c r="CU233" s="307"/>
      <c r="CV233" s="307"/>
      <c r="CW233" s="307"/>
      <c r="CX233" s="307"/>
      <c r="CY233" s="307"/>
      <c r="CZ233" s="307"/>
      <c r="DA233" s="307"/>
      <c r="DB233" s="307"/>
      <c r="DC233" s="307"/>
      <c r="DD233" s="307"/>
      <c r="DE233" s="307"/>
      <c r="DF233" s="307"/>
      <c r="DG233" s="307"/>
      <c r="DH233" s="307"/>
      <c r="FB233" s="74"/>
      <c r="FC233" s="74"/>
      <c r="FD233" s="74"/>
      <c r="FE233" s="74"/>
      <c r="FF233" s="74"/>
      <c r="FG233" s="74"/>
      <c r="FH233" s="74"/>
      <c r="FI233" s="74"/>
      <c r="FJ233" s="74"/>
      <c r="FK233" s="74"/>
      <c r="FL233" s="74"/>
      <c r="FM233" s="74"/>
      <c r="FN233" s="74"/>
      <c r="FO233" s="74"/>
      <c r="FP233" s="74"/>
      <c r="FQ233" s="74"/>
      <c r="FR233" s="74"/>
      <c r="FS233" s="74"/>
      <c r="FT233" s="74"/>
      <c r="FU233" s="74"/>
      <c r="FV233" s="74"/>
      <c r="FW233" s="74"/>
      <c r="FX233" s="74"/>
      <c r="FY233" s="74"/>
      <c r="FZ233" s="74"/>
      <c r="GA233" s="74"/>
      <c r="GB233" s="74"/>
      <c r="GC233" s="74"/>
      <c r="GD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85"/>
      <c r="GX233" s="85"/>
      <c r="GY233" s="85"/>
      <c r="GZ233" s="85"/>
      <c r="HA233" s="85"/>
      <c r="HB233" s="85"/>
      <c r="HC233" s="85"/>
      <c r="HD233" s="85"/>
      <c r="HE233" s="85"/>
      <c r="HF233" s="85"/>
      <c r="HG233" s="85"/>
      <c r="HH233" s="85"/>
      <c r="HI233" s="85"/>
      <c r="HJ233" s="85"/>
      <c r="HK233" s="85"/>
      <c r="HL233" s="85"/>
      <c r="HM233" s="85"/>
      <c r="HN233" s="85"/>
      <c r="HO233" s="85"/>
      <c r="HP233" s="85"/>
      <c r="HQ233" s="85"/>
      <c r="HR233" s="85"/>
      <c r="HS233" s="85"/>
      <c r="HT233" s="85"/>
      <c r="HU233" s="85"/>
      <c r="HV233" s="85"/>
      <c r="HW233" s="85"/>
      <c r="HX233" s="85"/>
      <c r="HY233" s="85"/>
      <c r="HZ233" s="85"/>
      <c r="IA233" s="85"/>
      <c r="IB233" s="85"/>
      <c r="IC233" s="85"/>
      <c r="ID233" s="85"/>
      <c r="IE233" s="85"/>
      <c r="IF233" s="85"/>
      <c r="IG233" s="90"/>
      <c r="IH233" s="90"/>
      <c r="II233" s="90"/>
      <c r="IJ233" s="90"/>
    </row>
    <row r="234" spans="3:244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307"/>
      <c r="CB234" s="307"/>
      <c r="CC234" s="307"/>
      <c r="CD234" s="307"/>
      <c r="CE234" s="307"/>
      <c r="CF234" s="307"/>
      <c r="CG234" s="307"/>
      <c r="CH234" s="307"/>
      <c r="CI234" s="307"/>
      <c r="CJ234" s="307"/>
      <c r="CK234" s="307"/>
      <c r="CL234" s="307"/>
      <c r="CM234" s="307"/>
      <c r="CN234" s="307"/>
      <c r="CO234" s="307"/>
      <c r="CP234" s="307"/>
      <c r="CQ234" s="307"/>
      <c r="CR234" s="307"/>
      <c r="CS234" s="307"/>
      <c r="CT234" s="307"/>
      <c r="CU234" s="307"/>
      <c r="CV234" s="307"/>
      <c r="CW234" s="307"/>
      <c r="CX234" s="307"/>
      <c r="CY234" s="307"/>
      <c r="CZ234" s="307"/>
      <c r="DA234" s="307"/>
      <c r="DB234" s="307"/>
      <c r="DC234" s="307"/>
      <c r="DD234" s="307"/>
      <c r="DE234" s="307"/>
      <c r="DF234" s="307"/>
      <c r="DG234" s="307"/>
      <c r="DH234" s="307"/>
      <c r="FB234" s="74"/>
      <c r="FC234" s="74"/>
      <c r="FD234" s="74"/>
      <c r="FE234" s="74"/>
      <c r="FF234" s="74"/>
      <c r="FG234" s="74"/>
      <c r="FH234" s="74"/>
      <c r="FI234" s="74"/>
      <c r="FJ234" s="74"/>
      <c r="FK234" s="74"/>
      <c r="FL234" s="74"/>
      <c r="FM234" s="74"/>
      <c r="FN234" s="74"/>
      <c r="FO234" s="74"/>
      <c r="FP234" s="74"/>
      <c r="FQ234" s="74"/>
      <c r="FR234" s="74"/>
      <c r="FS234" s="74"/>
      <c r="FT234" s="74"/>
      <c r="FU234" s="74"/>
      <c r="FV234" s="74"/>
      <c r="FW234" s="74"/>
      <c r="FX234" s="74"/>
      <c r="FY234" s="74"/>
      <c r="FZ234" s="74"/>
      <c r="GA234" s="74"/>
      <c r="GB234" s="74"/>
      <c r="GC234" s="74"/>
      <c r="GD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85"/>
      <c r="GX234" s="85"/>
      <c r="GY234" s="85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5"/>
      <c r="HK234" s="85"/>
      <c r="HL234" s="85"/>
      <c r="HM234" s="85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5"/>
      <c r="HY234" s="85"/>
      <c r="HZ234" s="85"/>
      <c r="IA234" s="85"/>
      <c r="IB234" s="85"/>
      <c r="IC234" s="85"/>
      <c r="ID234" s="85"/>
      <c r="IE234" s="85"/>
      <c r="IF234" s="85"/>
      <c r="IG234" s="90"/>
      <c r="IH234" s="90"/>
      <c r="II234" s="90"/>
      <c r="IJ234" s="90"/>
    </row>
    <row r="235" spans="3:244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307"/>
      <c r="CB235" s="307"/>
      <c r="CC235" s="307"/>
      <c r="CD235" s="307"/>
      <c r="CE235" s="307"/>
      <c r="CF235" s="307"/>
      <c r="CG235" s="307"/>
      <c r="CH235" s="307"/>
      <c r="CI235" s="307"/>
      <c r="CJ235" s="307"/>
      <c r="CK235" s="307"/>
      <c r="CL235" s="307"/>
      <c r="CM235" s="307"/>
      <c r="CN235" s="307"/>
      <c r="CO235" s="307"/>
      <c r="CP235" s="307"/>
      <c r="CQ235" s="307"/>
      <c r="CR235" s="307"/>
      <c r="CS235" s="307"/>
      <c r="CT235" s="307"/>
      <c r="CU235" s="307"/>
      <c r="CV235" s="307"/>
      <c r="CW235" s="307"/>
      <c r="CX235" s="307"/>
      <c r="CY235" s="307"/>
      <c r="CZ235" s="307"/>
      <c r="DA235" s="307"/>
      <c r="DB235" s="307"/>
      <c r="DC235" s="307"/>
      <c r="DD235" s="307"/>
      <c r="DE235" s="307"/>
      <c r="DF235" s="307"/>
      <c r="DG235" s="307"/>
      <c r="DH235" s="307"/>
      <c r="FB235" s="74"/>
      <c r="FC235" s="74"/>
      <c r="FD235" s="74"/>
      <c r="FE235" s="74"/>
      <c r="FF235" s="74"/>
      <c r="FG235" s="74"/>
      <c r="FH235" s="74"/>
      <c r="FI235" s="74"/>
      <c r="FJ235" s="74"/>
      <c r="FK235" s="74"/>
      <c r="FL235" s="74"/>
      <c r="FM235" s="74"/>
      <c r="FN235" s="74"/>
      <c r="FO235" s="74"/>
      <c r="FP235" s="74"/>
      <c r="FQ235" s="74"/>
      <c r="FR235" s="74"/>
      <c r="FS235" s="74"/>
      <c r="FT235" s="74"/>
      <c r="FU235" s="74"/>
      <c r="FV235" s="74"/>
      <c r="FW235" s="74"/>
      <c r="FX235" s="74"/>
      <c r="FY235" s="74"/>
      <c r="FZ235" s="74"/>
      <c r="GA235" s="74"/>
      <c r="GB235" s="74"/>
      <c r="GC235" s="74"/>
      <c r="GD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85"/>
      <c r="GX235" s="85"/>
      <c r="GY235" s="85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5"/>
      <c r="HK235" s="85"/>
      <c r="HL235" s="85"/>
      <c r="HM235" s="85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5"/>
      <c r="HY235" s="85"/>
      <c r="HZ235" s="85"/>
      <c r="IA235" s="85"/>
      <c r="IB235" s="85"/>
      <c r="IC235" s="85"/>
      <c r="ID235" s="85"/>
      <c r="IE235" s="85"/>
      <c r="IF235" s="85"/>
      <c r="IG235" s="90"/>
      <c r="IH235" s="90"/>
      <c r="II235" s="90"/>
      <c r="IJ235" s="90"/>
    </row>
    <row r="236" spans="3:244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307"/>
      <c r="CB236" s="307"/>
      <c r="CC236" s="307"/>
      <c r="CD236" s="307"/>
      <c r="CE236" s="307"/>
      <c r="CF236" s="307"/>
      <c r="CG236" s="307"/>
      <c r="CH236" s="307"/>
      <c r="CI236" s="307"/>
      <c r="CJ236" s="307"/>
      <c r="CK236" s="307"/>
      <c r="CL236" s="307"/>
      <c r="CM236" s="307"/>
      <c r="CN236" s="307"/>
      <c r="CO236" s="307"/>
      <c r="CP236" s="307"/>
      <c r="CQ236" s="307"/>
      <c r="CR236" s="307"/>
      <c r="CS236" s="307"/>
      <c r="CT236" s="307"/>
      <c r="CU236" s="307"/>
      <c r="CV236" s="307"/>
      <c r="CW236" s="307"/>
      <c r="CX236" s="307"/>
      <c r="CY236" s="307"/>
      <c r="CZ236" s="307"/>
      <c r="DA236" s="307"/>
      <c r="DB236" s="307"/>
      <c r="DC236" s="307"/>
      <c r="DD236" s="307"/>
      <c r="DE236" s="307"/>
      <c r="DF236" s="307"/>
      <c r="DG236" s="307"/>
      <c r="DH236" s="307"/>
      <c r="FB236" s="74"/>
      <c r="FC236" s="74"/>
      <c r="FD236" s="74"/>
      <c r="FE236" s="74"/>
      <c r="FF236" s="74"/>
      <c r="FG236" s="74"/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85"/>
      <c r="GX236" s="85"/>
      <c r="GY236" s="85"/>
      <c r="GZ236" s="85"/>
      <c r="HA236" s="85"/>
      <c r="HB236" s="85"/>
      <c r="HC236" s="85"/>
      <c r="HD236" s="85"/>
      <c r="HE236" s="85"/>
      <c r="HF236" s="85"/>
      <c r="HG236" s="85"/>
      <c r="HH236" s="85"/>
      <c r="HI236" s="85"/>
      <c r="HJ236" s="85"/>
      <c r="HK236" s="85"/>
      <c r="HL236" s="85"/>
      <c r="HM236" s="85"/>
      <c r="HN236" s="85"/>
      <c r="HO236" s="85"/>
      <c r="HP236" s="85"/>
      <c r="HQ236" s="85"/>
      <c r="HR236" s="85"/>
      <c r="HS236" s="85"/>
      <c r="HT236" s="85"/>
      <c r="HU236" s="85"/>
      <c r="HV236" s="85"/>
      <c r="HW236" s="85"/>
      <c r="HX236" s="85"/>
      <c r="HY236" s="85"/>
      <c r="HZ236" s="85"/>
      <c r="IA236" s="85"/>
      <c r="IB236" s="85"/>
      <c r="IC236" s="85"/>
      <c r="ID236" s="85"/>
      <c r="IE236" s="85"/>
      <c r="IF236" s="85"/>
      <c r="IG236" s="90"/>
      <c r="IH236" s="90"/>
      <c r="II236" s="90"/>
      <c r="IJ236" s="90"/>
    </row>
    <row r="237" spans="3:244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307"/>
      <c r="CB237" s="307"/>
      <c r="CC237" s="307"/>
      <c r="CD237" s="307"/>
      <c r="CE237" s="307"/>
      <c r="CF237" s="307"/>
      <c r="CG237" s="307"/>
      <c r="CH237" s="307"/>
      <c r="CI237" s="307"/>
      <c r="CJ237" s="307"/>
      <c r="CK237" s="307"/>
      <c r="CL237" s="307"/>
      <c r="CM237" s="307"/>
      <c r="CN237" s="307"/>
      <c r="CO237" s="307"/>
      <c r="CP237" s="307"/>
      <c r="CQ237" s="307"/>
      <c r="CR237" s="307"/>
      <c r="CS237" s="307"/>
      <c r="CT237" s="307"/>
      <c r="CU237" s="307"/>
      <c r="CV237" s="307"/>
      <c r="CW237" s="307"/>
      <c r="CX237" s="307"/>
      <c r="CY237" s="307"/>
      <c r="CZ237" s="307"/>
      <c r="DA237" s="307"/>
      <c r="DB237" s="307"/>
      <c r="DC237" s="307"/>
      <c r="DD237" s="307"/>
      <c r="DE237" s="307"/>
      <c r="DF237" s="307"/>
      <c r="DG237" s="307"/>
      <c r="DH237" s="307"/>
      <c r="FB237" s="74"/>
      <c r="FC237" s="74"/>
      <c r="FD237" s="74"/>
      <c r="FE237" s="74"/>
      <c r="FF237" s="74"/>
      <c r="FG237" s="74"/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85"/>
      <c r="GX237" s="85"/>
      <c r="GY237" s="85"/>
      <c r="GZ237" s="85"/>
      <c r="HA237" s="85"/>
      <c r="HB237" s="85"/>
      <c r="HC237" s="85"/>
      <c r="HD237" s="85"/>
      <c r="HE237" s="85"/>
      <c r="HF237" s="85"/>
      <c r="HG237" s="85"/>
      <c r="HH237" s="85"/>
      <c r="HI237" s="85"/>
      <c r="HJ237" s="85"/>
      <c r="HK237" s="85"/>
      <c r="HL237" s="85"/>
      <c r="HM237" s="85"/>
      <c r="HN237" s="85"/>
      <c r="HO237" s="85"/>
      <c r="HP237" s="85"/>
      <c r="HQ237" s="85"/>
      <c r="HR237" s="85"/>
      <c r="HS237" s="85"/>
      <c r="HT237" s="85"/>
      <c r="HU237" s="85"/>
      <c r="HV237" s="85"/>
      <c r="HW237" s="85"/>
      <c r="HX237" s="85"/>
      <c r="HY237" s="85"/>
      <c r="HZ237" s="85"/>
      <c r="IA237" s="85"/>
      <c r="IB237" s="85"/>
      <c r="IC237" s="85"/>
      <c r="ID237" s="85"/>
      <c r="IE237" s="85"/>
      <c r="IF237" s="85"/>
      <c r="IG237" s="90"/>
      <c r="IH237" s="90"/>
      <c r="II237" s="90"/>
      <c r="IJ237" s="90"/>
    </row>
    <row r="238" spans="3:244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307"/>
      <c r="CB238" s="307"/>
      <c r="CC238" s="307"/>
      <c r="CD238" s="307"/>
      <c r="CE238" s="307"/>
      <c r="CF238" s="307"/>
      <c r="CG238" s="307"/>
      <c r="CH238" s="307"/>
      <c r="CI238" s="307"/>
      <c r="CJ238" s="307"/>
      <c r="CK238" s="307"/>
      <c r="CL238" s="307"/>
      <c r="CM238" s="307"/>
      <c r="CN238" s="307"/>
      <c r="CO238" s="307"/>
      <c r="CP238" s="307"/>
      <c r="CQ238" s="307"/>
      <c r="CR238" s="307"/>
      <c r="CS238" s="307"/>
      <c r="CT238" s="307"/>
      <c r="CU238" s="307"/>
      <c r="CV238" s="307"/>
      <c r="CW238" s="307"/>
      <c r="CX238" s="307"/>
      <c r="CY238" s="307"/>
      <c r="CZ238" s="307"/>
      <c r="DA238" s="307"/>
      <c r="DB238" s="307"/>
      <c r="DC238" s="307"/>
      <c r="DD238" s="307"/>
      <c r="DE238" s="307"/>
      <c r="DF238" s="307"/>
      <c r="DG238" s="307"/>
      <c r="DH238" s="307"/>
      <c r="FB238" s="74"/>
      <c r="FC238" s="74"/>
      <c r="FD238" s="74"/>
      <c r="FE238" s="74"/>
      <c r="FF238" s="74"/>
      <c r="FG238" s="74"/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85"/>
      <c r="GX238" s="85"/>
      <c r="GY238" s="85"/>
      <c r="GZ238" s="85"/>
      <c r="HA238" s="85"/>
      <c r="HB238" s="85"/>
      <c r="HC238" s="85"/>
      <c r="HD238" s="85"/>
      <c r="HE238" s="85"/>
      <c r="HF238" s="85"/>
      <c r="HG238" s="85"/>
      <c r="HH238" s="85"/>
      <c r="HI238" s="85"/>
      <c r="HJ238" s="85"/>
      <c r="HK238" s="85"/>
      <c r="HL238" s="85"/>
      <c r="HM238" s="85"/>
      <c r="HN238" s="85"/>
      <c r="HO238" s="85"/>
      <c r="HP238" s="85"/>
      <c r="HQ238" s="85"/>
      <c r="HR238" s="85"/>
      <c r="HS238" s="85"/>
      <c r="HT238" s="85"/>
      <c r="HU238" s="85"/>
      <c r="HV238" s="85"/>
      <c r="HW238" s="85"/>
      <c r="HX238" s="85"/>
      <c r="HY238" s="85"/>
      <c r="HZ238" s="85"/>
      <c r="IA238" s="85"/>
      <c r="IB238" s="85"/>
      <c r="IC238" s="85"/>
      <c r="ID238" s="85"/>
      <c r="IE238" s="85"/>
      <c r="IF238" s="85"/>
      <c r="IG238" s="90"/>
      <c r="IH238" s="90"/>
      <c r="II238" s="90"/>
      <c r="IJ238" s="90"/>
    </row>
    <row r="239" spans="3:244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307"/>
      <c r="CB239" s="307"/>
      <c r="CC239" s="307"/>
      <c r="CD239" s="307"/>
      <c r="CE239" s="307"/>
      <c r="CF239" s="307"/>
      <c r="CG239" s="307"/>
      <c r="CH239" s="307"/>
      <c r="CI239" s="307"/>
      <c r="CJ239" s="307"/>
      <c r="CK239" s="307"/>
      <c r="CL239" s="307"/>
      <c r="CM239" s="307"/>
      <c r="CN239" s="307"/>
      <c r="CO239" s="307"/>
      <c r="CP239" s="307"/>
      <c r="CQ239" s="307"/>
      <c r="CR239" s="307"/>
      <c r="CS239" s="307"/>
      <c r="CT239" s="307"/>
      <c r="CU239" s="307"/>
      <c r="CV239" s="307"/>
      <c r="CW239" s="307"/>
      <c r="CX239" s="307"/>
      <c r="CY239" s="307"/>
      <c r="CZ239" s="307"/>
      <c r="DA239" s="307"/>
      <c r="DB239" s="307"/>
      <c r="DC239" s="307"/>
      <c r="DD239" s="307"/>
      <c r="DE239" s="307"/>
      <c r="DF239" s="307"/>
      <c r="DG239" s="307"/>
      <c r="DH239" s="307"/>
      <c r="FB239" s="74"/>
      <c r="FC239" s="74"/>
      <c r="FD239" s="74"/>
      <c r="FE239" s="74"/>
      <c r="FF239" s="74"/>
      <c r="FG239" s="74"/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85"/>
      <c r="GX239" s="85"/>
      <c r="GY239" s="85"/>
      <c r="GZ239" s="85"/>
      <c r="HA239" s="85"/>
      <c r="HB239" s="85"/>
      <c r="HC239" s="85"/>
      <c r="HD239" s="85"/>
      <c r="HE239" s="85"/>
      <c r="HF239" s="85"/>
      <c r="HG239" s="85"/>
      <c r="HH239" s="85"/>
      <c r="HI239" s="85"/>
      <c r="HJ239" s="85"/>
      <c r="HK239" s="85"/>
      <c r="HL239" s="85"/>
      <c r="HM239" s="85"/>
      <c r="HN239" s="85"/>
      <c r="HO239" s="85"/>
      <c r="HP239" s="85"/>
      <c r="HQ239" s="85"/>
      <c r="HR239" s="85"/>
      <c r="HS239" s="85"/>
      <c r="HT239" s="85"/>
      <c r="HU239" s="85"/>
      <c r="HV239" s="85"/>
      <c r="HW239" s="85"/>
      <c r="HX239" s="85"/>
      <c r="HY239" s="85"/>
      <c r="HZ239" s="85"/>
      <c r="IA239" s="85"/>
      <c r="IB239" s="85"/>
      <c r="IC239" s="85"/>
      <c r="ID239" s="85"/>
      <c r="IE239" s="85"/>
      <c r="IF239" s="85"/>
      <c r="IG239" s="90"/>
      <c r="IH239" s="90"/>
      <c r="II239" s="90"/>
      <c r="IJ239" s="90"/>
    </row>
    <row r="240" spans="3:244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307"/>
      <c r="CB240" s="307"/>
      <c r="CC240" s="307"/>
      <c r="CD240" s="307"/>
      <c r="CE240" s="307"/>
      <c r="CF240" s="307"/>
      <c r="CG240" s="307"/>
      <c r="CH240" s="307"/>
      <c r="CI240" s="307"/>
      <c r="CJ240" s="307"/>
      <c r="CK240" s="307"/>
      <c r="CL240" s="307"/>
      <c r="CM240" s="307"/>
      <c r="CN240" s="307"/>
      <c r="CO240" s="307"/>
      <c r="CP240" s="307"/>
      <c r="CQ240" s="307"/>
      <c r="CR240" s="307"/>
      <c r="CS240" s="307"/>
      <c r="CT240" s="307"/>
      <c r="CU240" s="307"/>
      <c r="CV240" s="307"/>
      <c r="CW240" s="307"/>
      <c r="CX240" s="307"/>
      <c r="CY240" s="307"/>
      <c r="CZ240" s="307"/>
      <c r="DA240" s="307"/>
      <c r="DB240" s="307"/>
      <c r="DC240" s="307"/>
      <c r="DD240" s="307"/>
      <c r="DE240" s="307"/>
      <c r="DF240" s="307"/>
      <c r="DG240" s="307"/>
      <c r="DH240" s="307"/>
      <c r="FB240" s="74"/>
      <c r="FC240" s="74"/>
      <c r="FD240" s="74"/>
      <c r="FE240" s="74"/>
      <c r="FF240" s="74"/>
      <c r="FG240" s="74"/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85"/>
      <c r="GX240" s="85"/>
      <c r="GY240" s="85"/>
      <c r="GZ240" s="85"/>
      <c r="HA240" s="85"/>
      <c r="HB240" s="85"/>
      <c r="HC240" s="85"/>
      <c r="HD240" s="85"/>
      <c r="HE240" s="85"/>
      <c r="HF240" s="85"/>
      <c r="HG240" s="85"/>
      <c r="HH240" s="85"/>
      <c r="HI240" s="85"/>
      <c r="HJ240" s="85"/>
      <c r="HK240" s="85"/>
      <c r="HL240" s="85"/>
      <c r="HM240" s="85"/>
      <c r="HN240" s="85"/>
      <c r="HO240" s="85"/>
      <c r="HP240" s="85"/>
      <c r="HQ240" s="85"/>
      <c r="HR240" s="85"/>
      <c r="HS240" s="85"/>
      <c r="HT240" s="85"/>
      <c r="HU240" s="85"/>
      <c r="HV240" s="85"/>
      <c r="HW240" s="85"/>
      <c r="HX240" s="85"/>
      <c r="HY240" s="85"/>
      <c r="HZ240" s="85"/>
      <c r="IA240" s="85"/>
      <c r="IB240" s="85"/>
      <c r="IC240" s="85"/>
      <c r="ID240" s="85"/>
      <c r="IE240" s="85"/>
      <c r="IF240" s="85"/>
      <c r="IG240" s="90"/>
      <c r="IH240" s="90"/>
      <c r="II240" s="90"/>
      <c r="IJ240" s="90"/>
    </row>
    <row r="241" spans="3:244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307"/>
      <c r="CB241" s="307"/>
      <c r="CC241" s="307"/>
      <c r="CD241" s="307"/>
      <c r="CE241" s="307"/>
      <c r="CF241" s="307"/>
      <c r="CG241" s="307"/>
      <c r="CH241" s="307"/>
      <c r="CI241" s="307"/>
      <c r="CJ241" s="307"/>
      <c r="CK241" s="307"/>
      <c r="CL241" s="307"/>
      <c r="CM241" s="307"/>
      <c r="CN241" s="307"/>
      <c r="CO241" s="307"/>
      <c r="CP241" s="307"/>
      <c r="CQ241" s="307"/>
      <c r="CR241" s="307"/>
      <c r="CS241" s="307"/>
      <c r="CT241" s="307"/>
      <c r="CU241" s="307"/>
      <c r="CV241" s="307"/>
      <c r="CW241" s="307"/>
      <c r="CX241" s="307"/>
      <c r="CY241" s="307"/>
      <c r="CZ241" s="307"/>
      <c r="DA241" s="307"/>
      <c r="DB241" s="307"/>
      <c r="DC241" s="307"/>
      <c r="DD241" s="307"/>
      <c r="DE241" s="307"/>
      <c r="DF241" s="307"/>
      <c r="DG241" s="307"/>
      <c r="DH241" s="307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85"/>
      <c r="GX241" s="85"/>
      <c r="GY241" s="85"/>
      <c r="GZ241" s="85"/>
      <c r="HA241" s="85"/>
      <c r="HB241" s="85"/>
      <c r="HC241" s="85"/>
      <c r="HD241" s="85"/>
      <c r="HE241" s="85"/>
      <c r="HF241" s="85"/>
      <c r="HG241" s="85"/>
      <c r="HH241" s="85"/>
      <c r="HI241" s="85"/>
      <c r="HJ241" s="85"/>
      <c r="HK241" s="85"/>
      <c r="HL241" s="85"/>
      <c r="HM241" s="85"/>
      <c r="HN241" s="85"/>
      <c r="HO241" s="85"/>
      <c r="HP241" s="85"/>
      <c r="HQ241" s="85"/>
      <c r="HR241" s="85"/>
      <c r="HS241" s="85"/>
      <c r="HT241" s="85"/>
      <c r="HU241" s="85"/>
      <c r="HV241" s="85"/>
      <c r="HW241" s="85"/>
      <c r="HX241" s="85"/>
      <c r="HY241" s="85"/>
      <c r="HZ241" s="85"/>
      <c r="IA241" s="85"/>
      <c r="IB241" s="85"/>
      <c r="IC241" s="85"/>
      <c r="ID241" s="85"/>
      <c r="IE241" s="85"/>
      <c r="IF241" s="85"/>
      <c r="IG241" s="90"/>
      <c r="IH241" s="90"/>
      <c r="II241" s="90"/>
      <c r="IJ241" s="90"/>
    </row>
    <row r="242" spans="3:244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307"/>
      <c r="CB242" s="307"/>
      <c r="CC242" s="307"/>
      <c r="CD242" s="307"/>
      <c r="CE242" s="307"/>
      <c r="CF242" s="307"/>
      <c r="CG242" s="307"/>
      <c r="CH242" s="307"/>
      <c r="CI242" s="307"/>
      <c r="CJ242" s="307"/>
      <c r="CK242" s="307"/>
      <c r="CL242" s="307"/>
      <c r="CM242" s="307"/>
      <c r="CN242" s="307"/>
      <c r="CO242" s="307"/>
      <c r="CP242" s="307"/>
      <c r="CQ242" s="307"/>
      <c r="CR242" s="307"/>
      <c r="CS242" s="307"/>
      <c r="CT242" s="307"/>
      <c r="CU242" s="307"/>
      <c r="CV242" s="307"/>
      <c r="CW242" s="307"/>
      <c r="CX242" s="307"/>
      <c r="CY242" s="307"/>
      <c r="CZ242" s="307"/>
      <c r="DA242" s="307"/>
      <c r="DB242" s="307"/>
      <c r="DC242" s="307"/>
      <c r="DD242" s="307"/>
      <c r="DE242" s="307"/>
      <c r="DF242" s="307"/>
      <c r="DG242" s="307"/>
      <c r="DH242" s="307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85"/>
      <c r="GX242" s="85"/>
      <c r="GY242" s="85"/>
      <c r="GZ242" s="85"/>
      <c r="HA242" s="85"/>
      <c r="HB242" s="85"/>
      <c r="HC242" s="85"/>
      <c r="HD242" s="85"/>
      <c r="HE242" s="85"/>
      <c r="HF242" s="85"/>
      <c r="HG242" s="85"/>
      <c r="HH242" s="85"/>
      <c r="HI242" s="85"/>
      <c r="HJ242" s="85"/>
      <c r="HK242" s="85"/>
      <c r="HL242" s="85"/>
      <c r="HM242" s="85"/>
      <c r="HN242" s="85"/>
      <c r="HO242" s="85"/>
      <c r="HP242" s="85"/>
      <c r="HQ242" s="85"/>
      <c r="HR242" s="85"/>
      <c r="HS242" s="85"/>
      <c r="HT242" s="85"/>
      <c r="HU242" s="85"/>
      <c r="HV242" s="85"/>
      <c r="HW242" s="85"/>
      <c r="HX242" s="85"/>
      <c r="HY242" s="85"/>
      <c r="HZ242" s="85"/>
      <c r="IA242" s="85"/>
      <c r="IB242" s="85"/>
      <c r="IC242" s="85"/>
      <c r="ID242" s="85"/>
      <c r="IE242" s="85"/>
      <c r="IF242" s="85"/>
      <c r="IG242" s="90"/>
      <c r="IH242" s="90"/>
      <c r="II242" s="90"/>
      <c r="IJ242" s="90"/>
    </row>
    <row r="243" spans="3:244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307"/>
      <c r="CB243" s="307"/>
      <c r="CC243" s="307"/>
      <c r="CD243" s="307"/>
      <c r="CE243" s="307"/>
      <c r="CF243" s="307"/>
      <c r="CG243" s="307"/>
      <c r="CH243" s="307"/>
      <c r="CI243" s="307"/>
      <c r="CJ243" s="307"/>
      <c r="CK243" s="307"/>
      <c r="CL243" s="307"/>
      <c r="CM243" s="307"/>
      <c r="CN243" s="307"/>
      <c r="CO243" s="307"/>
      <c r="CP243" s="307"/>
      <c r="CQ243" s="307"/>
      <c r="CR243" s="307"/>
      <c r="CS243" s="307"/>
      <c r="CT243" s="307"/>
      <c r="CU243" s="307"/>
      <c r="CV243" s="307"/>
      <c r="CW243" s="307"/>
      <c r="CX243" s="307"/>
      <c r="CY243" s="307"/>
      <c r="CZ243" s="307"/>
      <c r="DA243" s="307"/>
      <c r="DB243" s="307"/>
      <c r="DC243" s="307"/>
      <c r="DD243" s="307"/>
      <c r="DE243" s="307"/>
      <c r="DF243" s="307"/>
      <c r="DG243" s="307"/>
      <c r="DH243" s="307"/>
      <c r="FB243" s="74"/>
      <c r="FC243" s="74"/>
      <c r="FD243" s="74"/>
      <c r="FE243" s="74"/>
      <c r="FF243" s="74"/>
      <c r="FG243" s="74"/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85"/>
      <c r="GX243" s="85"/>
      <c r="GY243" s="85"/>
      <c r="GZ243" s="85"/>
      <c r="HA243" s="85"/>
      <c r="HB243" s="85"/>
      <c r="HC243" s="85"/>
      <c r="HD243" s="85"/>
      <c r="HE243" s="85"/>
      <c r="HF243" s="85"/>
      <c r="HG243" s="85"/>
      <c r="HH243" s="85"/>
      <c r="HI243" s="85"/>
      <c r="HJ243" s="85"/>
      <c r="HK243" s="85"/>
      <c r="HL243" s="85"/>
      <c r="HM243" s="85"/>
      <c r="HN243" s="85"/>
      <c r="HO243" s="85"/>
      <c r="HP243" s="85"/>
      <c r="HQ243" s="85"/>
      <c r="HR243" s="85"/>
      <c r="HS243" s="85"/>
      <c r="HT243" s="85"/>
      <c r="HU243" s="85"/>
      <c r="HV243" s="85"/>
      <c r="HW243" s="85"/>
      <c r="HX243" s="85"/>
      <c r="HY243" s="85"/>
      <c r="HZ243" s="85"/>
      <c r="IA243" s="85"/>
      <c r="IB243" s="85"/>
      <c r="IC243" s="85"/>
      <c r="ID243" s="85"/>
      <c r="IE243" s="85"/>
      <c r="IF243" s="85"/>
      <c r="IG243" s="90"/>
      <c r="IH243" s="90"/>
      <c r="II243" s="90"/>
      <c r="IJ243" s="90"/>
    </row>
    <row r="244" spans="3:244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307"/>
      <c r="CB244" s="307"/>
      <c r="CC244" s="307"/>
      <c r="CD244" s="307"/>
      <c r="CE244" s="307"/>
      <c r="CF244" s="307"/>
      <c r="CG244" s="307"/>
      <c r="CH244" s="307"/>
      <c r="CI244" s="307"/>
      <c r="CJ244" s="307"/>
      <c r="CK244" s="307"/>
      <c r="CL244" s="307"/>
      <c r="CM244" s="307"/>
      <c r="CN244" s="307"/>
      <c r="CO244" s="307"/>
      <c r="CP244" s="307"/>
      <c r="CQ244" s="307"/>
      <c r="CR244" s="307"/>
      <c r="CS244" s="307"/>
      <c r="CT244" s="307"/>
      <c r="CU244" s="307"/>
      <c r="CV244" s="307"/>
      <c r="CW244" s="307"/>
      <c r="CX244" s="307"/>
      <c r="CY244" s="307"/>
      <c r="CZ244" s="307"/>
      <c r="DA244" s="307"/>
      <c r="DB244" s="307"/>
      <c r="DC244" s="307"/>
      <c r="DD244" s="307"/>
      <c r="DE244" s="307"/>
      <c r="DF244" s="307"/>
      <c r="DG244" s="307"/>
      <c r="DH244" s="307"/>
      <c r="FB244" s="74"/>
      <c r="FC244" s="74"/>
      <c r="FD244" s="74"/>
      <c r="FE244" s="74"/>
      <c r="FF244" s="74"/>
      <c r="FG244" s="74"/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85"/>
      <c r="GX244" s="85"/>
      <c r="GY244" s="85"/>
      <c r="GZ244" s="85"/>
      <c r="HA244" s="85"/>
      <c r="HB244" s="85"/>
      <c r="HC244" s="85"/>
      <c r="HD244" s="85"/>
      <c r="HE244" s="85"/>
      <c r="HF244" s="85"/>
      <c r="HG244" s="85"/>
      <c r="HH244" s="85"/>
      <c r="HI244" s="85"/>
      <c r="HJ244" s="85"/>
      <c r="HK244" s="85"/>
      <c r="HL244" s="85"/>
      <c r="HM244" s="85"/>
      <c r="HN244" s="85"/>
      <c r="HO244" s="85"/>
      <c r="HP244" s="85"/>
      <c r="HQ244" s="85"/>
      <c r="HR244" s="85"/>
      <c r="HS244" s="85"/>
      <c r="HT244" s="85"/>
      <c r="HU244" s="85"/>
      <c r="HV244" s="85"/>
      <c r="HW244" s="85"/>
      <c r="HX244" s="85"/>
      <c r="HY244" s="85"/>
      <c r="HZ244" s="85"/>
      <c r="IA244" s="85"/>
      <c r="IB244" s="85"/>
      <c r="IC244" s="85"/>
      <c r="ID244" s="85"/>
      <c r="IE244" s="85"/>
      <c r="IF244" s="85"/>
      <c r="IG244" s="90"/>
      <c r="IH244" s="90"/>
      <c r="II244" s="90"/>
      <c r="IJ244" s="90"/>
    </row>
    <row r="245" spans="3:244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307"/>
      <c r="CB245" s="307"/>
      <c r="CC245" s="307"/>
      <c r="CD245" s="307"/>
      <c r="CE245" s="307"/>
      <c r="CF245" s="307"/>
      <c r="CG245" s="307"/>
      <c r="CH245" s="307"/>
      <c r="CI245" s="307"/>
      <c r="CJ245" s="307"/>
      <c r="CK245" s="307"/>
      <c r="CL245" s="307"/>
      <c r="CM245" s="307"/>
      <c r="CN245" s="307"/>
      <c r="CO245" s="307"/>
      <c r="CP245" s="307"/>
      <c r="CQ245" s="307"/>
      <c r="CR245" s="307"/>
      <c r="CS245" s="307"/>
      <c r="CT245" s="307"/>
      <c r="CU245" s="307"/>
      <c r="CV245" s="307"/>
      <c r="CW245" s="307"/>
      <c r="CX245" s="307"/>
      <c r="CY245" s="307"/>
      <c r="CZ245" s="307"/>
      <c r="DA245" s="307"/>
      <c r="DB245" s="307"/>
      <c r="DC245" s="307"/>
      <c r="DD245" s="307"/>
      <c r="DE245" s="307"/>
      <c r="DF245" s="307"/>
      <c r="DG245" s="307"/>
      <c r="DH245" s="307"/>
      <c r="FB245" s="74"/>
      <c r="FC245" s="74"/>
      <c r="FD245" s="74"/>
      <c r="FE245" s="74"/>
      <c r="FF245" s="74"/>
      <c r="FG245" s="74"/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85"/>
      <c r="GX245" s="85"/>
      <c r="GY245" s="85"/>
      <c r="GZ245" s="85"/>
      <c r="HA245" s="85"/>
      <c r="HB245" s="85"/>
      <c r="HC245" s="85"/>
      <c r="HD245" s="85"/>
      <c r="HE245" s="85"/>
      <c r="HF245" s="85"/>
      <c r="HG245" s="85"/>
      <c r="HH245" s="85"/>
      <c r="HI245" s="85"/>
      <c r="HJ245" s="85"/>
      <c r="HK245" s="85"/>
      <c r="HL245" s="85"/>
      <c r="HM245" s="85"/>
      <c r="HN245" s="85"/>
      <c r="HO245" s="85"/>
      <c r="HP245" s="85"/>
      <c r="HQ245" s="85"/>
      <c r="HR245" s="85"/>
      <c r="HS245" s="85"/>
      <c r="HT245" s="85"/>
      <c r="HU245" s="85"/>
      <c r="HV245" s="85"/>
      <c r="HW245" s="85"/>
      <c r="HX245" s="85"/>
      <c r="HY245" s="85"/>
      <c r="HZ245" s="85"/>
      <c r="IA245" s="85"/>
      <c r="IB245" s="85"/>
      <c r="IC245" s="85"/>
      <c r="ID245" s="85"/>
      <c r="IE245" s="85"/>
      <c r="IF245" s="85"/>
      <c r="IG245" s="90"/>
      <c r="IH245" s="90"/>
      <c r="II245" s="90"/>
      <c r="IJ245" s="90"/>
    </row>
    <row r="246" spans="3:244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307"/>
      <c r="CB246" s="307"/>
      <c r="CC246" s="307"/>
      <c r="CD246" s="307"/>
      <c r="CE246" s="307"/>
      <c r="CF246" s="307"/>
      <c r="CG246" s="307"/>
      <c r="CH246" s="307"/>
      <c r="CI246" s="307"/>
      <c r="CJ246" s="307"/>
      <c r="CK246" s="307"/>
      <c r="CL246" s="307"/>
      <c r="CM246" s="307"/>
      <c r="CN246" s="307"/>
      <c r="CO246" s="307"/>
      <c r="CP246" s="307"/>
      <c r="CQ246" s="307"/>
      <c r="CR246" s="307"/>
      <c r="CS246" s="307"/>
      <c r="CT246" s="307"/>
      <c r="CU246" s="307"/>
      <c r="CV246" s="307"/>
      <c r="CW246" s="307"/>
      <c r="CX246" s="307"/>
      <c r="CY246" s="307"/>
      <c r="CZ246" s="307"/>
      <c r="DA246" s="307"/>
      <c r="DB246" s="307"/>
      <c r="DC246" s="307"/>
      <c r="DD246" s="307"/>
      <c r="DE246" s="307"/>
      <c r="DF246" s="307"/>
      <c r="DG246" s="307"/>
      <c r="DH246" s="307"/>
      <c r="FB246" s="74"/>
      <c r="FC246" s="74"/>
      <c r="FD246" s="74"/>
      <c r="FE246" s="74"/>
      <c r="FF246" s="74"/>
      <c r="FG246" s="74"/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85"/>
      <c r="GX246" s="85"/>
      <c r="GY246" s="85"/>
      <c r="GZ246" s="85"/>
      <c r="HA246" s="85"/>
      <c r="HB246" s="85"/>
      <c r="HC246" s="85"/>
      <c r="HD246" s="85"/>
      <c r="HE246" s="85"/>
      <c r="HF246" s="85"/>
      <c r="HG246" s="85"/>
      <c r="HH246" s="85"/>
      <c r="HI246" s="85"/>
      <c r="HJ246" s="85"/>
      <c r="HK246" s="85"/>
      <c r="HL246" s="85"/>
      <c r="HM246" s="85"/>
      <c r="HN246" s="85"/>
      <c r="HO246" s="85"/>
      <c r="HP246" s="85"/>
      <c r="HQ246" s="85"/>
      <c r="HR246" s="85"/>
      <c r="HS246" s="85"/>
      <c r="HT246" s="85"/>
      <c r="HU246" s="85"/>
      <c r="HV246" s="85"/>
      <c r="HW246" s="85"/>
      <c r="HX246" s="85"/>
      <c r="HY246" s="85"/>
      <c r="HZ246" s="85"/>
      <c r="IA246" s="85"/>
      <c r="IB246" s="85"/>
      <c r="IC246" s="85"/>
      <c r="ID246" s="85"/>
      <c r="IE246" s="85"/>
      <c r="IF246" s="85"/>
      <c r="IG246" s="90"/>
      <c r="IH246" s="90"/>
      <c r="II246" s="90"/>
      <c r="IJ246" s="90"/>
    </row>
    <row r="247" spans="3:244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307"/>
      <c r="CB247" s="307"/>
      <c r="CC247" s="307"/>
      <c r="CD247" s="307"/>
      <c r="CE247" s="307"/>
      <c r="CF247" s="307"/>
      <c r="CG247" s="307"/>
      <c r="CH247" s="307"/>
      <c r="CI247" s="307"/>
      <c r="CJ247" s="307"/>
      <c r="CK247" s="307"/>
      <c r="CL247" s="307"/>
      <c r="CM247" s="307"/>
      <c r="CN247" s="307"/>
      <c r="CO247" s="307"/>
      <c r="CP247" s="307"/>
      <c r="CQ247" s="307"/>
      <c r="CR247" s="307"/>
      <c r="CS247" s="307"/>
      <c r="CT247" s="307"/>
      <c r="CU247" s="307"/>
      <c r="CV247" s="307"/>
      <c r="CW247" s="307"/>
      <c r="CX247" s="307"/>
      <c r="CY247" s="307"/>
      <c r="CZ247" s="307"/>
      <c r="DA247" s="307"/>
      <c r="DB247" s="307"/>
      <c r="DC247" s="307"/>
      <c r="DD247" s="307"/>
      <c r="DE247" s="307"/>
      <c r="DF247" s="307"/>
      <c r="DG247" s="307"/>
      <c r="DH247" s="307"/>
      <c r="FB247" s="74"/>
      <c r="FC247" s="74"/>
      <c r="FD247" s="74"/>
      <c r="FE247" s="74"/>
      <c r="FF247" s="74"/>
      <c r="FG247" s="74"/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74"/>
      <c r="FY247" s="74"/>
      <c r="FZ247" s="74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90"/>
      <c r="IH247" s="90"/>
      <c r="II247" s="90"/>
      <c r="IJ247" s="90"/>
    </row>
    <row r="248" spans="3:244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307"/>
      <c r="CB248" s="307"/>
      <c r="CC248" s="307"/>
      <c r="CD248" s="307"/>
      <c r="CE248" s="307"/>
      <c r="CF248" s="307"/>
      <c r="CG248" s="307"/>
      <c r="CH248" s="307"/>
      <c r="CI248" s="307"/>
      <c r="CJ248" s="307"/>
      <c r="CK248" s="307"/>
      <c r="CL248" s="307"/>
      <c r="CM248" s="307"/>
      <c r="CN248" s="307"/>
      <c r="CO248" s="307"/>
      <c r="CP248" s="307"/>
      <c r="CQ248" s="307"/>
      <c r="CR248" s="307"/>
      <c r="CS248" s="307"/>
      <c r="CT248" s="307"/>
      <c r="CU248" s="307"/>
      <c r="CV248" s="307"/>
      <c r="CW248" s="307"/>
      <c r="CX248" s="307"/>
      <c r="CY248" s="307"/>
      <c r="CZ248" s="307"/>
      <c r="DA248" s="307"/>
      <c r="DB248" s="307"/>
      <c r="DC248" s="307"/>
      <c r="DD248" s="307"/>
      <c r="DE248" s="307"/>
      <c r="DF248" s="307"/>
      <c r="DG248" s="307"/>
      <c r="DH248" s="307"/>
      <c r="FB248" s="74"/>
      <c r="FC248" s="74"/>
      <c r="FD248" s="74"/>
      <c r="FE248" s="74"/>
      <c r="FF248" s="74"/>
      <c r="FG248" s="74"/>
      <c r="FH248" s="74"/>
      <c r="FI248" s="74"/>
      <c r="FJ248" s="74"/>
      <c r="FK248" s="74"/>
      <c r="FL248" s="74"/>
      <c r="FM248" s="74"/>
      <c r="FN248" s="74"/>
      <c r="FO248" s="74"/>
      <c r="FP248" s="74"/>
      <c r="FQ248" s="74"/>
      <c r="FR248" s="74"/>
      <c r="FS248" s="74"/>
      <c r="FT248" s="74"/>
      <c r="FU248" s="74"/>
      <c r="FV248" s="74"/>
      <c r="FW248" s="74"/>
      <c r="FX248" s="74"/>
      <c r="FY248" s="74"/>
      <c r="FZ248" s="74"/>
      <c r="GA248" s="74"/>
      <c r="GB248" s="74"/>
      <c r="GC248" s="74"/>
      <c r="GD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85"/>
      <c r="GX248" s="85"/>
      <c r="GY248" s="85"/>
      <c r="GZ248" s="85"/>
      <c r="HA248" s="85"/>
      <c r="HB248" s="85"/>
      <c r="HC248" s="85"/>
      <c r="HD248" s="85"/>
      <c r="HE248" s="85"/>
      <c r="HF248" s="85"/>
      <c r="HG248" s="85"/>
      <c r="HH248" s="85"/>
      <c r="HI248" s="85"/>
      <c r="HJ248" s="85"/>
      <c r="HK248" s="85"/>
      <c r="HL248" s="85"/>
      <c r="HM248" s="85"/>
      <c r="HN248" s="85"/>
      <c r="HO248" s="85"/>
      <c r="HP248" s="85"/>
      <c r="HQ248" s="85"/>
      <c r="HR248" s="85"/>
      <c r="HS248" s="85"/>
      <c r="HT248" s="85"/>
      <c r="HU248" s="85"/>
      <c r="HV248" s="85"/>
      <c r="HW248" s="85"/>
      <c r="HX248" s="85"/>
      <c r="HY248" s="85"/>
      <c r="HZ248" s="85"/>
      <c r="IA248" s="85"/>
      <c r="IB248" s="85"/>
      <c r="IC248" s="85"/>
      <c r="ID248" s="85"/>
      <c r="IE248" s="85"/>
      <c r="IF248" s="85"/>
      <c r="IG248" s="90"/>
      <c r="IH248" s="90"/>
      <c r="II248" s="90"/>
      <c r="IJ248" s="90"/>
    </row>
    <row r="249" spans="3:244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307"/>
      <c r="CB249" s="307"/>
      <c r="CC249" s="307"/>
      <c r="CD249" s="307"/>
      <c r="CE249" s="307"/>
      <c r="CF249" s="307"/>
      <c r="CG249" s="307"/>
      <c r="CH249" s="307"/>
      <c r="CI249" s="307"/>
      <c r="CJ249" s="307"/>
      <c r="CK249" s="307"/>
      <c r="CL249" s="307"/>
      <c r="CM249" s="307"/>
      <c r="CN249" s="307"/>
      <c r="CO249" s="307"/>
      <c r="CP249" s="307"/>
      <c r="CQ249" s="307"/>
      <c r="CR249" s="307"/>
      <c r="CS249" s="307"/>
      <c r="CT249" s="307"/>
      <c r="CU249" s="307"/>
      <c r="CV249" s="307"/>
      <c r="CW249" s="307"/>
      <c r="CX249" s="307"/>
      <c r="CY249" s="307"/>
      <c r="CZ249" s="307"/>
      <c r="DA249" s="307"/>
      <c r="DB249" s="307"/>
      <c r="DC249" s="307"/>
      <c r="DD249" s="307"/>
      <c r="DE249" s="307"/>
      <c r="DF249" s="307"/>
      <c r="DG249" s="307"/>
      <c r="DH249" s="307"/>
      <c r="FB249" s="74"/>
      <c r="FC249" s="74"/>
      <c r="FD249" s="74"/>
      <c r="FE249" s="74"/>
      <c r="FF249" s="74"/>
      <c r="FG249" s="74"/>
      <c r="FH249" s="74"/>
      <c r="FI249" s="74"/>
      <c r="FJ249" s="74"/>
      <c r="FK249" s="74"/>
      <c r="FL249" s="74"/>
      <c r="FM249" s="74"/>
      <c r="FN249" s="74"/>
      <c r="FO249" s="74"/>
      <c r="FP249" s="74"/>
      <c r="FQ249" s="74"/>
      <c r="FR249" s="74"/>
      <c r="FS249" s="74"/>
      <c r="FT249" s="74"/>
      <c r="FU249" s="74"/>
      <c r="FV249" s="74"/>
      <c r="FW249" s="74"/>
      <c r="FX249" s="74"/>
      <c r="FY249" s="74"/>
      <c r="FZ249" s="74"/>
      <c r="GA249" s="74"/>
      <c r="GB249" s="74"/>
      <c r="GC249" s="74"/>
      <c r="GD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85"/>
      <c r="GX249" s="85"/>
      <c r="GY249" s="85"/>
      <c r="GZ249" s="85"/>
      <c r="HA249" s="85"/>
      <c r="HB249" s="85"/>
      <c r="HC249" s="85"/>
      <c r="HD249" s="85"/>
      <c r="HE249" s="85"/>
      <c r="HF249" s="85"/>
      <c r="HG249" s="85"/>
      <c r="HH249" s="85"/>
      <c r="HI249" s="85"/>
      <c r="HJ249" s="85"/>
      <c r="HK249" s="85"/>
      <c r="HL249" s="85"/>
      <c r="HM249" s="85"/>
      <c r="HN249" s="85"/>
      <c r="HO249" s="85"/>
      <c r="HP249" s="85"/>
      <c r="HQ249" s="85"/>
      <c r="HR249" s="85"/>
      <c r="HS249" s="85"/>
      <c r="HT249" s="85"/>
      <c r="HU249" s="85"/>
      <c r="HV249" s="85"/>
      <c r="HW249" s="85"/>
      <c r="HX249" s="85"/>
      <c r="HY249" s="85"/>
      <c r="HZ249" s="85"/>
      <c r="IA249" s="85"/>
      <c r="IB249" s="85"/>
      <c r="IC249" s="85"/>
      <c r="ID249" s="85"/>
      <c r="IE249" s="85"/>
      <c r="IF249" s="85"/>
      <c r="IG249" s="90"/>
      <c r="IH249" s="90"/>
      <c r="II249" s="90"/>
      <c r="IJ249" s="90"/>
    </row>
    <row r="250" spans="3:244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307"/>
      <c r="CB250" s="307"/>
      <c r="CC250" s="307"/>
      <c r="CD250" s="307"/>
      <c r="CE250" s="307"/>
      <c r="CF250" s="307"/>
      <c r="CG250" s="307"/>
      <c r="CH250" s="307"/>
      <c r="CI250" s="307"/>
      <c r="CJ250" s="307"/>
      <c r="CK250" s="307"/>
      <c r="CL250" s="307"/>
      <c r="CM250" s="307"/>
      <c r="CN250" s="307"/>
      <c r="CO250" s="307"/>
      <c r="CP250" s="307"/>
      <c r="CQ250" s="307"/>
      <c r="CR250" s="307"/>
      <c r="CS250" s="307"/>
      <c r="CT250" s="307"/>
      <c r="CU250" s="307"/>
      <c r="CV250" s="307"/>
      <c r="CW250" s="307"/>
      <c r="CX250" s="307"/>
      <c r="CY250" s="307"/>
      <c r="CZ250" s="307"/>
      <c r="DA250" s="307"/>
      <c r="DB250" s="307"/>
      <c r="DC250" s="307"/>
      <c r="DD250" s="307"/>
      <c r="DE250" s="307"/>
      <c r="DF250" s="307"/>
      <c r="DG250" s="307"/>
      <c r="DH250" s="307"/>
      <c r="FB250" s="74"/>
      <c r="FC250" s="74"/>
      <c r="FD250" s="74"/>
      <c r="FE250" s="74"/>
      <c r="FF250" s="74"/>
      <c r="FG250" s="74"/>
      <c r="FH250" s="74"/>
      <c r="FI250" s="74"/>
      <c r="FJ250" s="74"/>
      <c r="FK250" s="74"/>
      <c r="FL250" s="74"/>
      <c r="FM250" s="74"/>
      <c r="FN250" s="74"/>
      <c r="FO250" s="74"/>
      <c r="FP250" s="74"/>
      <c r="FQ250" s="74"/>
      <c r="FR250" s="74"/>
      <c r="FS250" s="74"/>
      <c r="FT250" s="74"/>
      <c r="FU250" s="74"/>
      <c r="FV250" s="74"/>
      <c r="FW250" s="74"/>
      <c r="FX250" s="74"/>
      <c r="FY250" s="74"/>
      <c r="FZ250" s="74"/>
      <c r="GA250" s="74"/>
      <c r="GB250" s="74"/>
      <c r="GC250" s="74"/>
      <c r="GD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85"/>
      <c r="GX250" s="85"/>
      <c r="GY250" s="85"/>
      <c r="GZ250" s="85"/>
      <c r="HA250" s="85"/>
      <c r="HB250" s="85"/>
      <c r="HC250" s="85"/>
      <c r="HD250" s="85"/>
      <c r="HE250" s="85"/>
      <c r="HF250" s="85"/>
      <c r="HG250" s="85"/>
      <c r="HH250" s="85"/>
      <c r="HI250" s="85"/>
      <c r="HJ250" s="85"/>
      <c r="HK250" s="85"/>
      <c r="HL250" s="85"/>
      <c r="HM250" s="85"/>
      <c r="HN250" s="85"/>
      <c r="HO250" s="85"/>
      <c r="HP250" s="85"/>
      <c r="HQ250" s="85"/>
      <c r="HR250" s="85"/>
      <c r="HS250" s="85"/>
      <c r="HT250" s="85"/>
      <c r="HU250" s="85"/>
      <c r="HV250" s="85"/>
      <c r="HW250" s="85"/>
      <c r="HX250" s="85"/>
      <c r="HY250" s="85"/>
      <c r="HZ250" s="85"/>
      <c r="IA250" s="85"/>
      <c r="IB250" s="85"/>
      <c r="IC250" s="85"/>
      <c r="ID250" s="85"/>
      <c r="IE250" s="85"/>
      <c r="IF250" s="85"/>
      <c r="IG250" s="90"/>
      <c r="IH250" s="90"/>
      <c r="II250" s="90"/>
      <c r="IJ250" s="90"/>
    </row>
    <row r="251" spans="3:244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307"/>
      <c r="CB251" s="307"/>
      <c r="CC251" s="307"/>
      <c r="CD251" s="307"/>
      <c r="CE251" s="307"/>
      <c r="CF251" s="307"/>
      <c r="CG251" s="307"/>
      <c r="CH251" s="307"/>
      <c r="CI251" s="307"/>
      <c r="CJ251" s="307"/>
      <c r="CK251" s="307"/>
      <c r="CL251" s="307"/>
      <c r="CM251" s="307"/>
      <c r="CN251" s="307"/>
      <c r="CO251" s="307"/>
      <c r="CP251" s="307"/>
      <c r="CQ251" s="307"/>
      <c r="CR251" s="307"/>
      <c r="CS251" s="307"/>
      <c r="CT251" s="307"/>
      <c r="CU251" s="307"/>
      <c r="CV251" s="307"/>
      <c r="CW251" s="307"/>
      <c r="CX251" s="307"/>
      <c r="CY251" s="307"/>
      <c r="CZ251" s="307"/>
      <c r="DA251" s="307"/>
      <c r="DB251" s="307"/>
      <c r="DC251" s="307"/>
      <c r="DD251" s="307"/>
      <c r="DE251" s="307"/>
      <c r="DF251" s="307"/>
      <c r="DG251" s="307"/>
      <c r="DH251" s="307"/>
      <c r="FB251" s="74"/>
      <c r="FC251" s="74"/>
      <c r="FD251" s="74"/>
      <c r="FE251" s="74"/>
      <c r="FF251" s="74"/>
      <c r="FG251" s="74"/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85"/>
      <c r="GX251" s="85"/>
      <c r="GY251" s="85"/>
      <c r="GZ251" s="85"/>
      <c r="HA251" s="85"/>
      <c r="HB251" s="85"/>
      <c r="HC251" s="85"/>
      <c r="HD251" s="85"/>
      <c r="HE251" s="85"/>
      <c r="HF251" s="85"/>
      <c r="HG251" s="85"/>
      <c r="HH251" s="85"/>
      <c r="HI251" s="85"/>
      <c r="HJ251" s="85"/>
      <c r="HK251" s="85"/>
      <c r="HL251" s="85"/>
      <c r="HM251" s="85"/>
      <c r="HN251" s="85"/>
      <c r="HO251" s="85"/>
      <c r="HP251" s="85"/>
      <c r="HQ251" s="85"/>
      <c r="HR251" s="85"/>
      <c r="HS251" s="85"/>
      <c r="HT251" s="85"/>
      <c r="HU251" s="85"/>
      <c r="HV251" s="85"/>
      <c r="HW251" s="85"/>
      <c r="HX251" s="85"/>
      <c r="HY251" s="85"/>
      <c r="HZ251" s="85"/>
      <c r="IA251" s="85"/>
      <c r="IB251" s="85"/>
      <c r="IC251" s="85"/>
      <c r="ID251" s="85"/>
      <c r="IE251" s="85"/>
      <c r="IF251" s="85"/>
      <c r="IG251" s="90"/>
      <c r="IH251" s="90"/>
      <c r="II251" s="90"/>
      <c r="IJ251" s="90"/>
    </row>
    <row r="252" spans="3:244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307"/>
      <c r="CB252" s="307"/>
      <c r="CC252" s="307"/>
      <c r="CD252" s="307"/>
      <c r="CE252" s="307"/>
      <c r="CF252" s="307"/>
      <c r="CG252" s="307"/>
      <c r="CH252" s="307"/>
      <c r="CI252" s="307"/>
      <c r="CJ252" s="307"/>
      <c r="CK252" s="307"/>
      <c r="CL252" s="307"/>
      <c r="CM252" s="307"/>
      <c r="CN252" s="307"/>
      <c r="CO252" s="307"/>
      <c r="CP252" s="307"/>
      <c r="CQ252" s="307"/>
      <c r="CR252" s="307"/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FB252" s="74"/>
      <c r="FC252" s="74"/>
      <c r="FD252" s="74"/>
      <c r="FE252" s="74"/>
      <c r="FF252" s="74"/>
      <c r="FG252" s="74"/>
      <c r="FH252" s="74"/>
      <c r="FI252" s="74"/>
      <c r="FJ252" s="74"/>
      <c r="FK252" s="74"/>
      <c r="FL252" s="74"/>
      <c r="FM252" s="74"/>
      <c r="FN252" s="74"/>
      <c r="FO252" s="74"/>
      <c r="FP252" s="74"/>
      <c r="FQ252" s="74"/>
      <c r="FR252" s="74"/>
      <c r="FS252" s="74"/>
      <c r="FT252" s="74"/>
      <c r="FU252" s="74"/>
      <c r="FV252" s="74"/>
      <c r="FW252" s="74"/>
      <c r="FX252" s="74"/>
      <c r="FY252" s="74"/>
      <c r="FZ252" s="74"/>
      <c r="GA252" s="74"/>
      <c r="GB252" s="74"/>
      <c r="GC252" s="74"/>
      <c r="GD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90"/>
      <c r="IH252" s="90"/>
      <c r="II252" s="90"/>
      <c r="IJ252" s="90"/>
    </row>
    <row r="253" spans="3:244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307"/>
      <c r="CB253" s="307"/>
      <c r="CC253" s="307"/>
      <c r="CD253" s="307"/>
      <c r="CE253" s="307"/>
      <c r="CF253" s="307"/>
      <c r="CG253" s="307"/>
      <c r="CH253" s="307"/>
      <c r="CI253" s="307"/>
      <c r="CJ253" s="307"/>
      <c r="CK253" s="307"/>
      <c r="CL253" s="307"/>
      <c r="CM253" s="307"/>
      <c r="CN253" s="307"/>
      <c r="CO253" s="307"/>
      <c r="CP253" s="307"/>
      <c r="CQ253" s="307"/>
      <c r="CR253" s="307"/>
      <c r="CS253" s="307"/>
      <c r="CT253" s="307"/>
      <c r="CU253" s="307"/>
      <c r="CV253" s="307"/>
      <c r="CW253" s="307"/>
      <c r="CX253" s="307"/>
      <c r="CY253" s="307"/>
      <c r="CZ253" s="307"/>
      <c r="DA253" s="307"/>
      <c r="DB253" s="307"/>
      <c r="DC253" s="307"/>
      <c r="DD253" s="307"/>
      <c r="DE253" s="307"/>
      <c r="DF253" s="307"/>
      <c r="DG253" s="307"/>
      <c r="DH253" s="307"/>
      <c r="FB253" s="74"/>
      <c r="FC253" s="74"/>
      <c r="FD253" s="74"/>
      <c r="FE253" s="74"/>
      <c r="FF253" s="74"/>
      <c r="FG253" s="74"/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90"/>
      <c r="IH253" s="90"/>
      <c r="II253" s="90"/>
      <c r="IJ253" s="90"/>
    </row>
    <row r="254" spans="3:244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307"/>
      <c r="CB254" s="307"/>
      <c r="CC254" s="307"/>
      <c r="CD254" s="307"/>
      <c r="CE254" s="307"/>
      <c r="CF254" s="307"/>
      <c r="CG254" s="307"/>
      <c r="CH254" s="307"/>
      <c r="CI254" s="307"/>
      <c r="CJ254" s="307"/>
      <c r="CK254" s="307"/>
      <c r="CL254" s="307"/>
      <c r="CM254" s="307"/>
      <c r="CN254" s="307"/>
      <c r="CO254" s="307"/>
      <c r="CP254" s="307"/>
      <c r="CQ254" s="307"/>
      <c r="CR254" s="307"/>
      <c r="CS254" s="307"/>
      <c r="CT254" s="307"/>
      <c r="CU254" s="307"/>
      <c r="CV254" s="307"/>
      <c r="CW254" s="307"/>
      <c r="CX254" s="307"/>
      <c r="CY254" s="307"/>
      <c r="CZ254" s="307"/>
      <c r="DA254" s="307"/>
      <c r="DB254" s="307"/>
      <c r="DC254" s="307"/>
      <c r="DD254" s="307"/>
      <c r="DE254" s="307"/>
      <c r="DF254" s="307"/>
      <c r="DG254" s="307"/>
      <c r="DH254" s="307"/>
      <c r="FB254" s="74"/>
      <c r="FC254" s="74"/>
      <c r="FD254" s="74"/>
      <c r="FE254" s="74"/>
      <c r="FF254" s="74"/>
      <c r="FG254" s="74"/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90"/>
      <c r="IH254" s="90"/>
      <c r="II254" s="90"/>
      <c r="IJ254" s="90"/>
    </row>
    <row r="255" spans="3:244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307"/>
      <c r="CB255" s="307"/>
      <c r="CC255" s="307"/>
      <c r="CD255" s="307"/>
      <c r="CE255" s="307"/>
      <c r="CF255" s="307"/>
      <c r="CG255" s="307"/>
      <c r="CH255" s="307"/>
      <c r="CI255" s="307"/>
      <c r="CJ255" s="307"/>
      <c r="CK255" s="307"/>
      <c r="CL255" s="307"/>
      <c r="CM255" s="307"/>
      <c r="CN255" s="307"/>
      <c r="CO255" s="307"/>
      <c r="CP255" s="307"/>
      <c r="CQ255" s="307"/>
      <c r="CR255" s="307"/>
      <c r="CS255" s="307"/>
      <c r="CT255" s="307"/>
      <c r="CU255" s="307"/>
      <c r="CV255" s="307"/>
      <c r="CW255" s="307"/>
      <c r="CX255" s="307"/>
      <c r="CY255" s="307"/>
      <c r="CZ255" s="307"/>
      <c r="DA255" s="307"/>
      <c r="DB255" s="307"/>
      <c r="DC255" s="307"/>
      <c r="DD255" s="307"/>
      <c r="DE255" s="307"/>
      <c r="DF255" s="307"/>
      <c r="DG255" s="307"/>
      <c r="DH255" s="307"/>
      <c r="FB255" s="74"/>
      <c r="FC255" s="74"/>
      <c r="FD255" s="74"/>
      <c r="FE255" s="74"/>
      <c r="FF255" s="74"/>
      <c r="FG255" s="74"/>
      <c r="FH255" s="74"/>
      <c r="FI255" s="74"/>
      <c r="FJ255" s="74"/>
      <c r="FK255" s="74"/>
      <c r="FL255" s="74"/>
      <c r="FM255" s="74"/>
      <c r="FN255" s="74"/>
      <c r="FO255" s="74"/>
      <c r="FP255" s="74"/>
      <c r="FQ255" s="74"/>
      <c r="FR255" s="74"/>
      <c r="FS255" s="74"/>
      <c r="FT255" s="74"/>
      <c r="FU255" s="74"/>
      <c r="FV255" s="74"/>
      <c r="FW255" s="74"/>
      <c r="FX255" s="74"/>
      <c r="FY255" s="74"/>
      <c r="FZ255" s="74"/>
      <c r="GA255" s="74"/>
      <c r="GB255" s="74"/>
      <c r="GC255" s="74"/>
      <c r="GD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90"/>
      <c r="IH255" s="90"/>
      <c r="II255" s="90"/>
      <c r="IJ255" s="90"/>
    </row>
    <row r="256" spans="3:244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307"/>
      <c r="CB256" s="307"/>
      <c r="CC256" s="307"/>
      <c r="CD256" s="307"/>
      <c r="CE256" s="307"/>
      <c r="CF256" s="307"/>
      <c r="CG256" s="307"/>
      <c r="CH256" s="307"/>
      <c r="CI256" s="307"/>
      <c r="CJ256" s="307"/>
      <c r="CK256" s="307"/>
      <c r="CL256" s="307"/>
      <c r="CM256" s="307"/>
      <c r="CN256" s="307"/>
      <c r="CO256" s="307"/>
      <c r="CP256" s="307"/>
      <c r="CQ256" s="307"/>
      <c r="CR256" s="307"/>
      <c r="CS256" s="307"/>
      <c r="CT256" s="307"/>
      <c r="CU256" s="307"/>
      <c r="CV256" s="307"/>
      <c r="CW256" s="307"/>
      <c r="CX256" s="307"/>
      <c r="CY256" s="307"/>
      <c r="CZ256" s="307"/>
      <c r="DA256" s="307"/>
      <c r="DB256" s="307"/>
      <c r="DC256" s="307"/>
      <c r="DD256" s="307"/>
      <c r="DE256" s="307"/>
      <c r="DF256" s="307"/>
      <c r="DG256" s="307"/>
      <c r="DH256" s="307"/>
      <c r="FB256" s="74"/>
      <c r="FC256" s="74"/>
      <c r="FD256" s="74"/>
      <c r="FE256" s="74"/>
      <c r="FF256" s="74"/>
      <c r="FG256" s="74"/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90"/>
      <c r="IH256" s="90"/>
      <c r="II256" s="90"/>
      <c r="IJ256" s="90"/>
    </row>
    <row r="257" spans="3:244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307"/>
      <c r="CB257" s="307"/>
      <c r="CC257" s="307"/>
      <c r="CD257" s="307"/>
      <c r="CE257" s="307"/>
      <c r="CF257" s="307"/>
      <c r="CG257" s="307"/>
      <c r="CH257" s="307"/>
      <c r="CI257" s="307"/>
      <c r="CJ257" s="307"/>
      <c r="CK257" s="307"/>
      <c r="CL257" s="307"/>
      <c r="CM257" s="307"/>
      <c r="CN257" s="307"/>
      <c r="CO257" s="307"/>
      <c r="CP257" s="307"/>
      <c r="CQ257" s="307"/>
      <c r="CR257" s="307"/>
      <c r="CS257" s="307"/>
      <c r="CT257" s="307"/>
      <c r="CU257" s="307"/>
      <c r="CV257" s="307"/>
      <c r="CW257" s="307"/>
      <c r="CX257" s="307"/>
      <c r="CY257" s="307"/>
      <c r="CZ257" s="307"/>
      <c r="DA257" s="307"/>
      <c r="DB257" s="307"/>
      <c r="DC257" s="307"/>
      <c r="DD257" s="307"/>
      <c r="DE257" s="307"/>
      <c r="DF257" s="307"/>
      <c r="DG257" s="307"/>
      <c r="DH257" s="307"/>
      <c r="FB257" s="74"/>
      <c r="FC257" s="74"/>
      <c r="FD257" s="74"/>
      <c r="FE257" s="74"/>
      <c r="FF257" s="74"/>
      <c r="FG257" s="74"/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90"/>
      <c r="IH257" s="90"/>
      <c r="II257" s="90"/>
      <c r="IJ257" s="90"/>
    </row>
    <row r="258" spans="3:244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307"/>
      <c r="CB258" s="307"/>
      <c r="CC258" s="307"/>
      <c r="CD258" s="307"/>
      <c r="CE258" s="307"/>
      <c r="CF258" s="307"/>
      <c r="CG258" s="307"/>
      <c r="CH258" s="307"/>
      <c r="CI258" s="307"/>
      <c r="CJ258" s="307"/>
      <c r="CK258" s="307"/>
      <c r="CL258" s="307"/>
      <c r="CM258" s="307"/>
      <c r="CN258" s="307"/>
      <c r="CO258" s="307"/>
      <c r="CP258" s="307"/>
      <c r="CQ258" s="307"/>
      <c r="CR258" s="307"/>
      <c r="CS258" s="307"/>
      <c r="CT258" s="307"/>
      <c r="CU258" s="307"/>
      <c r="CV258" s="307"/>
      <c r="CW258" s="307"/>
      <c r="CX258" s="307"/>
      <c r="CY258" s="307"/>
      <c r="CZ258" s="307"/>
      <c r="DA258" s="307"/>
      <c r="DB258" s="307"/>
      <c r="DC258" s="307"/>
      <c r="DD258" s="307"/>
      <c r="DE258" s="307"/>
      <c r="DF258" s="307"/>
      <c r="DG258" s="307"/>
      <c r="DH258" s="307"/>
      <c r="FB258" s="74"/>
      <c r="FC258" s="74"/>
      <c r="FD258" s="74"/>
      <c r="FE258" s="74"/>
      <c r="FF258" s="74"/>
      <c r="FG258" s="74"/>
      <c r="FH258" s="74"/>
      <c r="FI258" s="74"/>
      <c r="FJ258" s="74"/>
      <c r="FK258" s="74"/>
      <c r="FL258" s="74"/>
      <c r="FM258" s="74"/>
      <c r="FN258" s="74"/>
      <c r="FO258" s="74"/>
      <c r="FP258" s="74"/>
      <c r="FQ258" s="74"/>
      <c r="FR258" s="74"/>
      <c r="FS258" s="74"/>
      <c r="FT258" s="74"/>
      <c r="FU258" s="74"/>
      <c r="FV258" s="74"/>
      <c r="FW258" s="74"/>
      <c r="FX258" s="74"/>
      <c r="FY258" s="74"/>
      <c r="FZ258" s="74"/>
      <c r="GA258" s="74"/>
      <c r="GB258" s="74"/>
      <c r="GC258" s="74"/>
      <c r="GD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85"/>
      <c r="GX258" s="85"/>
      <c r="GY258" s="85"/>
      <c r="GZ258" s="85"/>
      <c r="HA258" s="85"/>
      <c r="HB258" s="85"/>
      <c r="HC258" s="85"/>
      <c r="HD258" s="85"/>
      <c r="HE258" s="85"/>
      <c r="HF258" s="85"/>
      <c r="HG258" s="85"/>
      <c r="HH258" s="85"/>
      <c r="HI258" s="85"/>
      <c r="HJ258" s="85"/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5"/>
      <c r="HX258" s="85"/>
      <c r="HY258" s="85"/>
      <c r="HZ258" s="85"/>
      <c r="IA258" s="85"/>
      <c r="IB258" s="85"/>
      <c r="IC258" s="85"/>
      <c r="ID258" s="85"/>
      <c r="IE258" s="85"/>
      <c r="IF258" s="85"/>
      <c r="IG258" s="90"/>
      <c r="IH258" s="90"/>
      <c r="II258" s="90"/>
      <c r="IJ258" s="90"/>
    </row>
    <row r="259" spans="3:244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307"/>
      <c r="CB259" s="307"/>
      <c r="CC259" s="307"/>
      <c r="CD259" s="307"/>
      <c r="CE259" s="307"/>
      <c r="CF259" s="307"/>
      <c r="CG259" s="307"/>
      <c r="CH259" s="307"/>
      <c r="CI259" s="307"/>
      <c r="CJ259" s="307"/>
      <c r="CK259" s="307"/>
      <c r="CL259" s="307"/>
      <c r="CM259" s="307"/>
      <c r="CN259" s="307"/>
      <c r="CO259" s="307"/>
      <c r="CP259" s="307"/>
      <c r="CQ259" s="307"/>
      <c r="CR259" s="307"/>
      <c r="CS259" s="307"/>
      <c r="CT259" s="307"/>
      <c r="CU259" s="307"/>
      <c r="CV259" s="307"/>
      <c r="CW259" s="307"/>
      <c r="CX259" s="307"/>
      <c r="CY259" s="307"/>
      <c r="CZ259" s="307"/>
      <c r="DA259" s="307"/>
      <c r="DB259" s="307"/>
      <c r="DC259" s="307"/>
      <c r="DD259" s="307"/>
      <c r="DE259" s="307"/>
      <c r="DF259" s="307"/>
      <c r="DG259" s="307"/>
      <c r="DH259" s="307"/>
      <c r="FB259" s="74"/>
      <c r="FC259" s="74"/>
      <c r="FD259" s="74"/>
      <c r="FE259" s="74"/>
      <c r="FF259" s="74"/>
      <c r="FG259" s="74"/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85"/>
      <c r="GX259" s="85"/>
      <c r="GY259" s="85"/>
      <c r="GZ259" s="85"/>
      <c r="HA259" s="85"/>
      <c r="HB259" s="85"/>
      <c r="HC259" s="85"/>
      <c r="HD259" s="85"/>
      <c r="HE259" s="85"/>
      <c r="HF259" s="85"/>
      <c r="HG259" s="85"/>
      <c r="HH259" s="85"/>
      <c r="HI259" s="85"/>
      <c r="HJ259" s="85"/>
      <c r="HK259" s="85"/>
      <c r="HL259" s="85"/>
      <c r="HM259" s="85"/>
      <c r="HN259" s="85"/>
      <c r="HO259" s="85"/>
      <c r="HP259" s="85"/>
      <c r="HQ259" s="85"/>
      <c r="HR259" s="85"/>
      <c r="HS259" s="85"/>
      <c r="HT259" s="85"/>
      <c r="HU259" s="85"/>
      <c r="HV259" s="85"/>
      <c r="HW259" s="85"/>
      <c r="HX259" s="85"/>
      <c r="HY259" s="85"/>
      <c r="HZ259" s="85"/>
      <c r="IA259" s="85"/>
      <c r="IB259" s="85"/>
      <c r="IC259" s="85"/>
      <c r="ID259" s="85"/>
      <c r="IE259" s="85"/>
      <c r="IF259" s="85"/>
      <c r="IG259" s="90"/>
      <c r="IH259" s="90"/>
      <c r="II259" s="90"/>
      <c r="IJ259" s="90"/>
    </row>
    <row r="260" spans="3:244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307"/>
      <c r="CB260" s="307"/>
      <c r="CC260" s="307"/>
      <c r="CD260" s="307"/>
      <c r="CE260" s="307"/>
      <c r="CF260" s="307"/>
      <c r="CG260" s="307"/>
      <c r="CH260" s="307"/>
      <c r="CI260" s="307"/>
      <c r="CJ260" s="307"/>
      <c r="CK260" s="307"/>
      <c r="CL260" s="307"/>
      <c r="CM260" s="307"/>
      <c r="CN260" s="307"/>
      <c r="CO260" s="307"/>
      <c r="CP260" s="307"/>
      <c r="CQ260" s="307"/>
      <c r="CR260" s="307"/>
      <c r="CS260" s="307"/>
      <c r="CT260" s="307"/>
      <c r="CU260" s="307"/>
      <c r="CV260" s="307"/>
      <c r="CW260" s="307"/>
      <c r="CX260" s="307"/>
      <c r="CY260" s="307"/>
      <c r="CZ260" s="307"/>
      <c r="DA260" s="307"/>
      <c r="DB260" s="307"/>
      <c r="DC260" s="307"/>
      <c r="DD260" s="307"/>
      <c r="DE260" s="307"/>
      <c r="DF260" s="307"/>
      <c r="DG260" s="307"/>
      <c r="DH260" s="307"/>
      <c r="FB260" s="74"/>
      <c r="FC260" s="74"/>
      <c r="FD260" s="74"/>
      <c r="FE260" s="74"/>
      <c r="FF260" s="74"/>
      <c r="FG260" s="74"/>
      <c r="FH260" s="74"/>
      <c r="FI260" s="74"/>
      <c r="FJ260" s="74"/>
      <c r="FK260" s="74"/>
      <c r="FL260" s="74"/>
      <c r="FM260" s="74"/>
      <c r="FN260" s="74"/>
      <c r="FO260" s="74"/>
      <c r="FP260" s="74"/>
      <c r="FQ260" s="74"/>
      <c r="FR260" s="74"/>
      <c r="FS260" s="74"/>
      <c r="FT260" s="74"/>
      <c r="FU260" s="74"/>
      <c r="FV260" s="74"/>
      <c r="FW260" s="74"/>
      <c r="FX260" s="74"/>
      <c r="FY260" s="74"/>
      <c r="FZ260" s="74"/>
      <c r="GA260" s="74"/>
      <c r="GB260" s="74"/>
      <c r="GC260" s="74"/>
      <c r="GD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85"/>
      <c r="GX260" s="85"/>
      <c r="GY260" s="85"/>
      <c r="GZ260" s="85"/>
      <c r="HA260" s="85"/>
      <c r="HB260" s="85"/>
      <c r="HC260" s="85"/>
      <c r="HD260" s="85"/>
      <c r="HE260" s="85"/>
      <c r="HF260" s="85"/>
      <c r="HG260" s="85"/>
      <c r="HH260" s="85"/>
      <c r="HI260" s="85"/>
      <c r="HJ260" s="85"/>
      <c r="HK260" s="85"/>
      <c r="HL260" s="85"/>
      <c r="HM260" s="85"/>
      <c r="HN260" s="85"/>
      <c r="HO260" s="85"/>
      <c r="HP260" s="85"/>
      <c r="HQ260" s="85"/>
      <c r="HR260" s="85"/>
      <c r="HS260" s="85"/>
      <c r="HT260" s="85"/>
      <c r="HU260" s="85"/>
      <c r="HV260" s="85"/>
      <c r="HW260" s="85"/>
      <c r="HX260" s="85"/>
      <c r="HY260" s="85"/>
      <c r="HZ260" s="85"/>
      <c r="IA260" s="85"/>
      <c r="IB260" s="85"/>
      <c r="IC260" s="85"/>
      <c r="ID260" s="85"/>
      <c r="IE260" s="85"/>
      <c r="IF260" s="85"/>
      <c r="IG260" s="90"/>
      <c r="IH260" s="90"/>
      <c r="II260" s="90"/>
      <c r="IJ260" s="90"/>
    </row>
    <row r="261" spans="3:244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307"/>
      <c r="CB261" s="307"/>
      <c r="CC261" s="307"/>
      <c r="CD261" s="307"/>
      <c r="CE261" s="307"/>
      <c r="CF261" s="307"/>
      <c r="CG261" s="307"/>
      <c r="CH261" s="307"/>
      <c r="CI261" s="307"/>
      <c r="CJ261" s="307"/>
      <c r="CK261" s="307"/>
      <c r="CL261" s="307"/>
      <c r="CM261" s="307"/>
      <c r="CN261" s="307"/>
      <c r="CO261" s="307"/>
      <c r="CP261" s="307"/>
      <c r="CQ261" s="307"/>
      <c r="CR261" s="307"/>
      <c r="CS261" s="307"/>
      <c r="CT261" s="307"/>
      <c r="CU261" s="307"/>
      <c r="CV261" s="307"/>
      <c r="CW261" s="307"/>
      <c r="CX261" s="307"/>
      <c r="CY261" s="307"/>
      <c r="CZ261" s="307"/>
      <c r="DA261" s="307"/>
      <c r="DB261" s="307"/>
      <c r="DC261" s="307"/>
      <c r="DD261" s="307"/>
      <c r="DE261" s="307"/>
      <c r="DF261" s="307"/>
      <c r="DG261" s="307"/>
      <c r="DH261" s="307"/>
      <c r="FB261" s="74"/>
      <c r="FC261" s="74"/>
      <c r="FD261" s="74"/>
      <c r="FE261" s="74"/>
      <c r="FF261" s="74"/>
      <c r="FG261" s="74"/>
      <c r="FH261" s="74"/>
      <c r="FI261" s="74"/>
      <c r="FJ261" s="74"/>
      <c r="FK261" s="74"/>
      <c r="FL261" s="74"/>
      <c r="FM261" s="74"/>
      <c r="FN261" s="74"/>
      <c r="FO261" s="74"/>
      <c r="FP261" s="74"/>
      <c r="FQ261" s="74"/>
      <c r="FR261" s="74"/>
      <c r="FS261" s="74"/>
      <c r="FT261" s="74"/>
      <c r="FU261" s="74"/>
      <c r="FV261" s="74"/>
      <c r="FW261" s="74"/>
      <c r="FX261" s="74"/>
      <c r="FY261" s="74"/>
      <c r="FZ261" s="74"/>
      <c r="GA261" s="74"/>
      <c r="GB261" s="74"/>
      <c r="GC261" s="74"/>
      <c r="GD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85"/>
      <c r="GX261" s="85"/>
      <c r="GY261" s="85"/>
      <c r="GZ261" s="85"/>
      <c r="HA261" s="85"/>
      <c r="HB261" s="85"/>
      <c r="HC261" s="85"/>
      <c r="HD261" s="85"/>
      <c r="HE261" s="85"/>
      <c r="HF261" s="85"/>
      <c r="HG261" s="85"/>
      <c r="HH261" s="85"/>
      <c r="HI261" s="85"/>
      <c r="HJ261" s="85"/>
      <c r="HK261" s="85"/>
      <c r="HL261" s="85"/>
      <c r="HM261" s="85"/>
      <c r="HN261" s="85"/>
      <c r="HO261" s="85"/>
      <c r="HP261" s="85"/>
      <c r="HQ261" s="85"/>
      <c r="HR261" s="85"/>
      <c r="HS261" s="85"/>
      <c r="HT261" s="85"/>
      <c r="HU261" s="85"/>
      <c r="HV261" s="85"/>
      <c r="HW261" s="85"/>
      <c r="HX261" s="85"/>
      <c r="HY261" s="85"/>
      <c r="HZ261" s="85"/>
      <c r="IA261" s="85"/>
      <c r="IB261" s="85"/>
      <c r="IC261" s="85"/>
      <c r="ID261" s="85"/>
      <c r="IE261" s="85"/>
      <c r="IF261" s="85"/>
      <c r="IG261" s="90"/>
      <c r="IH261" s="90"/>
      <c r="II261" s="90"/>
      <c r="IJ261" s="90"/>
    </row>
    <row r="262" spans="3:244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307"/>
      <c r="CB262" s="307"/>
      <c r="CC262" s="307"/>
      <c r="CD262" s="307"/>
      <c r="CE262" s="307"/>
      <c r="CF262" s="307"/>
      <c r="CG262" s="307"/>
      <c r="CH262" s="307"/>
      <c r="CI262" s="307"/>
      <c r="CJ262" s="307"/>
      <c r="CK262" s="307"/>
      <c r="CL262" s="307"/>
      <c r="CM262" s="307"/>
      <c r="CN262" s="307"/>
      <c r="CO262" s="307"/>
      <c r="CP262" s="307"/>
      <c r="CQ262" s="307"/>
      <c r="CR262" s="307"/>
      <c r="CS262" s="307"/>
      <c r="CT262" s="307"/>
      <c r="CU262" s="307"/>
      <c r="CV262" s="307"/>
      <c r="CW262" s="307"/>
      <c r="CX262" s="307"/>
      <c r="CY262" s="307"/>
      <c r="CZ262" s="307"/>
      <c r="DA262" s="307"/>
      <c r="DB262" s="307"/>
      <c r="DC262" s="307"/>
      <c r="DD262" s="307"/>
      <c r="DE262" s="307"/>
      <c r="DF262" s="307"/>
      <c r="DG262" s="307"/>
      <c r="DH262" s="307"/>
      <c r="FB262" s="74"/>
      <c r="FC262" s="74"/>
      <c r="FD262" s="74"/>
      <c r="FE262" s="74"/>
      <c r="FF262" s="74"/>
      <c r="FG262" s="74"/>
      <c r="FH262" s="74"/>
      <c r="FI262" s="74"/>
      <c r="FJ262" s="74"/>
      <c r="FK262" s="74"/>
      <c r="FL262" s="74"/>
      <c r="FM262" s="74"/>
      <c r="FN262" s="74"/>
      <c r="FO262" s="74"/>
      <c r="FP262" s="74"/>
      <c r="FQ262" s="74"/>
      <c r="FR262" s="74"/>
      <c r="FS262" s="74"/>
      <c r="FT262" s="74"/>
      <c r="FU262" s="74"/>
      <c r="FV262" s="74"/>
      <c r="FW262" s="74"/>
      <c r="FX262" s="74"/>
      <c r="FY262" s="74"/>
      <c r="FZ262" s="74"/>
      <c r="GA262" s="74"/>
      <c r="GB262" s="74"/>
      <c r="GC262" s="74"/>
      <c r="GD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85"/>
      <c r="GX262" s="85"/>
      <c r="GY262" s="85"/>
      <c r="GZ262" s="85"/>
      <c r="HA262" s="85"/>
      <c r="HB262" s="85"/>
      <c r="HC262" s="85"/>
      <c r="HD262" s="85"/>
      <c r="HE262" s="85"/>
      <c r="HF262" s="85"/>
      <c r="HG262" s="85"/>
      <c r="HH262" s="85"/>
      <c r="HI262" s="85"/>
      <c r="HJ262" s="85"/>
      <c r="HK262" s="85"/>
      <c r="HL262" s="85"/>
      <c r="HM262" s="85"/>
      <c r="HN262" s="85"/>
      <c r="HO262" s="85"/>
      <c r="HP262" s="85"/>
      <c r="HQ262" s="85"/>
      <c r="HR262" s="85"/>
      <c r="HS262" s="85"/>
      <c r="HT262" s="85"/>
      <c r="HU262" s="85"/>
      <c r="HV262" s="85"/>
      <c r="HW262" s="85"/>
      <c r="HX262" s="85"/>
      <c r="HY262" s="85"/>
      <c r="HZ262" s="85"/>
      <c r="IA262" s="85"/>
      <c r="IB262" s="85"/>
      <c r="IC262" s="85"/>
      <c r="ID262" s="85"/>
      <c r="IE262" s="85"/>
      <c r="IF262" s="85"/>
      <c r="IG262" s="90"/>
      <c r="IH262" s="90"/>
      <c r="II262" s="90"/>
      <c r="IJ262" s="90"/>
    </row>
    <row r="263" spans="3:244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307"/>
      <c r="CB263" s="307"/>
      <c r="CC263" s="307"/>
      <c r="CD263" s="307"/>
      <c r="CE263" s="307"/>
      <c r="CF263" s="307"/>
      <c r="CG263" s="307"/>
      <c r="CH263" s="307"/>
      <c r="CI263" s="307"/>
      <c r="CJ263" s="307"/>
      <c r="CK263" s="307"/>
      <c r="CL263" s="307"/>
      <c r="CM263" s="307"/>
      <c r="CN263" s="307"/>
      <c r="CO263" s="307"/>
      <c r="CP263" s="307"/>
      <c r="CQ263" s="307"/>
      <c r="CR263" s="307"/>
      <c r="CS263" s="307"/>
      <c r="CT263" s="307"/>
      <c r="CU263" s="307"/>
      <c r="CV263" s="307"/>
      <c r="CW263" s="307"/>
      <c r="CX263" s="307"/>
      <c r="CY263" s="307"/>
      <c r="CZ263" s="307"/>
      <c r="DA263" s="307"/>
      <c r="DB263" s="307"/>
      <c r="DC263" s="307"/>
      <c r="DD263" s="307"/>
      <c r="DE263" s="307"/>
      <c r="DF263" s="307"/>
      <c r="DG263" s="307"/>
      <c r="DH263" s="307"/>
      <c r="FB263" s="74"/>
      <c r="FC263" s="74"/>
      <c r="FD263" s="74"/>
      <c r="FE263" s="74"/>
      <c r="FF263" s="74"/>
      <c r="FG263" s="74"/>
      <c r="FH263" s="74"/>
      <c r="FI263" s="74"/>
      <c r="FJ263" s="74"/>
      <c r="FK263" s="74"/>
      <c r="FL263" s="74"/>
      <c r="FM263" s="74"/>
      <c r="FN263" s="74"/>
      <c r="FO263" s="74"/>
      <c r="FP263" s="74"/>
      <c r="FQ263" s="74"/>
      <c r="FR263" s="74"/>
      <c r="FS263" s="74"/>
      <c r="FT263" s="74"/>
      <c r="FU263" s="74"/>
      <c r="FV263" s="74"/>
      <c r="FW263" s="74"/>
      <c r="FX263" s="74"/>
      <c r="FY263" s="74"/>
      <c r="FZ263" s="74"/>
      <c r="GA263" s="74"/>
      <c r="GB263" s="74"/>
      <c r="GC263" s="74"/>
      <c r="GD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85"/>
      <c r="GX263" s="85"/>
      <c r="GY263" s="85"/>
      <c r="GZ263" s="85"/>
      <c r="HA263" s="85"/>
      <c r="HB263" s="85"/>
      <c r="HC263" s="85"/>
      <c r="HD263" s="85"/>
      <c r="HE263" s="85"/>
      <c r="HF263" s="85"/>
      <c r="HG263" s="85"/>
      <c r="HH263" s="85"/>
      <c r="HI263" s="85"/>
      <c r="HJ263" s="85"/>
      <c r="HK263" s="85"/>
      <c r="HL263" s="85"/>
      <c r="HM263" s="85"/>
      <c r="HN263" s="85"/>
      <c r="HO263" s="85"/>
      <c r="HP263" s="85"/>
      <c r="HQ263" s="85"/>
      <c r="HR263" s="85"/>
      <c r="HS263" s="85"/>
      <c r="HT263" s="85"/>
      <c r="HU263" s="85"/>
      <c r="HV263" s="85"/>
      <c r="HW263" s="85"/>
      <c r="HX263" s="85"/>
      <c r="HY263" s="85"/>
      <c r="HZ263" s="85"/>
      <c r="IA263" s="85"/>
      <c r="IB263" s="85"/>
      <c r="IC263" s="85"/>
      <c r="ID263" s="85"/>
      <c r="IE263" s="85"/>
      <c r="IF263" s="85"/>
      <c r="IG263" s="90"/>
      <c r="IH263" s="90"/>
      <c r="II263" s="90"/>
      <c r="IJ263" s="90"/>
    </row>
    <row r="264" spans="3:244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307"/>
      <c r="CB264" s="307"/>
      <c r="CC264" s="307"/>
      <c r="CD264" s="307"/>
      <c r="CE264" s="307"/>
      <c r="CF264" s="307"/>
      <c r="CG264" s="307"/>
      <c r="CH264" s="307"/>
      <c r="CI264" s="307"/>
      <c r="CJ264" s="307"/>
      <c r="CK264" s="307"/>
      <c r="CL264" s="307"/>
      <c r="CM264" s="307"/>
      <c r="CN264" s="307"/>
      <c r="CO264" s="307"/>
      <c r="CP264" s="307"/>
      <c r="CQ264" s="307"/>
      <c r="CR264" s="307"/>
      <c r="CS264" s="307"/>
      <c r="CT264" s="307"/>
      <c r="CU264" s="307"/>
      <c r="CV264" s="307"/>
      <c r="CW264" s="307"/>
      <c r="CX264" s="307"/>
      <c r="CY264" s="307"/>
      <c r="CZ264" s="307"/>
      <c r="DA264" s="307"/>
      <c r="DB264" s="307"/>
      <c r="DC264" s="307"/>
      <c r="DD264" s="307"/>
      <c r="DE264" s="307"/>
      <c r="DF264" s="307"/>
      <c r="DG264" s="307"/>
      <c r="DH264" s="307"/>
      <c r="FB264" s="74"/>
      <c r="FC264" s="74"/>
      <c r="FD264" s="74"/>
      <c r="FE264" s="74"/>
      <c r="FF264" s="74"/>
      <c r="FG264" s="74"/>
      <c r="FH264" s="74"/>
      <c r="FI264" s="74"/>
      <c r="FJ264" s="74"/>
      <c r="FK264" s="74"/>
      <c r="FL264" s="74"/>
      <c r="FM264" s="74"/>
      <c r="FN264" s="74"/>
      <c r="FO264" s="74"/>
      <c r="FP264" s="74"/>
      <c r="FQ264" s="74"/>
      <c r="FR264" s="74"/>
      <c r="FS264" s="74"/>
      <c r="FT264" s="74"/>
      <c r="FU264" s="74"/>
      <c r="FV264" s="74"/>
      <c r="FW264" s="74"/>
      <c r="FX264" s="74"/>
      <c r="FY264" s="74"/>
      <c r="FZ264" s="74"/>
      <c r="GA264" s="74"/>
      <c r="GB264" s="74"/>
      <c r="GC264" s="74"/>
      <c r="GD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85"/>
      <c r="GX264" s="85"/>
      <c r="GY264" s="85"/>
      <c r="GZ264" s="85"/>
      <c r="HA264" s="85"/>
      <c r="HB264" s="85"/>
      <c r="HC264" s="85"/>
      <c r="HD264" s="85"/>
      <c r="HE264" s="85"/>
      <c r="HF264" s="85"/>
      <c r="HG264" s="85"/>
      <c r="HH264" s="85"/>
      <c r="HI264" s="85"/>
      <c r="HJ264" s="85"/>
      <c r="HK264" s="85"/>
      <c r="HL264" s="85"/>
      <c r="HM264" s="85"/>
      <c r="HN264" s="85"/>
      <c r="HO264" s="85"/>
      <c r="HP264" s="85"/>
      <c r="HQ264" s="85"/>
      <c r="HR264" s="85"/>
      <c r="HS264" s="85"/>
      <c r="HT264" s="85"/>
      <c r="HU264" s="85"/>
      <c r="HV264" s="85"/>
      <c r="HW264" s="85"/>
      <c r="HX264" s="85"/>
      <c r="HY264" s="85"/>
      <c r="HZ264" s="85"/>
      <c r="IA264" s="85"/>
      <c r="IB264" s="85"/>
      <c r="IC264" s="85"/>
      <c r="ID264" s="85"/>
      <c r="IE264" s="85"/>
      <c r="IF264" s="85"/>
      <c r="IG264" s="90"/>
      <c r="IH264" s="90"/>
      <c r="II264" s="90"/>
      <c r="IJ264" s="90"/>
    </row>
    <row r="265" spans="3:244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307"/>
      <c r="CB265" s="307"/>
      <c r="CC265" s="307"/>
      <c r="CD265" s="307"/>
      <c r="CE265" s="307"/>
      <c r="CF265" s="307"/>
      <c r="CG265" s="307"/>
      <c r="CH265" s="307"/>
      <c r="CI265" s="307"/>
      <c r="CJ265" s="307"/>
      <c r="CK265" s="307"/>
      <c r="CL265" s="307"/>
      <c r="CM265" s="307"/>
      <c r="CN265" s="307"/>
      <c r="CO265" s="307"/>
      <c r="CP265" s="307"/>
      <c r="CQ265" s="307"/>
      <c r="CR265" s="307"/>
      <c r="CS265" s="307"/>
      <c r="CT265" s="307"/>
      <c r="CU265" s="307"/>
      <c r="CV265" s="307"/>
      <c r="CW265" s="307"/>
      <c r="CX265" s="307"/>
      <c r="CY265" s="307"/>
      <c r="CZ265" s="307"/>
      <c r="DA265" s="307"/>
      <c r="DB265" s="307"/>
      <c r="DC265" s="307"/>
      <c r="DD265" s="307"/>
      <c r="DE265" s="307"/>
      <c r="DF265" s="307"/>
      <c r="DG265" s="307"/>
      <c r="DH265" s="307"/>
      <c r="FB265" s="74"/>
      <c r="FC265" s="74"/>
      <c r="FD265" s="74"/>
      <c r="FE265" s="74"/>
      <c r="FF265" s="74"/>
      <c r="FG265" s="74"/>
      <c r="FH265" s="74"/>
      <c r="FI265" s="74"/>
      <c r="FJ265" s="74"/>
      <c r="FK265" s="74"/>
      <c r="FL265" s="74"/>
      <c r="FM265" s="74"/>
      <c r="FN265" s="74"/>
      <c r="FO265" s="74"/>
      <c r="FP265" s="74"/>
      <c r="FQ265" s="74"/>
      <c r="FR265" s="74"/>
      <c r="FS265" s="74"/>
      <c r="FT265" s="74"/>
      <c r="FU265" s="74"/>
      <c r="FV265" s="74"/>
      <c r="FW265" s="74"/>
      <c r="FX265" s="74"/>
      <c r="FY265" s="74"/>
      <c r="FZ265" s="74"/>
      <c r="GA265" s="74"/>
      <c r="GB265" s="74"/>
      <c r="GC265" s="74"/>
      <c r="GD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85"/>
      <c r="GX265" s="85"/>
      <c r="GY265" s="85"/>
      <c r="GZ265" s="85"/>
      <c r="HA265" s="85"/>
      <c r="HB265" s="85"/>
      <c r="HC265" s="85"/>
      <c r="HD265" s="85"/>
      <c r="HE265" s="85"/>
      <c r="HF265" s="85"/>
      <c r="HG265" s="85"/>
      <c r="HH265" s="85"/>
      <c r="HI265" s="85"/>
      <c r="HJ265" s="85"/>
      <c r="HK265" s="85"/>
      <c r="HL265" s="85"/>
      <c r="HM265" s="85"/>
      <c r="HN265" s="85"/>
      <c r="HO265" s="85"/>
      <c r="HP265" s="85"/>
      <c r="HQ265" s="85"/>
      <c r="HR265" s="85"/>
      <c r="HS265" s="85"/>
      <c r="HT265" s="85"/>
      <c r="HU265" s="85"/>
      <c r="HV265" s="85"/>
      <c r="HW265" s="85"/>
      <c r="HX265" s="85"/>
      <c r="HY265" s="85"/>
      <c r="HZ265" s="85"/>
      <c r="IA265" s="85"/>
      <c r="IB265" s="85"/>
      <c r="IC265" s="85"/>
      <c r="ID265" s="85"/>
      <c r="IE265" s="85"/>
      <c r="IF265" s="85"/>
      <c r="IG265" s="90"/>
      <c r="IH265" s="90"/>
      <c r="II265" s="90"/>
      <c r="IJ265" s="90"/>
    </row>
    <row r="266" spans="3:244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307"/>
      <c r="CB266" s="307"/>
      <c r="CC266" s="307"/>
      <c r="CD266" s="307"/>
      <c r="CE266" s="307"/>
      <c r="CF266" s="307"/>
      <c r="CG266" s="307"/>
      <c r="CH266" s="307"/>
      <c r="CI266" s="307"/>
      <c r="CJ266" s="307"/>
      <c r="CK266" s="307"/>
      <c r="CL266" s="307"/>
      <c r="CM266" s="307"/>
      <c r="CN266" s="307"/>
      <c r="CO266" s="307"/>
      <c r="CP266" s="307"/>
      <c r="CQ266" s="307"/>
      <c r="CR266" s="307"/>
      <c r="CS266" s="307"/>
      <c r="CT266" s="307"/>
      <c r="CU266" s="307"/>
      <c r="CV266" s="307"/>
      <c r="CW266" s="307"/>
      <c r="CX266" s="307"/>
      <c r="CY266" s="307"/>
      <c r="CZ266" s="307"/>
      <c r="DA266" s="307"/>
      <c r="DB266" s="307"/>
      <c r="DC266" s="307"/>
      <c r="DD266" s="307"/>
      <c r="DE266" s="307"/>
      <c r="DF266" s="307"/>
      <c r="DG266" s="307"/>
      <c r="DH266" s="307"/>
      <c r="FB266" s="74"/>
      <c r="FC266" s="74"/>
      <c r="FD266" s="74"/>
      <c r="FE266" s="74"/>
      <c r="FF266" s="74"/>
      <c r="FG266" s="74"/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85"/>
      <c r="GX266" s="85"/>
      <c r="GY266" s="85"/>
      <c r="GZ266" s="85"/>
      <c r="HA266" s="85"/>
      <c r="HB266" s="85"/>
      <c r="HC266" s="85"/>
      <c r="HD266" s="85"/>
      <c r="HE266" s="85"/>
      <c r="HF266" s="85"/>
      <c r="HG266" s="85"/>
      <c r="HH266" s="85"/>
      <c r="HI266" s="85"/>
      <c r="HJ266" s="85"/>
      <c r="HK266" s="85"/>
      <c r="HL266" s="85"/>
      <c r="HM266" s="85"/>
      <c r="HN266" s="85"/>
      <c r="HO266" s="85"/>
      <c r="HP266" s="85"/>
      <c r="HQ266" s="85"/>
      <c r="HR266" s="85"/>
      <c r="HS266" s="85"/>
      <c r="HT266" s="85"/>
      <c r="HU266" s="85"/>
      <c r="HV266" s="85"/>
      <c r="HW266" s="85"/>
      <c r="HX266" s="85"/>
      <c r="HY266" s="85"/>
      <c r="HZ266" s="85"/>
      <c r="IA266" s="85"/>
      <c r="IB266" s="85"/>
      <c r="IC266" s="85"/>
      <c r="ID266" s="85"/>
      <c r="IE266" s="85"/>
      <c r="IF266" s="85"/>
      <c r="IG266" s="90"/>
      <c r="IH266" s="90"/>
      <c r="II266" s="90"/>
      <c r="IJ266" s="90"/>
    </row>
    <row r="267" spans="3:244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307"/>
      <c r="CB267" s="307"/>
      <c r="CC267" s="307"/>
      <c r="CD267" s="307"/>
      <c r="CE267" s="307"/>
      <c r="CF267" s="307"/>
      <c r="CG267" s="307"/>
      <c r="CH267" s="307"/>
      <c r="CI267" s="307"/>
      <c r="CJ267" s="307"/>
      <c r="CK267" s="307"/>
      <c r="CL267" s="307"/>
      <c r="CM267" s="307"/>
      <c r="CN267" s="307"/>
      <c r="CO267" s="307"/>
      <c r="CP267" s="307"/>
      <c r="CQ267" s="307"/>
      <c r="CR267" s="307"/>
      <c r="CS267" s="307"/>
      <c r="CT267" s="307"/>
      <c r="CU267" s="307"/>
      <c r="CV267" s="307"/>
      <c r="CW267" s="307"/>
      <c r="CX267" s="307"/>
      <c r="CY267" s="307"/>
      <c r="CZ267" s="307"/>
      <c r="DA267" s="307"/>
      <c r="DB267" s="307"/>
      <c r="DC267" s="307"/>
      <c r="DD267" s="307"/>
      <c r="DE267" s="307"/>
      <c r="DF267" s="307"/>
      <c r="DG267" s="307"/>
      <c r="DH267" s="307"/>
      <c r="FB267" s="74"/>
      <c r="FC267" s="74"/>
      <c r="FD267" s="74"/>
      <c r="FE267" s="74"/>
      <c r="FF267" s="74"/>
      <c r="FG267" s="74"/>
      <c r="FH267" s="74"/>
      <c r="FI267" s="74"/>
      <c r="FJ267" s="74"/>
      <c r="FK267" s="74"/>
      <c r="FL267" s="74"/>
      <c r="FM267" s="74"/>
      <c r="FN267" s="74"/>
      <c r="FO267" s="74"/>
      <c r="FP267" s="74"/>
      <c r="FQ267" s="74"/>
      <c r="FR267" s="74"/>
      <c r="FS267" s="74"/>
      <c r="FT267" s="74"/>
      <c r="FU267" s="74"/>
      <c r="FV267" s="74"/>
      <c r="FW267" s="74"/>
      <c r="FX267" s="74"/>
      <c r="FY267" s="74"/>
      <c r="FZ267" s="74"/>
      <c r="GA267" s="74"/>
      <c r="GB267" s="74"/>
      <c r="GC267" s="74"/>
      <c r="GD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85"/>
      <c r="GX267" s="85"/>
      <c r="GY267" s="85"/>
      <c r="GZ267" s="85"/>
      <c r="HA267" s="85"/>
      <c r="HB267" s="85"/>
      <c r="HC267" s="85"/>
      <c r="HD267" s="85"/>
      <c r="HE267" s="85"/>
      <c r="HF267" s="85"/>
      <c r="HG267" s="85"/>
      <c r="HH267" s="85"/>
      <c r="HI267" s="85"/>
      <c r="HJ267" s="85"/>
      <c r="HK267" s="85"/>
      <c r="HL267" s="85"/>
      <c r="HM267" s="85"/>
      <c r="HN267" s="85"/>
      <c r="HO267" s="85"/>
      <c r="HP267" s="85"/>
      <c r="HQ267" s="85"/>
      <c r="HR267" s="85"/>
      <c r="HS267" s="85"/>
      <c r="HT267" s="85"/>
      <c r="HU267" s="85"/>
      <c r="HV267" s="85"/>
      <c r="HW267" s="85"/>
      <c r="HX267" s="85"/>
      <c r="HY267" s="85"/>
      <c r="HZ267" s="85"/>
      <c r="IA267" s="85"/>
      <c r="IB267" s="85"/>
      <c r="IC267" s="85"/>
      <c r="ID267" s="85"/>
      <c r="IE267" s="85"/>
      <c r="IF267" s="85"/>
      <c r="IG267" s="90"/>
      <c r="IH267" s="90"/>
      <c r="II267" s="90"/>
      <c r="IJ267" s="90"/>
    </row>
    <row r="268" spans="3:244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307"/>
      <c r="CB268" s="307"/>
      <c r="CC268" s="307"/>
      <c r="CD268" s="307"/>
      <c r="CE268" s="307"/>
      <c r="CF268" s="307"/>
      <c r="CG268" s="307"/>
      <c r="CH268" s="307"/>
      <c r="CI268" s="307"/>
      <c r="CJ268" s="307"/>
      <c r="CK268" s="307"/>
      <c r="CL268" s="307"/>
      <c r="CM268" s="307"/>
      <c r="CN268" s="307"/>
      <c r="CO268" s="307"/>
      <c r="CP268" s="307"/>
      <c r="CQ268" s="307"/>
      <c r="CR268" s="307"/>
      <c r="CS268" s="307"/>
      <c r="CT268" s="307"/>
      <c r="CU268" s="307"/>
      <c r="CV268" s="307"/>
      <c r="CW268" s="307"/>
      <c r="CX268" s="307"/>
      <c r="CY268" s="307"/>
      <c r="CZ268" s="307"/>
      <c r="DA268" s="307"/>
      <c r="DB268" s="307"/>
      <c r="DC268" s="307"/>
      <c r="DD268" s="307"/>
      <c r="DE268" s="307"/>
      <c r="DF268" s="307"/>
      <c r="DG268" s="307"/>
      <c r="DH268" s="307"/>
      <c r="FB268" s="74"/>
      <c r="FC268" s="74"/>
      <c r="FD268" s="74"/>
      <c r="FE268" s="74"/>
      <c r="FF268" s="74"/>
      <c r="FG268" s="74"/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85"/>
      <c r="GX268" s="85"/>
      <c r="GY268" s="85"/>
      <c r="GZ268" s="85"/>
      <c r="HA268" s="85"/>
      <c r="HB268" s="85"/>
      <c r="HC268" s="85"/>
      <c r="HD268" s="85"/>
      <c r="HE268" s="85"/>
      <c r="HF268" s="85"/>
      <c r="HG268" s="85"/>
      <c r="HH268" s="85"/>
      <c r="HI268" s="85"/>
      <c r="HJ268" s="85"/>
      <c r="HK268" s="85"/>
      <c r="HL268" s="85"/>
      <c r="HM268" s="85"/>
      <c r="HN268" s="85"/>
      <c r="HO268" s="85"/>
      <c r="HP268" s="85"/>
      <c r="HQ268" s="85"/>
      <c r="HR268" s="85"/>
      <c r="HS268" s="85"/>
      <c r="HT268" s="85"/>
      <c r="HU268" s="85"/>
      <c r="HV268" s="85"/>
      <c r="HW268" s="85"/>
      <c r="HX268" s="85"/>
      <c r="HY268" s="85"/>
      <c r="HZ268" s="85"/>
      <c r="IA268" s="85"/>
      <c r="IB268" s="85"/>
      <c r="IC268" s="85"/>
      <c r="ID268" s="85"/>
      <c r="IE268" s="85"/>
      <c r="IF268" s="85"/>
      <c r="IG268" s="90"/>
      <c r="IH268" s="90"/>
      <c r="II268" s="90"/>
      <c r="IJ268" s="90"/>
    </row>
    <row r="269" spans="3:244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307"/>
      <c r="CB269" s="307"/>
      <c r="CC269" s="307"/>
      <c r="CD269" s="307"/>
      <c r="CE269" s="307"/>
      <c r="CF269" s="307"/>
      <c r="CG269" s="307"/>
      <c r="CH269" s="307"/>
      <c r="CI269" s="307"/>
      <c r="CJ269" s="307"/>
      <c r="CK269" s="307"/>
      <c r="CL269" s="307"/>
      <c r="CM269" s="307"/>
      <c r="CN269" s="307"/>
      <c r="CO269" s="307"/>
      <c r="CP269" s="307"/>
      <c r="CQ269" s="307"/>
      <c r="CR269" s="307"/>
      <c r="CS269" s="307"/>
      <c r="CT269" s="307"/>
      <c r="CU269" s="307"/>
      <c r="CV269" s="307"/>
      <c r="CW269" s="307"/>
      <c r="CX269" s="307"/>
      <c r="CY269" s="307"/>
      <c r="CZ269" s="307"/>
      <c r="DA269" s="307"/>
      <c r="DB269" s="307"/>
      <c r="DC269" s="307"/>
      <c r="DD269" s="307"/>
      <c r="DE269" s="307"/>
      <c r="DF269" s="307"/>
      <c r="DG269" s="307"/>
      <c r="DH269" s="307"/>
      <c r="FB269" s="74"/>
      <c r="FC269" s="74"/>
      <c r="FD269" s="74"/>
      <c r="FE269" s="74"/>
      <c r="FF269" s="74"/>
      <c r="FG269" s="74"/>
      <c r="FH269" s="74"/>
      <c r="FI269" s="74"/>
      <c r="FJ269" s="74"/>
      <c r="FK269" s="74"/>
      <c r="FL269" s="74"/>
      <c r="FM269" s="74"/>
      <c r="FN269" s="74"/>
      <c r="FO269" s="74"/>
      <c r="FP269" s="74"/>
      <c r="FQ269" s="74"/>
      <c r="FR269" s="74"/>
      <c r="FS269" s="74"/>
      <c r="FT269" s="74"/>
      <c r="FU269" s="74"/>
      <c r="FV269" s="74"/>
      <c r="FW269" s="74"/>
      <c r="FX269" s="74"/>
      <c r="FY269" s="74"/>
      <c r="FZ269" s="74"/>
      <c r="GA269" s="74"/>
      <c r="GB269" s="74"/>
      <c r="GC269" s="74"/>
      <c r="GD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85"/>
      <c r="GX269" s="85"/>
      <c r="GY269" s="85"/>
      <c r="GZ269" s="85"/>
      <c r="HA269" s="85"/>
      <c r="HB269" s="85"/>
      <c r="HC269" s="85"/>
      <c r="HD269" s="85"/>
      <c r="HE269" s="85"/>
      <c r="HF269" s="85"/>
      <c r="HG269" s="85"/>
      <c r="HH269" s="85"/>
      <c r="HI269" s="85"/>
      <c r="HJ269" s="85"/>
      <c r="HK269" s="85"/>
      <c r="HL269" s="85"/>
      <c r="HM269" s="85"/>
      <c r="HN269" s="85"/>
      <c r="HO269" s="85"/>
      <c r="HP269" s="85"/>
      <c r="HQ269" s="85"/>
      <c r="HR269" s="85"/>
      <c r="HS269" s="85"/>
      <c r="HT269" s="85"/>
      <c r="HU269" s="85"/>
      <c r="HV269" s="85"/>
      <c r="HW269" s="85"/>
      <c r="HX269" s="85"/>
      <c r="HY269" s="85"/>
      <c r="HZ269" s="85"/>
      <c r="IA269" s="85"/>
      <c r="IB269" s="85"/>
      <c r="IC269" s="85"/>
      <c r="ID269" s="85"/>
      <c r="IE269" s="85"/>
      <c r="IF269" s="85"/>
      <c r="IG269" s="90"/>
      <c r="IH269" s="90"/>
      <c r="II269" s="90"/>
      <c r="IJ269" s="90"/>
    </row>
    <row r="270" spans="3:244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307"/>
      <c r="CB270" s="307"/>
      <c r="CC270" s="307"/>
      <c r="CD270" s="307"/>
      <c r="CE270" s="307"/>
      <c r="CF270" s="307"/>
      <c r="CG270" s="307"/>
      <c r="CH270" s="307"/>
      <c r="CI270" s="307"/>
      <c r="CJ270" s="307"/>
      <c r="CK270" s="307"/>
      <c r="CL270" s="307"/>
      <c r="CM270" s="307"/>
      <c r="CN270" s="307"/>
      <c r="CO270" s="307"/>
      <c r="CP270" s="307"/>
      <c r="CQ270" s="307"/>
      <c r="CR270" s="307"/>
      <c r="CS270" s="307"/>
      <c r="CT270" s="307"/>
      <c r="CU270" s="307"/>
      <c r="CV270" s="307"/>
      <c r="CW270" s="307"/>
      <c r="CX270" s="307"/>
      <c r="CY270" s="307"/>
      <c r="CZ270" s="307"/>
      <c r="DA270" s="307"/>
      <c r="DB270" s="307"/>
      <c r="DC270" s="307"/>
      <c r="DD270" s="307"/>
      <c r="DE270" s="307"/>
      <c r="DF270" s="307"/>
      <c r="DG270" s="307"/>
      <c r="DH270" s="307"/>
      <c r="FB270" s="74"/>
      <c r="FC270" s="74"/>
      <c r="FD270" s="74"/>
      <c r="FE270" s="74"/>
      <c r="FF270" s="74"/>
      <c r="FG270" s="74"/>
      <c r="FH270" s="74"/>
      <c r="FI270" s="74"/>
      <c r="FJ270" s="74"/>
      <c r="FK270" s="74"/>
      <c r="FL270" s="74"/>
      <c r="FM270" s="74"/>
      <c r="FN270" s="74"/>
      <c r="FO270" s="74"/>
      <c r="FP270" s="74"/>
      <c r="FQ270" s="74"/>
      <c r="FR270" s="74"/>
      <c r="FS270" s="74"/>
      <c r="FT270" s="74"/>
      <c r="FU270" s="74"/>
      <c r="FV270" s="74"/>
      <c r="FW270" s="74"/>
      <c r="FX270" s="74"/>
      <c r="FY270" s="74"/>
      <c r="FZ270" s="74"/>
      <c r="GA270" s="74"/>
      <c r="GB270" s="74"/>
      <c r="GC270" s="74"/>
      <c r="GD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85"/>
      <c r="GX270" s="85"/>
      <c r="GY270" s="85"/>
      <c r="GZ270" s="85"/>
      <c r="HA270" s="85"/>
      <c r="HB270" s="85"/>
      <c r="HC270" s="85"/>
      <c r="HD270" s="85"/>
      <c r="HE270" s="85"/>
      <c r="HF270" s="85"/>
      <c r="HG270" s="85"/>
      <c r="HH270" s="85"/>
      <c r="HI270" s="85"/>
      <c r="HJ270" s="85"/>
      <c r="HK270" s="85"/>
      <c r="HL270" s="85"/>
      <c r="HM270" s="85"/>
      <c r="HN270" s="85"/>
      <c r="HO270" s="85"/>
      <c r="HP270" s="85"/>
      <c r="HQ270" s="85"/>
      <c r="HR270" s="85"/>
      <c r="HS270" s="85"/>
      <c r="HT270" s="85"/>
      <c r="HU270" s="85"/>
      <c r="HV270" s="85"/>
      <c r="HW270" s="85"/>
      <c r="HX270" s="85"/>
      <c r="HY270" s="85"/>
      <c r="HZ270" s="85"/>
      <c r="IA270" s="85"/>
      <c r="IB270" s="85"/>
      <c r="IC270" s="85"/>
      <c r="ID270" s="85"/>
      <c r="IE270" s="85"/>
      <c r="IF270" s="85"/>
      <c r="IG270" s="90"/>
      <c r="IH270" s="90"/>
      <c r="II270" s="90"/>
      <c r="IJ270" s="90"/>
    </row>
    <row r="271" spans="3:244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307"/>
      <c r="CB271" s="307"/>
      <c r="CC271" s="307"/>
      <c r="CD271" s="307"/>
      <c r="CE271" s="307"/>
      <c r="CF271" s="307"/>
      <c r="CG271" s="307"/>
      <c r="CH271" s="307"/>
      <c r="CI271" s="307"/>
      <c r="CJ271" s="307"/>
      <c r="CK271" s="307"/>
      <c r="CL271" s="307"/>
      <c r="CM271" s="307"/>
      <c r="CN271" s="307"/>
      <c r="CO271" s="307"/>
      <c r="CP271" s="307"/>
      <c r="CQ271" s="307"/>
      <c r="CR271" s="307"/>
      <c r="CS271" s="307"/>
      <c r="CT271" s="307"/>
      <c r="CU271" s="307"/>
      <c r="CV271" s="307"/>
      <c r="CW271" s="307"/>
      <c r="CX271" s="307"/>
      <c r="CY271" s="307"/>
      <c r="CZ271" s="307"/>
      <c r="DA271" s="307"/>
      <c r="DB271" s="307"/>
      <c r="DC271" s="307"/>
      <c r="DD271" s="307"/>
      <c r="DE271" s="307"/>
      <c r="DF271" s="307"/>
      <c r="DG271" s="307"/>
      <c r="DH271" s="307"/>
      <c r="FB271" s="74"/>
      <c r="FC271" s="74"/>
      <c r="FD271" s="74"/>
      <c r="FE271" s="74"/>
      <c r="FF271" s="74"/>
      <c r="FG271" s="74"/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85"/>
      <c r="GX271" s="85"/>
      <c r="GY271" s="85"/>
      <c r="GZ271" s="85"/>
      <c r="HA271" s="85"/>
      <c r="HB271" s="85"/>
      <c r="HC271" s="85"/>
      <c r="HD271" s="85"/>
      <c r="HE271" s="85"/>
      <c r="HF271" s="85"/>
      <c r="HG271" s="85"/>
      <c r="HH271" s="85"/>
      <c r="HI271" s="85"/>
      <c r="HJ271" s="85"/>
      <c r="HK271" s="85"/>
      <c r="HL271" s="85"/>
      <c r="HM271" s="85"/>
      <c r="HN271" s="85"/>
      <c r="HO271" s="85"/>
      <c r="HP271" s="85"/>
      <c r="HQ271" s="85"/>
      <c r="HR271" s="85"/>
      <c r="HS271" s="85"/>
      <c r="HT271" s="85"/>
      <c r="HU271" s="85"/>
      <c r="HV271" s="85"/>
      <c r="HW271" s="85"/>
      <c r="HX271" s="85"/>
      <c r="HY271" s="85"/>
      <c r="HZ271" s="85"/>
      <c r="IA271" s="85"/>
      <c r="IB271" s="85"/>
      <c r="IC271" s="85"/>
      <c r="ID271" s="85"/>
      <c r="IE271" s="85"/>
      <c r="IF271" s="85"/>
      <c r="IG271" s="90"/>
      <c r="IH271" s="90"/>
      <c r="II271" s="90"/>
      <c r="IJ271" s="90"/>
    </row>
    <row r="272" spans="3:244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307"/>
      <c r="CB272" s="307"/>
      <c r="CC272" s="307"/>
      <c r="CD272" s="307"/>
      <c r="CE272" s="307"/>
      <c r="CF272" s="307"/>
      <c r="CG272" s="307"/>
      <c r="CH272" s="307"/>
      <c r="CI272" s="307"/>
      <c r="CJ272" s="307"/>
      <c r="CK272" s="307"/>
      <c r="CL272" s="307"/>
      <c r="CM272" s="307"/>
      <c r="CN272" s="307"/>
      <c r="CO272" s="307"/>
      <c r="CP272" s="307"/>
      <c r="CQ272" s="307"/>
      <c r="CR272" s="307"/>
      <c r="CS272" s="307"/>
      <c r="CT272" s="307"/>
      <c r="CU272" s="307"/>
      <c r="CV272" s="307"/>
      <c r="CW272" s="307"/>
      <c r="CX272" s="307"/>
      <c r="CY272" s="307"/>
      <c r="CZ272" s="307"/>
      <c r="DA272" s="307"/>
      <c r="DB272" s="307"/>
      <c r="DC272" s="307"/>
      <c r="DD272" s="307"/>
      <c r="DE272" s="307"/>
      <c r="DF272" s="307"/>
      <c r="DG272" s="307"/>
      <c r="DH272" s="307"/>
      <c r="FB272" s="74"/>
      <c r="FC272" s="74"/>
      <c r="FD272" s="74"/>
      <c r="FE272" s="74"/>
      <c r="FF272" s="74"/>
      <c r="FG272" s="74"/>
      <c r="FH272" s="74"/>
      <c r="FI272" s="74"/>
      <c r="FJ272" s="74"/>
      <c r="FK272" s="74"/>
      <c r="FL272" s="74"/>
      <c r="FM272" s="74"/>
      <c r="FN272" s="74"/>
      <c r="FO272" s="74"/>
      <c r="FP272" s="74"/>
      <c r="FQ272" s="74"/>
      <c r="FR272" s="74"/>
      <c r="FS272" s="74"/>
      <c r="FT272" s="74"/>
      <c r="FU272" s="74"/>
      <c r="FV272" s="74"/>
      <c r="FW272" s="74"/>
      <c r="FX272" s="74"/>
      <c r="FY272" s="74"/>
      <c r="FZ272" s="74"/>
      <c r="GA272" s="74"/>
      <c r="GB272" s="74"/>
      <c r="GC272" s="74"/>
      <c r="GD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85"/>
      <c r="GX272" s="85"/>
      <c r="GY272" s="85"/>
      <c r="GZ272" s="85"/>
      <c r="HA272" s="85"/>
      <c r="HB272" s="85"/>
      <c r="HC272" s="85"/>
      <c r="HD272" s="85"/>
      <c r="HE272" s="85"/>
      <c r="HF272" s="85"/>
      <c r="HG272" s="85"/>
      <c r="HH272" s="85"/>
      <c r="HI272" s="85"/>
      <c r="HJ272" s="85"/>
      <c r="HK272" s="85"/>
      <c r="HL272" s="85"/>
      <c r="HM272" s="85"/>
      <c r="HN272" s="85"/>
      <c r="HO272" s="85"/>
      <c r="HP272" s="85"/>
      <c r="HQ272" s="85"/>
      <c r="HR272" s="85"/>
      <c r="HS272" s="85"/>
      <c r="HT272" s="85"/>
      <c r="HU272" s="85"/>
      <c r="HV272" s="85"/>
      <c r="HW272" s="85"/>
      <c r="HX272" s="85"/>
      <c r="HY272" s="85"/>
      <c r="HZ272" s="85"/>
      <c r="IA272" s="85"/>
      <c r="IB272" s="85"/>
      <c r="IC272" s="85"/>
      <c r="ID272" s="85"/>
      <c r="IE272" s="85"/>
      <c r="IF272" s="85"/>
      <c r="IG272" s="90"/>
      <c r="IH272" s="90"/>
      <c r="II272" s="90"/>
      <c r="IJ272" s="90"/>
    </row>
    <row r="273" spans="3:244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307"/>
      <c r="CB273" s="307"/>
      <c r="CC273" s="307"/>
      <c r="CD273" s="307"/>
      <c r="CE273" s="307"/>
      <c r="CF273" s="307"/>
      <c r="CG273" s="307"/>
      <c r="CH273" s="307"/>
      <c r="CI273" s="307"/>
      <c r="CJ273" s="307"/>
      <c r="CK273" s="307"/>
      <c r="CL273" s="307"/>
      <c r="CM273" s="307"/>
      <c r="CN273" s="307"/>
      <c r="CO273" s="307"/>
      <c r="CP273" s="307"/>
      <c r="CQ273" s="307"/>
      <c r="CR273" s="307"/>
      <c r="CS273" s="307"/>
      <c r="CT273" s="307"/>
      <c r="CU273" s="307"/>
      <c r="CV273" s="307"/>
      <c r="CW273" s="307"/>
      <c r="CX273" s="307"/>
      <c r="CY273" s="307"/>
      <c r="CZ273" s="307"/>
      <c r="DA273" s="307"/>
      <c r="DB273" s="307"/>
      <c r="DC273" s="307"/>
      <c r="DD273" s="307"/>
      <c r="DE273" s="307"/>
      <c r="DF273" s="307"/>
      <c r="DG273" s="307"/>
      <c r="DH273" s="307"/>
      <c r="FB273" s="74"/>
      <c r="FC273" s="74"/>
      <c r="FD273" s="74"/>
      <c r="FE273" s="74"/>
      <c r="FF273" s="74"/>
      <c r="FG273" s="74"/>
      <c r="FH273" s="74"/>
      <c r="FI273" s="74"/>
      <c r="FJ273" s="74"/>
      <c r="FK273" s="74"/>
      <c r="FL273" s="74"/>
      <c r="FM273" s="74"/>
      <c r="FN273" s="74"/>
      <c r="FO273" s="74"/>
      <c r="FP273" s="74"/>
      <c r="FQ273" s="74"/>
      <c r="FR273" s="74"/>
      <c r="FS273" s="74"/>
      <c r="FT273" s="74"/>
      <c r="FU273" s="74"/>
      <c r="FV273" s="74"/>
      <c r="FW273" s="74"/>
      <c r="FX273" s="74"/>
      <c r="FY273" s="74"/>
      <c r="FZ273" s="74"/>
      <c r="GA273" s="74"/>
      <c r="GB273" s="74"/>
      <c r="GC273" s="74"/>
      <c r="GD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85"/>
      <c r="GX273" s="85"/>
      <c r="GY273" s="85"/>
      <c r="GZ273" s="85"/>
      <c r="HA273" s="85"/>
      <c r="HB273" s="85"/>
      <c r="HC273" s="85"/>
      <c r="HD273" s="85"/>
      <c r="HE273" s="85"/>
      <c r="HF273" s="85"/>
      <c r="HG273" s="85"/>
      <c r="HH273" s="85"/>
      <c r="HI273" s="85"/>
      <c r="HJ273" s="85"/>
      <c r="HK273" s="85"/>
      <c r="HL273" s="85"/>
      <c r="HM273" s="85"/>
      <c r="HN273" s="85"/>
      <c r="HO273" s="85"/>
      <c r="HP273" s="85"/>
      <c r="HQ273" s="85"/>
      <c r="HR273" s="85"/>
      <c r="HS273" s="85"/>
      <c r="HT273" s="85"/>
      <c r="HU273" s="85"/>
      <c r="HV273" s="85"/>
      <c r="HW273" s="85"/>
      <c r="HX273" s="85"/>
      <c r="HY273" s="85"/>
      <c r="HZ273" s="85"/>
      <c r="IA273" s="85"/>
      <c r="IB273" s="85"/>
      <c r="IC273" s="85"/>
      <c r="ID273" s="85"/>
      <c r="IE273" s="85"/>
      <c r="IF273" s="85"/>
      <c r="IG273" s="90"/>
      <c r="IH273" s="90"/>
      <c r="II273" s="90"/>
      <c r="IJ273" s="90"/>
    </row>
    <row r="274" spans="3:244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307"/>
      <c r="CB274" s="307"/>
      <c r="CC274" s="307"/>
      <c r="CD274" s="307"/>
      <c r="CE274" s="307"/>
      <c r="CF274" s="307"/>
      <c r="CG274" s="307"/>
      <c r="CH274" s="307"/>
      <c r="CI274" s="307"/>
      <c r="CJ274" s="307"/>
      <c r="CK274" s="307"/>
      <c r="CL274" s="307"/>
      <c r="CM274" s="307"/>
      <c r="CN274" s="307"/>
      <c r="CO274" s="307"/>
      <c r="CP274" s="307"/>
      <c r="CQ274" s="307"/>
      <c r="CR274" s="307"/>
      <c r="CS274" s="307"/>
      <c r="CT274" s="307"/>
      <c r="CU274" s="307"/>
      <c r="CV274" s="307"/>
      <c r="CW274" s="307"/>
      <c r="CX274" s="307"/>
      <c r="CY274" s="307"/>
      <c r="CZ274" s="307"/>
      <c r="DA274" s="307"/>
      <c r="DB274" s="307"/>
      <c r="DC274" s="307"/>
      <c r="DD274" s="307"/>
      <c r="DE274" s="307"/>
      <c r="DF274" s="307"/>
      <c r="DG274" s="307"/>
      <c r="DH274" s="307"/>
      <c r="FB274" s="74"/>
      <c r="FC274" s="74"/>
      <c r="FD274" s="74"/>
      <c r="FE274" s="74"/>
      <c r="FF274" s="74"/>
      <c r="FG274" s="74"/>
      <c r="FH274" s="74"/>
      <c r="FI274" s="74"/>
      <c r="FJ274" s="74"/>
      <c r="FK274" s="74"/>
      <c r="FL274" s="74"/>
      <c r="FM274" s="74"/>
      <c r="FN274" s="74"/>
      <c r="FO274" s="74"/>
      <c r="FP274" s="74"/>
      <c r="FQ274" s="74"/>
      <c r="FR274" s="74"/>
      <c r="FS274" s="74"/>
      <c r="FT274" s="74"/>
      <c r="FU274" s="74"/>
      <c r="FV274" s="74"/>
      <c r="FW274" s="74"/>
      <c r="FX274" s="74"/>
      <c r="FY274" s="74"/>
      <c r="FZ274" s="74"/>
      <c r="GA274" s="74"/>
      <c r="GB274" s="74"/>
      <c r="GC274" s="74"/>
      <c r="GD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85"/>
      <c r="GX274" s="85"/>
      <c r="GY274" s="85"/>
      <c r="GZ274" s="85"/>
      <c r="HA274" s="85"/>
      <c r="HB274" s="85"/>
      <c r="HC274" s="85"/>
      <c r="HD274" s="85"/>
      <c r="HE274" s="85"/>
      <c r="HF274" s="85"/>
      <c r="HG274" s="85"/>
      <c r="HH274" s="85"/>
      <c r="HI274" s="85"/>
      <c r="HJ274" s="85"/>
      <c r="HK274" s="85"/>
      <c r="HL274" s="85"/>
      <c r="HM274" s="85"/>
      <c r="HN274" s="85"/>
      <c r="HO274" s="85"/>
      <c r="HP274" s="85"/>
      <c r="HQ274" s="85"/>
      <c r="HR274" s="85"/>
      <c r="HS274" s="85"/>
      <c r="HT274" s="85"/>
      <c r="HU274" s="85"/>
      <c r="HV274" s="85"/>
      <c r="HW274" s="85"/>
      <c r="HX274" s="85"/>
      <c r="HY274" s="85"/>
      <c r="HZ274" s="85"/>
      <c r="IA274" s="85"/>
      <c r="IB274" s="85"/>
      <c r="IC274" s="85"/>
      <c r="ID274" s="85"/>
      <c r="IE274" s="85"/>
      <c r="IF274" s="85"/>
      <c r="IG274" s="90"/>
      <c r="IH274" s="90"/>
      <c r="II274" s="90"/>
      <c r="IJ274" s="90"/>
    </row>
    <row r="275" spans="3:244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307"/>
      <c r="CB275" s="307"/>
      <c r="CC275" s="307"/>
      <c r="CD275" s="307"/>
      <c r="CE275" s="307"/>
      <c r="CF275" s="307"/>
      <c r="CG275" s="307"/>
      <c r="CH275" s="307"/>
      <c r="CI275" s="307"/>
      <c r="CJ275" s="307"/>
      <c r="CK275" s="307"/>
      <c r="CL275" s="307"/>
      <c r="CM275" s="307"/>
      <c r="CN275" s="307"/>
      <c r="CO275" s="307"/>
      <c r="CP275" s="307"/>
      <c r="CQ275" s="307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7"/>
      <c r="DC275" s="307"/>
      <c r="DD275" s="307"/>
      <c r="DE275" s="307"/>
      <c r="DF275" s="307"/>
      <c r="DG275" s="307"/>
      <c r="DH275" s="307"/>
      <c r="FB275" s="74"/>
      <c r="FC275" s="74"/>
      <c r="FD275" s="74"/>
      <c r="FE275" s="74"/>
      <c r="FF275" s="74"/>
      <c r="FG275" s="74"/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85"/>
      <c r="GX275" s="85"/>
      <c r="GY275" s="85"/>
      <c r="GZ275" s="85"/>
      <c r="HA275" s="85"/>
      <c r="HB275" s="85"/>
      <c r="HC275" s="85"/>
      <c r="HD275" s="85"/>
      <c r="HE275" s="85"/>
      <c r="HF275" s="85"/>
      <c r="HG275" s="85"/>
      <c r="HH275" s="85"/>
      <c r="HI275" s="85"/>
      <c r="HJ275" s="85"/>
      <c r="HK275" s="85"/>
      <c r="HL275" s="85"/>
      <c r="HM275" s="85"/>
      <c r="HN275" s="85"/>
      <c r="HO275" s="85"/>
      <c r="HP275" s="85"/>
      <c r="HQ275" s="85"/>
      <c r="HR275" s="85"/>
      <c r="HS275" s="85"/>
      <c r="HT275" s="85"/>
      <c r="HU275" s="85"/>
      <c r="HV275" s="85"/>
      <c r="HW275" s="85"/>
      <c r="HX275" s="85"/>
      <c r="HY275" s="85"/>
      <c r="HZ275" s="85"/>
      <c r="IA275" s="85"/>
      <c r="IB275" s="85"/>
      <c r="IC275" s="85"/>
      <c r="ID275" s="85"/>
      <c r="IE275" s="85"/>
      <c r="IF275" s="85"/>
      <c r="IG275" s="90"/>
      <c r="IH275" s="90"/>
      <c r="II275" s="90"/>
      <c r="IJ275" s="90"/>
    </row>
    <row r="276" spans="3:244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307"/>
      <c r="CB276" s="307"/>
      <c r="CC276" s="307"/>
      <c r="CD276" s="307"/>
      <c r="CE276" s="307"/>
      <c r="CF276" s="307"/>
      <c r="CG276" s="307"/>
      <c r="CH276" s="307"/>
      <c r="CI276" s="307"/>
      <c r="CJ276" s="307"/>
      <c r="CK276" s="307"/>
      <c r="CL276" s="307"/>
      <c r="CM276" s="307"/>
      <c r="CN276" s="307"/>
      <c r="CO276" s="307"/>
      <c r="CP276" s="307"/>
      <c r="CQ276" s="307"/>
      <c r="CR276" s="307"/>
      <c r="CS276" s="307"/>
      <c r="CT276" s="307"/>
      <c r="CU276" s="307"/>
      <c r="CV276" s="307"/>
      <c r="CW276" s="307"/>
      <c r="CX276" s="307"/>
      <c r="CY276" s="307"/>
      <c r="CZ276" s="307"/>
      <c r="DA276" s="307"/>
      <c r="DB276" s="307"/>
      <c r="DC276" s="307"/>
      <c r="DD276" s="307"/>
      <c r="DE276" s="307"/>
      <c r="DF276" s="307"/>
      <c r="DG276" s="307"/>
      <c r="DH276" s="307"/>
      <c r="FB276" s="74"/>
      <c r="FC276" s="74"/>
      <c r="FD276" s="74"/>
      <c r="FE276" s="74"/>
      <c r="FF276" s="74"/>
      <c r="FG276" s="74"/>
      <c r="FH276" s="74"/>
      <c r="FI276" s="74"/>
      <c r="FJ276" s="74"/>
      <c r="FK276" s="74"/>
      <c r="FL276" s="74"/>
      <c r="FM276" s="74"/>
      <c r="FN276" s="74"/>
      <c r="FO276" s="74"/>
      <c r="FP276" s="74"/>
      <c r="FQ276" s="74"/>
      <c r="FR276" s="74"/>
      <c r="FS276" s="74"/>
      <c r="FT276" s="74"/>
      <c r="FU276" s="74"/>
      <c r="FV276" s="74"/>
      <c r="FW276" s="74"/>
      <c r="FX276" s="74"/>
      <c r="FY276" s="74"/>
      <c r="FZ276" s="74"/>
      <c r="GA276" s="74"/>
      <c r="GB276" s="74"/>
      <c r="GC276" s="74"/>
      <c r="GD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85"/>
      <c r="GX276" s="85"/>
      <c r="GY276" s="85"/>
      <c r="GZ276" s="85"/>
      <c r="HA276" s="85"/>
      <c r="HB276" s="85"/>
      <c r="HC276" s="85"/>
      <c r="HD276" s="85"/>
      <c r="HE276" s="85"/>
      <c r="HF276" s="85"/>
      <c r="HG276" s="85"/>
      <c r="HH276" s="85"/>
      <c r="HI276" s="85"/>
      <c r="HJ276" s="85"/>
      <c r="HK276" s="85"/>
      <c r="HL276" s="85"/>
      <c r="HM276" s="85"/>
      <c r="HN276" s="85"/>
      <c r="HO276" s="85"/>
      <c r="HP276" s="85"/>
      <c r="HQ276" s="85"/>
      <c r="HR276" s="85"/>
      <c r="HS276" s="85"/>
      <c r="HT276" s="85"/>
      <c r="HU276" s="85"/>
      <c r="HV276" s="85"/>
      <c r="HW276" s="85"/>
      <c r="HX276" s="85"/>
      <c r="HY276" s="85"/>
      <c r="HZ276" s="85"/>
      <c r="IA276" s="85"/>
      <c r="IB276" s="85"/>
      <c r="IC276" s="85"/>
      <c r="ID276" s="85"/>
      <c r="IE276" s="85"/>
      <c r="IF276" s="85"/>
      <c r="IG276" s="90"/>
      <c r="IH276" s="90"/>
      <c r="II276" s="90"/>
      <c r="IJ276" s="90"/>
    </row>
    <row r="277" spans="3:244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307"/>
      <c r="CB277" s="307"/>
      <c r="CC277" s="307"/>
      <c r="CD277" s="307"/>
      <c r="CE277" s="307"/>
      <c r="CF277" s="307"/>
      <c r="CG277" s="307"/>
      <c r="CH277" s="307"/>
      <c r="CI277" s="307"/>
      <c r="CJ277" s="307"/>
      <c r="CK277" s="307"/>
      <c r="CL277" s="307"/>
      <c r="CM277" s="307"/>
      <c r="CN277" s="307"/>
      <c r="CO277" s="307"/>
      <c r="CP277" s="307"/>
      <c r="CQ277" s="307"/>
      <c r="CR277" s="307"/>
      <c r="CS277" s="307"/>
      <c r="CT277" s="307"/>
      <c r="CU277" s="307"/>
      <c r="CV277" s="307"/>
      <c r="CW277" s="307"/>
      <c r="CX277" s="307"/>
      <c r="CY277" s="307"/>
      <c r="CZ277" s="307"/>
      <c r="DA277" s="307"/>
      <c r="DB277" s="307"/>
      <c r="DC277" s="307"/>
      <c r="DD277" s="307"/>
      <c r="DE277" s="307"/>
      <c r="DF277" s="307"/>
      <c r="DG277" s="307"/>
      <c r="DH277" s="307"/>
      <c r="FB277" s="74"/>
      <c r="FC277" s="74"/>
      <c r="FD277" s="74"/>
      <c r="FE277" s="74"/>
      <c r="FF277" s="74"/>
      <c r="FG277" s="74"/>
      <c r="FH277" s="74"/>
      <c r="FI277" s="74"/>
      <c r="FJ277" s="74"/>
      <c r="FK277" s="74"/>
      <c r="FL277" s="74"/>
      <c r="FM277" s="74"/>
      <c r="FN277" s="74"/>
      <c r="FO277" s="74"/>
      <c r="FP277" s="74"/>
      <c r="FQ277" s="74"/>
      <c r="FR277" s="74"/>
      <c r="FS277" s="74"/>
      <c r="FT277" s="74"/>
      <c r="FU277" s="74"/>
      <c r="FV277" s="74"/>
      <c r="FW277" s="74"/>
      <c r="FX277" s="74"/>
      <c r="FY277" s="74"/>
      <c r="FZ277" s="74"/>
      <c r="GA277" s="74"/>
      <c r="GB277" s="74"/>
      <c r="GC277" s="74"/>
      <c r="GD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85"/>
      <c r="GX277" s="85"/>
      <c r="GY277" s="85"/>
      <c r="GZ277" s="85"/>
      <c r="HA277" s="85"/>
      <c r="HB277" s="85"/>
      <c r="HC277" s="85"/>
      <c r="HD277" s="85"/>
      <c r="HE277" s="85"/>
      <c r="HF277" s="85"/>
      <c r="HG277" s="85"/>
      <c r="HH277" s="85"/>
      <c r="HI277" s="85"/>
      <c r="HJ277" s="85"/>
      <c r="HK277" s="85"/>
      <c r="HL277" s="85"/>
      <c r="HM277" s="85"/>
      <c r="HN277" s="85"/>
      <c r="HO277" s="85"/>
      <c r="HP277" s="85"/>
      <c r="HQ277" s="85"/>
      <c r="HR277" s="85"/>
      <c r="HS277" s="85"/>
      <c r="HT277" s="85"/>
      <c r="HU277" s="85"/>
      <c r="HV277" s="85"/>
      <c r="HW277" s="85"/>
      <c r="HX277" s="85"/>
      <c r="HY277" s="85"/>
      <c r="HZ277" s="85"/>
      <c r="IA277" s="85"/>
      <c r="IB277" s="85"/>
      <c r="IC277" s="85"/>
      <c r="ID277" s="85"/>
      <c r="IE277" s="85"/>
      <c r="IF277" s="85"/>
      <c r="IG277" s="90"/>
      <c r="IH277" s="90"/>
      <c r="II277" s="90"/>
      <c r="IJ277" s="90"/>
    </row>
    <row r="278" spans="3:244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307"/>
      <c r="CB278" s="307"/>
      <c r="CC278" s="307"/>
      <c r="CD278" s="307"/>
      <c r="CE278" s="307"/>
      <c r="CF278" s="307"/>
      <c r="CG278" s="307"/>
      <c r="CH278" s="307"/>
      <c r="CI278" s="307"/>
      <c r="CJ278" s="307"/>
      <c r="CK278" s="307"/>
      <c r="CL278" s="307"/>
      <c r="CM278" s="307"/>
      <c r="CN278" s="307"/>
      <c r="CO278" s="307"/>
      <c r="CP278" s="307"/>
      <c r="CQ278" s="307"/>
      <c r="CR278" s="307"/>
      <c r="CS278" s="307"/>
      <c r="CT278" s="307"/>
      <c r="CU278" s="307"/>
      <c r="CV278" s="307"/>
      <c r="CW278" s="307"/>
      <c r="CX278" s="307"/>
      <c r="CY278" s="307"/>
      <c r="CZ278" s="307"/>
      <c r="DA278" s="307"/>
      <c r="DB278" s="307"/>
      <c r="DC278" s="307"/>
      <c r="DD278" s="307"/>
      <c r="DE278" s="307"/>
      <c r="DF278" s="307"/>
      <c r="DG278" s="307"/>
      <c r="DH278" s="307"/>
      <c r="FB278" s="74"/>
      <c r="FC278" s="74"/>
      <c r="FD278" s="74"/>
      <c r="FE278" s="74"/>
      <c r="FF278" s="74"/>
      <c r="FG278" s="74"/>
      <c r="FH278" s="74"/>
      <c r="FI278" s="74"/>
      <c r="FJ278" s="74"/>
      <c r="FK278" s="74"/>
      <c r="FL278" s="74"/>
      <c r="FM278" s="74"/>
      <c r="FN278" s="74"/>
      <c r="FO278" s="74"/>
      <c r="FP278" s="74"/>
      <c r="FQ278" s="74"/>
      <c r="FR278" s="74"/>
      <c r="FS278" s="74"/>
      <c r="FT278" s="74"/>
      <c r="FU278" s="74"/>
      <c r="FV278" s="74"/>
      <c r="FW278" s="74"/>
      <c r="FX278" s="74"/>
      <c r="FY278" s="74"/>
      <c r="FZ278" s="74"/>
      <c r="GA278" s="74"/>
      <c r="GB278" s="74"/>
      <c r="GC278" s="74"/>
      <c r="GD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85"/>
      <c r="GX278" s="85"/>
      <c r="GY278" s="85"/>
      <c r="GZ278" s="85"/>
      <c r="HA278" s="85"/>
      <c r="HB278" s="85"/>
      <c r="HC278" s="85"/>
      <c r="HD278" s="85"/>
      <c r="HE278" s="85"/>
      <c r="HF278" s="85"/>
      <c r="HG278" s="85"/>
      <c r="HH278" s="85"/>
      <c r="HI278" s="85"/>
      <c r="HJ278" s="85"/>
      <c r="HK278" s="85"/>
      <c r="HL278" s="85"/>
      <c r="HM278" s="85"/>
      <c r="HN278" s="85"/>
      <c r="HO278" s="85"/>
      <c r="HP278" s="85"/>
      <c r="HQ278" s="85"/>
      <c r="HR278" s="85"/>
      <c r="HS278" s="85"/>
      <c r="HT278" s="85"/>
      <c r="HU278" s="85"/>
      <c r="HV278" s="85"/>
      <c r="HW278" s="85"/>
      <c r="HX278" s="85"/>
      <c r="HY278" s="85"/>
      <c r="HZ278" s="85"/>
      <c r="IA278" s="85"/>
      <c r="IB278" s="85"/>
      <c r="IC278" s="85"/>
      <c r="ID278" s="85"/>
      <c r="IE278" s="85"/>
      <c r="IF278" s="85"/>
      <c r="IG278" s="90"/>
      <c r="IH278" s="90"/>
      <c r="II278" s="90"/>
      <c r="IJ278" s="90"/>
    </row>
    <row r="279" spans="3:244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307"/>
      <c r="CB279" s="307"/>
      <c r="CC279" s="307"/>
      <c r="CD279" s="307"/>
      <c r="CE279" s="307"/>
      <c r="CF279" s="307"/>
      <c r="CG279" s="307"/>
      <c r="CH279" s="307"/>
      <c r="CI279" s="307"/>
      <c r="CJ279" s="307"/>
      <c r="CK279" s="307"/>
      <c r="CL279" s="307"/>
      <c r="CM279" s="307"/>
      <c r="CN279" s="307"/>
      <c r="CO279" s="307"/>
      <c r="CP279" s="307"/>
      <c r="CQ279" s="307"/>
      <c r="CR279" s="307"/>
      <c r="CS279" s="307"/>
      <c r="CT279" s="307"/>
      <c r="CU279" s="307"/>
      <c r="CV279" s="307"/>
      <c r="CW279" s="307"/>
      <c r="CX279" s="307"/>
      <c r="CY279" s="307"/>
      <c r="CZ279" s="307"/>
      <c r="DA279" s="307"/>
      <c r="DB279" s="307"/>
      <c r="DC279" s="307"/>
      <c r="DD279" s="307"/>
      <c r="DE279" s="307"/>
      <c r="DF279" s="307"/>
      <c r="DG279" s="307"/>
      <c r="DH279" s="307"/>
      <c r="FB279" s="74"/>
      <c r="FC279" s="74"/>
      <c r="FD279" s="74"/>
      <c r="FE279" s="74"/>
      <c r="FF279" s="74"/>
      <c r="FG279" s="74"/>
      <c r="FH279" s="74"/>
      <c r="FI279" s="74"/>
      <c r="FJ279" s="74"/>
      <c r="FK279" s="74"/>
      <c r="FL279" s="74"/>
      <c r="FM279" s="74"/>
      <c r="FN279" s="74"/>
      <c r="FO279" s="74"/>
      <c r="FP279" s="74"/>
      <c r="FQ279" s="74"/>
      <c r="FR279" s="74"/>
      <c r="FS279" s="74"/>
      <c r="FT279" s="74"/>
      <c r="FU279" s="74"/>
      <c r="FV279" s="74"/>
      <c r="FW279" s="74"/>
      <c r="FX279" s="74"/>
      <c r="FY279" s="74"/>
      <c r="FZ279" s="74"/>
      <c r="GA279" s="74"/>
      <c r="GB279" s="74"/>
      <c r="GC279" s="74"/>
      <c r="GD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85"/>
      <c r="GX279" s="85"/>
      <c r="GY279" s="85"/>
      <c r="GZ279" s="85"/>
      <c r="HA279" s="85"/>
      <c r="HB279" s="85"/>
      <c r="HC279" s="85"/>
      <c r="HD279" s="85"/>
      <c r="HE279" s="85"/>
      <c r="HF279" s="85"/>
      <c r="HG279" s="85"/>
      <c r="HH279" s="85"/>
      <c r="HI279" s="85"/>
      <c r="HJ279" s="85"/>
      <c r="HK279" s="85"/>
      <c r="HL279" s="85"/>
      <c r="HM279" s="85"/>
      <c r="HN279" s="85"/>
      <c r="HO279" s="85"/>
      <c r="HP279" s="85"/>
      <c r="HQ279" s="85"/>
      <c r="HR279" s="85"/>
      <c r="HS279" s="85"/>
      <c r="HT279" s="85"/>
      <c r="HU279" s="85"/>
      <c r="HV279" s="85"/>
      <c r="HW279" s="85"/>
      <c r="HX279" s="85"/>
      <c r="HY279" s="85"/>
      <c r="HZ279" s="85"/>
      <c r="IA279" s="85"/>
      <c r="IB279" s="85"/>
      <c r="IC279" s="85"/>
      <c r="ID279" s="85"/>
      <c r="IE279" s="85"/>
      <c r="IF279" s="85"/>
      <c r="IG279" s="90"/>
      <c r="IH279" s="90"/>
      <c r="II279" s="90"/>
      <c r="IJ279" s="90"/>
    </row>
    <row r="280" spans="3:244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307"/>
      <c r="CB280" s="307"/>
      <c r="CC280" s="307"/>
      <c r="CD280" s="307"/>
      <c r="CE280" s="307"/>
      <c r="CF280" s="307"/>
      <c r="CG280" s="307"/>
      <c r="CH280" s="307"/>
      <c r="CI280" s="307"/>
      <c r="CJ280" s="307"/>
      <c r="CK280" s="307"/>
      <c r="CL280" s="307"/>
      <c r="CM280" s="307"/>
      <c r="CN280" s="307"/>
      <c r="CO280" s="307"/>
      <c r="CP280" s="307"/>
      <c r="CQ280" s="307"/>
      <c r="CR280" s="307"/>
      <c r="CS280" s="307"/>
      <c r="CT280" s="307"/>
      <c r="CU280" s="307"/>
      <c r="CV280" s="307"/>
      <c r="CW280" s="307"/>
      <c r="CX280" s="307"/>
      <c r="CY280" s="307"/>
      <c r="CZ280" s="307"/>
      <c r="DA280" s="307"/>
      <c r="DB280" s="307"/>
      <c r="DC280" s="307"/>
      <c r="DD280" s="307"/>
      <c r="DE280" s="307"/>
      <c r="DF280" s="307"/>
      <c r="DG280" s="307"/>
      <c r="DH280" s="307"/>
      <c r="FB280" s="74"/>
      <c r="FC280" s="74"/>
      <c r="FD280" s="74"/>
      <c r="FE280" s="74"/>
      <c r="FF280" s="74"/>
      <c r="FG280" s="74"/>
      <c r="FH280" s="74"/>
      <c r="FI280" s="74"/>
      <c r="FJ280" s="74"/>
      <c r="FK280" s="74"/>
      <c r="FL280" s="74"/>
      <c r="FM280" s="74"/>
      <c r="FN280" s="74"/>
      <c r="FO280" s="74"/>
      <c r="FP280" s="74"/>
      <c r="FQ280" s="74"/>
      <c r="FR280" s="74"/>
      <c r="FS280" s="74"/>
      <c r="FT280" s="74"/>
      <c r="FU280" s="74"/>
      <c r="FV280" s="74"/>
      <c r="FW280" s="74"/>
      <c r="FX280" s="74"/>
      <c r="FY280" s="74"/>
      <c r="FZ280" s="74"/>
      <c r="GA280" s="74"/>
      <c r="GB280" s="74"/>
      <c r="GC280" s="74"/>
      <c r="GD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85"/>
      <c r="GX280" s="85"/>
      <c r="GY280" s="85"/>
      <c r="GZ280" s="85"/>
      <c r="HA280" s="85"/>
      <c r="HB280" s="85"/>
      <c r="HC280" s="85"/>
      <c r="HD280" s="85"/>
      <c r="HE280" s="85"/>
      <c r="HF280" s="85"/>
      <c r="HG280" s="85"/>
      <c r="HH280" s="85"/>
      <c r="HI280" s="85"/>
      <c r="HJ280" s="85"/>
      <c r="HK280" s="85"/>
      <c r="HL280" s="85"/>
      <c r="HM280" s="85"/>
      <c r="HN280" s="85"/>
      <c r="HO280" s="85"/>
      <c r="HP280" s="85"/>
      <c r="HQ280" s="85"/>
      <c r="HR280" s="85"/>
      <c r="HS280" s="85"/>
      <c r="HT280" s="85"/>
      <c r="HU280" s="85"/>
      <c r="HV280" s="85"/>
      <c r="HW280" s="85"/>
      <c r="HX280" s="85"/>
      <c r="HY280" s="85"/>
      <c r="HZ280" s="85"/>
      <c r="IA280" s="85"/>
      <c r="IB280" s="85"/>
      <c r="IC280" s="85"/>
      <c r="ID280" s="85"/>
      <c r="IE280" s="85"/>
      <c r="IF280" s="85"/>
      <c r="IG280" s="90"/>
      <c r="IH280" s="90"/>
      <c r="II280" s="90"/>
      <c r="IJ280" s="90"/>
    </row>
    <row r="281" spans="3:244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307"/>
      <c r="CB281" s="307"/>
      <c r="CC281" s="307"/>
      <c r="CD281" s="307"/>
      <c r="CE281" s="307"/>
      <c r="CF281" s="307"/>
      <c r="CG281" s="307"/>
      <c r="CH281" s="307"/>
      <c r="CI281" s="307"/>
      <c r="CJ281" s="307"/>
      <c r="CK281" s="307"/>
      <c r="CL281" s="307"/>
      <c r="CM281" s="307"/>
      <c r="CN281" s="307"/>
      <c r="CO281" s="307"/>
      <c r="CP281" s="307"/>
      <c r="CQ281" s="307"/>
      <c r="CR281" s="307"/>
      <c r="CS281" s="307"/>
      <c r="CT281" s="307"/>
      <c r="CU281" s="307"/>
      <c r="CV281" s="307"/>
      <c r="CW281" s="307"/>
      <c r="CX281" s="307"/>
      <c r="CY281" s="307"/>
      <c r="CZ281" s="307"/>
      <c r="DA281" s="307"/>
      <c r="DB281" s="307"/>
      <c r="DC281" s="307"/>
      <c r="DD281" s="307"/>
      <c r="DE281" s="307"/>
      <c r="DF281" s="307"/>
      <c r="DG281" s="307"/>
      <c r="DH281" s="307"/>
      <c r="FB281" s="74"/>
      <c r="FC281" s="74"/>
      <c r="FD281" s="74"/>
      <c r="FE281" s="74"/>
      <c r="FF281" s="74"/>
      <c r="FG281" s="74"/>
      <c r="FH281" s="74"/>
      <c r="FI281" s="74"/>
      <c r="FJ281" s="74"/>
      <c r="FK281" s="74"/>
      <c r="FL281" s="74"/>
      <c r="FM281" s="74"/>
      <c r="FN281" s="74"/>
      <c r="FO281" s="74"/>
      <c r="FP281" s="74"/>
      <c r="FQ281" s="74"/>
      <c r="FR281" s="74"/>
      <c r="FS281" s="74"/>
      <c r="FT281" s="74"/>
      <c r="FU281" s="74"/>
      <c r="FV281" s="74"/>
      <c r="FW281" s="74"/>
      <c r="FX281" s="74"/>
      <c r="FY281" s="74"/>
      <c r="FZ281" s="74"/>
      <c r="GA281" s="74"/>
      <c r="GB281" s="74"/>
      <c r="GC281" s="74"/>
      <c r="GD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85"/>
      <c r="GX281" s="85"/>
      <c r="GY281" s="85"/>
      <c r="GZ281" s="85"/>
      <c r="HA281" s="85"/>
      <c r="HB281" s="85"/>
      <c r="HC281" s="85"/>
      <c r="HD281" s="85"/>
      <c r="HE281" s="85"/>
      <c r="HF281" s="85"/>
      <c r="HG281" s="85"/>
      <c r="HH281" s="85"/>
      <c r="HI281" s="85"/>
      <c r="HJ281" s="85"/>
      <c r="HK281" s="85"/>
      <c r="HL281" s="85"/>
      <c r="HM281" s="85"/>
      <c r="HN281" s="85"/>
      <c r="HO281" s="85"/>
      <c r="HP281" s="85"/>
      <c r="HQ281" s="85"/>
      <c r="HR281" s="85"/>
      <c r="HS281" s="85"/>
      <c r="HT281" s="85"/>
      <c r="HU281" s="85"/>
      <c r="HV281" s="85"/>
      <c r="HW281" s="85"/>
      <c r="HX281" s="85"/>
      <c r="HY281" s="85"/>
      <c r="HZ281" s="85"/>
      <c r="IA281" s="85"/>
      <c r="IB281" s="85"/>
      <c r="IC281" s="85"/>
      <c r="ID281" s="85"/>
      <c r="IE281" s="85"/>
      <c r="IF281" s="85"/>
      <c r="IG281" s="90"/>
      <c r="IH281" s="90"/>
      <c r="II281" s="90"/>
      <c r="IJ281" s="90"/>
    </row>
    <row r="282" spans="3:244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307"/>
      <c r="CB282" s="307"/>
      <c r="CC282" s="307"/>
      <c r="CD282" s="307"/>
      <c r="CE282" s="307"/>
      <c r="CF282" s="307"/>
      <c r="CG282" s="307"/>
      <c r="CH282" s="307"/>
      <c r="CI282" s="307"/>
      <c r="CJ282" s="307"/>
      <c r="CK282" s="307"/>
      <c r="CL282" s="307"/>
      <c r="CM282" s="307"/>
      <c r="CN282" s="307"/>
      <c r="CO282" s="307"/>
      <c r="CP282" s="307"/>
      <c r="CQ282" s="307"/>
      <c r="CR282" s="307"/>
      <c r="CS282" s="307"/>
      <c r="CT282" s="307"/>
      <c r="CU282" s="307"/>
      <c r="CV282" s="307"/>
      <c r="CW282" s="307"/>
      <c r="CX282" s="307"/>
      <c r="CY282" s="307"/>
      <c r="CZ282" s="307"/>
      <c r="DA282" s="307"/>
      <c r="DB282" s="307"/>
      <c r="DC282" s="307"/>
      <c r="DD282" s="307"/>
      <c r="DE282" s="307"/>
      <c r="DF282" s="307"/>
      <c r="DG282" s="307"/>
      <c r="DH282" s="307"/>
      <c r="FB282" s="74"/>
      <c r="FC282" s="74"/>
      <c r="FD282" s="74"/>
      <c r="FE282" s="74"/>
      <c r="FF282" s="74"/>
      <c r="FG282" s="74"/>
      <c r="FH282" s="74"/>
      <c r="FI282" s="74"/>
      <c r="FJ282" s="74"/>
      <c r="FK282" s="74"/>
      <c r="FL282" s="74"/>
      <c r="FM282" s="74"/>
      <c r="FN282" s="74"/>
      <c r="FO282" s="74"/>
      <c r="FP282" s="74"/>
      <c r="FQ282" s="74"/>
      <c r="FR282" s="74"/>
      <c r="FS282" s="74"/>
      <c r="FT282" s="74"/>
      <c r="FU282" s="74"/>
      <c r="FV282" s="74"/>
      <c r="FW282" s="74"/>
      <c r="FX282" s="74"/>
      <c r="FY282" s="74"/>
      <c r="FZ282" s="74"/>
      <c r="GA282" s="74"/>
      <c r="GB282" s="74"/>
      <c r="GC282" s="74"/>
      <c r="GD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85"/>
      <c r="GX282" s="85"/>
      <c r="GY282" s="85"/>
      <c r="GZ282" s="85"/>
      <c r="HA282" s="85"/>
      <c r="HB282" s="85"/>
      <c r="HC282" s="85"/>
      <c r="HD282" s="85"/>
      <c r="HE282" s="85"/>
      <c r="HF282" s="85"/>
      <c r="HG282" s="85"/>
      <c r="HH282" s="85"/>
      <c r="HI282" s="85"/>
      <c r="HJ282" s="85"/>
      <c r="HK282" s="85"/>
      <c r="HL282" s="85"/>
      <c r="HM282" s="85"/>
      <c r="HN282" s="85"/>
      <c r="HO282" s="85"/>
      <c r="HP282" s="85"/>
      <c r="HQ282" s="85"/>
      <c r="HR282" s="85"/>
      <c r="HS282" s="85"/>
      <c r="HT282" s="85"/>
      <c r="HU282" s="85"/>
      <c r="HV282" s="85"/>
      <c r="HW282" s="85"/>
      <c r="HX282" s="85"/>
      <c r="HY282" s="85"/>
      <c r="HZ282" s="85"/>
      <c r="IA282" s="85"/>
      <c r="IB282" s="85"/>
      <c r="IC282" s="85"/>
      <c r="ID282" s="85"/>
      <c r="IE282" s="85"/>
      <c r="IF282" s="85"/>
      <c r="IG282" s="90"/>
      <c r="IH282" s="90"/>
      <c r="II282" s="90"/>
      <c r="IJ282" s="90"/>
    </row>
    <row r="283" spans="3:244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307"/>
      <c r="CB283" s="307"/>
      <c r="CC283" s="307"/>
      <c r="CD283" s="307"/>
      <c r="CE283" s="307"/>
      <c r="CF283" s="307"/>
      <c r="CG283" s="307"/>
      <c r="CH283" s="307"/>
      <c r="CI283" s="307"/>
      <c r="CJ283" s="307"/>
      <c r="CK283" s="307"/>
      <c r="CL283" s="307"/>
      <c r="CM283" s="307"/>
      <c r="CN283" s="307"/>
      <c r="CO283" s="307"/>
      <c r="CP283" s="307"/>
      <c r="CQ283" s="307"/>
      <c r="CR283" s="307"/>
      <c r="CS283" s="307"/>
      <c r="CT283" s="307"/>
      <c r="CU283" s="307"/>
      <c r="CV283" s="307"/>
      <c r="CW283" s="307"/>
      <c r="CX283" s="307"/>
      <c r="CY283" s="307"/>
      <c r="CZ283" s="307"/>
      <c r="DA283" s="307"/>
      <c r="DB283" s="307"/>
      <c r="DC283" s="307"/>
      <c r="DD283" s="307"/>
      <c r="DE283" s="307"/>
      <c r="DF283" s="307"/>
      <c r="DG283" s="307"/>
      <c r="DH283" s="307"/>
      <c r="FB283" s="74"/>
      <c r="FC283" s="74"/>
      <c r="FD283" s="74"/>
      <c r="FE283" s="74"/>
      <c r="FF283" s="74"/>
      <c r="FG283" s="74"/>
      <c r="FH283" s="74"/>
      <c r="FI283" s="74"/>
      <c r="FJ283" s="74"/>
      <c r="FK283" s="74"/>
      <c r="FL283" s="74"/>
      <c r="FM283" s="74"/>
      <c r="FN283" s="74"/>
      <c r="FO283" s="74"/>
      <c r="FP283" s="74"/>
      <c r="FQ283" s="74"/>
      <c r="FR283" s="74"/>
      <c r="FS283" s="74"/>
      <c r="FT283" s="74"/>
      <c r="FU283" s="74"/>
      <c r="FV283" s="74"/>
      <c r="FW283" s="74"/>
      <c r="FX283" s="74"/>
      <c r="FY283" s="74"/>
      <c r="FZ283" s="74"/>
      <c r="GA283" s="74"/>
      <c r="GB283" s="74"/>
      <c r="GC283" s="74"/>
      <c r="GD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85"/>
      <c r="GX283" s="85"/>
      <c r="GY283" s="85"/>
      <c r="GZ283" s="85"/>
      <c r="HA283" s="85"/>
      <c r="HB283" s="85"/>
      <c r="HC283" s="85"/>
      <c r="HD283" s="85"/>
      <c r="HE283" s="85"/>
      <c r="HF283" s="85"/>
      <c r="HG283" s="85"/>
      <c r="HH283" s="85"/>
      <c r="HI283" s="85"/>
      <c r="HJ283" s="85"/>
      <c r="HK283" s="85"/>
      <c r="HL283" s="85"/>
      <c r="HM283" s="85"/>
      <c r="HN283" s="85"/>
      <c r="HO283" s="85"/>
      <c r="HP283" s="85"/>
      <c r="HQ283" s="85"/>
      <c r="HR283" s="85"/>
      <c r="HS283" s="85"/>
      <c r="HT283" s="85"/>
      <c r="HU283" s="85"/>
      <c r="HV283" s="85"/>
      <c r="HW283" s="85"/>
      <c r="HX283" s="85"/>
      <c r="HY283" s="85"/>
      <c r="HZ283" s="85"/>
      <c r="IA283" s="85"/>
      <c r="IB283" s="85"/>
      <c r="IC283" s="85"/>
      <c r="ID283" s="85"/>
      <c r="IE283" s="85"/>
      <c r="IF283" s="85"/>
      <c r="IG283" s="90"/>
      <c r="IH283" s="90"/>
      <c r="II283" s="90"/>
      <c r="IJ283" s="90"/>
    </row>
    <row r="284" spans="3:244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307"/>
      <c r="CB284" s="307"/>
      <c r="CC284" s="307"/>
      <c r="CD284" s="307"/>
      <c r="CE284" s="307"/>
      <c r="CF284" s="307"/>
      <c r="CG284" s="307"/>
      <c r="CH284" s="307"/>
      <c r="CI284" s="307"/>
      <c r="CJ284" s="307"/>
      <c r="CK284" s="307"/>
      <c r="CL284" s="307"/>
      <c r="CM284" s="307"/>
      <c r="CN284" s="307"/>
      <c r="CO284" s="307"/>
      <c r="CP284" s="307"/>
      <c r="CQ284" s="307"/>
      <c r="CR284" s="307"/>
      <c r="CS284" s="307"/>
      <c r="CT284" s="307"/>
      <c r="CU284" s="307"/>
      <c r="CV284" s="307"/>
      <c r="CW284" s="307"/>
      <c r="CX284" s="307"/>
      <c r="CY284" s="307"/>
      <c r="CZ284" s="307"/>
      <c r="DA284" s="307"/>
      <c r="DB284" s="307"/>
      <c r="DC284" s="307"/>
      <c r="DD284" s="307"/>
      <c r="DE284" s="307"/>
      <c r="DF284" s="307"/>
      <c r="DG284" s="307"/>
      <c r="DH284" s="307"/>
      <c r="FB284" s="74"/>
      <c r="FC284" s="74"/>
      <c r="FD284" s="74"/>
      <c r="FE284" s="74"/>
      <c r="FF284" s="74"/>
      <c r="FG284" s="74"/>
      <c r="FH284" s="74"/>
      <c r="FI284" s="74"/>
      <c r="FJ284" s="74"/>
      <c r="FK284" s="74"/>
      <c r="FL284" s="74"/>
      <c r="FM284" s="74"/>
      <c r="FN284" s="74"/>
      <c r="FO284" s="74"/>
      <c r="FP284" s="74"/>
      <c r="FQ284" s="74"/>
      <c r="FR284" s="74"/>
      <c r="FS284" s="74"/>
      <c r="FT284" s="74"/>
      <c r="FU284" s="74"/>
      <c r="FV284" s="74"/>
      <c r="FW284" s="74"/>
      <c r="FX284" s="74"/>
      <c r="FY284" s="74"/>
      <c r="FZ284" s="74"/>
      <c r="GA284" s="74"/>
      <c r="GB284" s="74"/>
      <c r="GC284" s="74"/>
      <c r="GD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85"/>
      <c r="GX284" s="85"/>
      <c r="GY284" s="85"/>
      <c r="GZ284" s="85"/>
      <c r="HA284" s="85"/>
      <c r="HB284" s="85"/>
      <c r="HC284" s="85"/>
      <c r="HD284" s="85"/>
      <c r="HE284" s="85"/>
      <c r="HF284" s="85"/>
      <c r="HG284" s="85"/>
      <c r="HH284" s="85"/>
      <c r="HI284" s="85"/>
      <c r="HJ284" s="85"/>
      <c r="HK284" s="85"/>
      <c r="HL284" s="85"/>
      <c r="HM284" s="85"/>
      <c r="HN284" s="85"/>
      <c r="HO284" s="85"/>
      <c r="HP284" s="85"/>
      <c r="HQ284" s="85"/>
      <c r="HR284" s="85"/>
      <c r="HS284" s="85"/>
      <c r="HT284" s="85"/>
      <c r="HU284" s="85"/>
      <c r="HV284" s="85"/>
      <c r="HW284" s="85"/>
      <c r="HX284" s="85"/>
      <c r="HY284" s="85"/>
      <c r="HZ284" s="85"/>
      <c r="IA284" s="85"/>
      <c r="IB284" s="85"/>
      <c r="IC284" s="85"/>
      <c r="ID284" s="85"/>
      <c r="IE284" s="85"/>
      <c r="IF284" s="85"/>
      <c r="IG284" s="90"/>
      <c r="IH284" s="90"/>
      <c r="II284" s="90"/>
      <c r="IJ284" s="90"/>
    </row>
    <row r="285" spans="3:244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307"/>
      <c r="CB285" s="307"/>
      <c r="CC285" s="307"/>
      <c r="CD285" s="307"/>
      <c r="CE285" s="307"/>
      <c r="CF285" s="307"/>
      <c r="CG285" s="307"/>
      <c r="CH285" s="307"/>
      <c r="CI285" s="307"/>
      <c r="CJ285" s="307"/>
      <c r="CK285" s="307"/>
      <c r="CL285" s="307"/>
      <c r="CM285" s="307"/>
      <c r="CN285" s="307"/>
      <c r="CO285" s="307"/>
      <c r="CP285" s="307"/>
      <c r="CQ285" s="307"/>
      <c r="CR285" s="307"/>
      <c r="CS285" s="307"/>
      <c r="CT285" s="307"/>
      <c r="CU285" s="307"/>
      <c r="CV285" s="307"/>
      <c r="CW285" s="307"/>
      <c r="CX285" s="307"/>
      <c r="CY285" s="307"/>
      <c r="CZ285" s="307"/>
      <c r="DA285" s="307"/>
      <c r="DB285" s="307"/>
      <c r="DC285" s="307"/>
      <c r="DD285" s="307"/>
      <c r="DE285" s="307"/>
      <c r="DF285" s="307"/>
      <c r="DG285" s="307"/>
      <c r="DH285" s="307"/>
      <c r="FB285" s="74"/>
      <c r="FC285" s="74"/>
      <c r="FD285" s="74"/>
      <c r="FE285" s="74"/>
      <c r="FF285" s="74"/>
      <c r="FG285" s="74"/>
      <c r="FH285" s="74"/>
      <c r="FI285" s="74"/>
      <c r="FJ285" s="74"/>
      <c r="FK285" s="74"/>
      <c r="FL285" s="74"/>
      <c r="FM285" s="74"/>
      <c r="FN285" s="74"/>
      <c r="FO285" s="74"/>
      <c r="FP285" s="74"/>
      <c r="FQ285" s="74"/>
      <c r="FR285" s="74"/>
      <c r="FS285" s="74"/>
      <c r="FT285" s="74"/>
      <c r="FU285" s="74"/>
      <c r="FV285" s="74"/>
      <c r="FW285" s="74"/>
      <c r="FX285" s="74"/>
      <c r="FY285" s="74"/>
      <c r="FZ285" s="74"/>
      <c r="GA285" s="74"/>
      <c r="GB285" s="74"/>
      <c r="GC285" s="74"/>
      <c r="GD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85"/>
      <c r="GX285" s="85"/>
      <c r="GY285" s="85"/>
      <c r="GZ285" s="85"/>
      <c r="HA285" s="85"/>
      <c r="HB285" s="85"/>
      <c r="HC285" s="85"/>
      <c r="HD285" s="85"/>
      <c r="HE285" s="85"/>
      <c r="HF285" s="85"/>
      <c r="HG285" s="85"/>
      <c r="HH285" s="85"/>
      <c r="HI285" s="85"/>
      <c r="HJ285" s="85"/>
      <c r="HK285" s="85"/>
      <c r="HL285" s="85"/>
      <c r="HM285" s="85"/>
      <c r="HN285" s="85"/>
      <c r="HO285" s="85"/>
      <c r="HP285" s="85"/>
      <c r="HQ285" s="85"/>
      <c r="HR285" s="85"/>
      <c r="HS285" s="85"/>
      <c r="HT285" s="85"/>
      <c r="HU285" s="85"/>
      <c r="HV285" s="85"/>
      <c r="HW285" s="85"/>
      <c r="HX285" s="85"/>
      <c r="HY285" s="85"/>
      <c r="HZ285" s="85"/>
      <c r="IA285" s="85"/>
      <c r="IB285" s="85"/>
      <c r="IC285" s="85"/>
      <c r="ID285" s="85"/>
      <c r="IE285" s="85"/>
      <c r="IF285" s="85"/>
      <c r="IG285" s="90"/>
      <c r="IH285" s="90"/>
      <c r="II285" s="90"/>
      <c r="IJ285" s="90"/>
    </row>
    <row r="286" spans="3:244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307"/>
      <c r="CB286" s="307"/>
      <c r="CC286" s="307"/>
      <c r="CD286" s="307"/>
      <c r="CE286" s="307"/>
      <c r="CF286" s="307"/>
      <c r="CG286" s="307"/>
      <c r="CH286" s="307"/>
      <c r="CI286" s="307"/>
      <c r="CJ286" s="307"/>
      <c r="CK286" s="307"/>
      <c r="CL286" s="307"/>
      <c r="CM286" s="307"/>
      <c r="CN286" s="307"/>
      <c r="CO286" s="307"/>
      <c r="CP286" s="307"/>
      <c r="CQ286" s="307"/>
      <c r="CR286" s="307"/>
      <c r="CS286" s="307"/>
      <c r="CT286" s="307"/>
      <c r="CU286" s="307"/>
      <c r="CV286" s="307"/>
      <c r="CW286" s="307"/>
      <c r="CX286" s="307"/>
      <c r="CY286" s="307"/>
      <c r="CZ286" s="307"/>
      <c r="DA286" s="307"/>
      <c r="DB286" s="307"/>
      <c r="DC286" s="307"/>
      <c r="DD286" s="307"/>
      <c r="DE286" s="307"/>
      <c r="DF286" s="307"/>
      <c r="DG286" s="307"/>
      <c r="DH286" s="307"/>
      <c r="FB286" s="74"/>
      <c r="FC286" s="74"/>
      <c r="FD286" s="74"/>
      <c r="FE286" s="74"/>
      <c r="FF286" s="74"/>
      <c r="FG286" s="74"/>
      <c r="FH286" s="74"/>
      <c r="FI286" s="74"/>
      <c r="FJ286" s="74"/>
      <c r="FK286" s="74"/>
      <c r="FL286" s="74"/>
      <c r="FM286" s="74"/>
      <c r="FN286" s="74"/>
      <c r="FO286" s="74"/>
      <c r="FP286" s="74"/>
      <c r="FQ286" s="74"/>
      <c r="FR286" s="74"/>
      <c r="FS286" s="74"/>
      <c r="FT286" s="74"/>
      <c r="FU286" s="74"/>
      <c r="FV286" s="74"/>
      <c r="FW286" s="74"/>
      <c r="FX286" s="74"/>
      <c r="FY286" s="74"/>
      <c r="FZ286" s="74"/>
      <c r="GA286" s="74"/>
      <c r="GB286" s="74"/>
      <c r="GC286" s="74"/>
      <c r="GD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85"/>
      <c r="GX286" s="85"/>
      <c r="GY286" s="85"/>
      <c r="GZ286" s="85"/>
      <c r="HA286" s="85"/>
      <c r="HB286" s="85"/>
      <c r="HC286" s="85"/>
      <c r="HD286" s="85"/>
      <c r="HE286" s="85"/>
      <c r="HF286" s="85"/>
      <c r="HG286" s="85"/>
      <c r="HH286" s="85"/>
      <c r="HI286" s="85"/>
      <c r="HJ286" s="85"/>
      <c r="HK286" s="85"/>
      <c r="HL286" s="85"/>
      <c r="HM286" s="85"/>
      <c r="HN286" s="85"/>
      <c r="HO286" s="85"/>
      <c r="HP286" s="85"/>
      <c r="HQ286" s="85"/>
      <c r="HR286" s="85"/>
      <c r="HS286" s="85"/>
      <c r="HT286" s="85"/>
      <c r="HU286" s="85"/>
      <c r="HV286" s="85"/>
      <c r="HW286" s="85"/>
      <c r="HX286" s="85"/>
      <c r="HY286" s="85"/>
      <c r="HZ286" s="85"/>
      <c r="IA286" s="85"/>
      <c r="IB286" s="85"/>
      <c r="IC286" s="85"/>
      <c r="ID286" s="85"/>
      <c r="IE286" s="85"/>
      <c r="IF286" s="85"/>
      <c r="IG286" s="90"/>
      <c r="IH286" s="90"/>
      <c r="II286" s="90"/>
      <c r="IJ286" s="90"/>
    </row>
    <row r="287" spans="3:244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307"/>
      <c r="CB287" s="307"/>
      <c r="CC287" s="307"/>
      <c r="CD287" s="307"/>
      <c r="CE287" s="307"/>
      <c r="CF287" s="307"/>
      <c r="CG287" s="307"/>
      <c r="CH287" s="307"/>
      <c r="CI287" s="307"/>
      <c r="CJ287" s="307"/>
      <c r="CK287" s="307"/>
      <c r="CL287" s="307"/>
      <c r="CM287" s="307"/>
      <c r="CN287" s="307"/>
      <c r="CO287" s="307"/>
      <c r="CP287" s="307"/>
      <c r="CQ287" s="307"/>
      <c r="CR287" s="307"/>
      <c r="CS287" s="307"/>
      <c r="CT287" s="307"/>
      <c r="CU287" s="307"/>
      <c r="CV287" s="307"/>
      <c r="CW287" s="307"/>
      <c r="CX287" s="307"/>
      <c r="CY287" s="307"/>
      <c r="CZ287" s="307"/>
      <c r="DA287" s="307"/>
      <c r="DB287" s="307"/>
      <c r="DC287" s="307"/>
      <c r="DD287" s="307"/>
      <c r="DE287" s="307"/>
      <c r="DF287" s="307"/>
      <c r="DG287" s="307"/>
      <c r="DH287" s="307"/>
      <c r="FB287" s="74"/>
      <c r="FC287" s="74"/>
      <c r="FD287" s="74"/>
      <c r="FE287" s="74"/>
      <c r="FF287" s="74"/>
      <c r="FG287" s="74"/>
      <c r="FH287" s="74"/>
      <c r="FI287" s="74"/>
      <c r="FJ287" s="74"/>
      <c r="FK287" s="74"/>
      <c r="FL287" s="74"/>
      <c r="FM287" s="74"/>
      <c r="FN287" s="74"/>
      <c r="FO287" s="74"/>
      <c r="FP287" s="74"/>
      <c r="FQ287" s="74"/>
      <c r="FR287" s="74"/>
      <c r="FS287" s="74"/>
      <c r="FT287" s="74"/>
      <c r="FU287" s="74"/>
      <c r="FV287" s="74"/>
      <c r="FW287" s="74"/>
      <c r="FX287" s="74"/>
      <c r="FY287" s="74"/>
      <c r="FZ287" s="74"/>
      <c r="GA287" s="74"/>
      <c r="GB287" s="74"/>
      <c r="GC287" s="74"/>
      <c r="GD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85"/>
      <c r="GX287" s="85"/>
      <c r="GY287" s="85"/>
      <c r="GZ287" s="85"/>
      <c r="HA287" s="85"/>
      <c r="HB287" s="85"/>
      <c r="HC287" s="85"/>
      <c r="HD287" s="85"/>
      <c r="HE287" s="85"/>
      <c r="HF287" s="85"/>
      <c r="HG287" s="85"/>
      <c r="HH287" s="85"/>
      <c r="HI287" s="85"/>
      <c r="HJ287" s="85"/>
      <c r="HK287" s="85"/>
      <c r="HL287" s="85"/>
      <c r="HM287" s="85"/>
      <c r="HN287" s="85"/>
      <c r="HO287" s="85"/>
      <c r="HP287" s="85"/>
      <c r="HQ287" s="85"/>
      <c r="HR287" s="85"/>
      <c r="HS287" s="85"/>
      <c r="HT287" s="85"/>
      <c r="HU287" s="85"/>
      <c r="HV287" s="85"/>
      <c r="HW287" s="85"/>
      <c r="HX287" s="85"/>
      <c r="HY287" s="85"/>
      <c r="HZ287" s="85"/>
      <c r="IA287" s="85"/>
      <c r="IB287" s="85"/>
      <c r="IC287" s="85"/>
      <c r="ID287" s="85"/>
      <c r="IE287" s="85"/>
      <c r="IF287" s="85"/>
      <c r="IG287" s="90"/>
      <c r="IH287" s="90"/>
      <c r="II287" s="90"/>
      <c r="IJ287" s="90"/>
    </row>
    <row r="288" spans="3:244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307"/>
      <c r="CB288" s="307"/>
      <c r="CC288" s="307"/>
      <c r="CD288" s="307"/>
      <c r="CE288" s="307"/>
      <c r="CF288" s="307"/>
      <c r="CG288" s="307"/>
      <c r="CH288" s="307"/>
      <c r="CI288" s="307"/>
      <c r="CJ288" s="307"/>
      <c r="CK288" s="307"/>
      <c r="CL288" s="307"/>
      <c r="CM288" s="307"/>
      <c r="CN288" s="307"/>
      <c r="CO288" s="307"/>
      <c r="CP288" s="307"/>
      <c r="CQ288" s="307"/>
      <c r="CR288" s="307"/>
      <c r="CS288" s="307"/>
      <c r="CT288" s="307"/>
      <c r="CU288" s="307"/>
      <c r="CV288" s="307"/>
      <c r="CW288" s="307"/>
      <c r="CX288" s="307"/>
      <c r="CY288" s="307"/>
      <c r="CZ288" s="307"/>
      <c r="DA288" s="307"/>
      <c r="DB288" s="307"/>
      <c r="DC288" s="307"/>
      <c r="DD288" s="307"/>
      <c r="DE288" s="307"/>
      <c r="DF288" s="307"/>
      <c r="DG288" s="307"/>
      <c r="DH288" s="307"/>
      <c r="FB288" s="74"/>
      <c r="FC288" s="74"/>
      <c r="FD288" s="74"/>
      <c r="FE288" s="74"/>
      <c r="FF288" s="74"/>
      <c r="FG288" s="74"/>
      <c r="FH288" s="74"/>
      <c r="FI288" s="74"/>
      <c r="FJ288" s="74"/>
      <c r="FK288" s="74"/>
      <c r="FL288" s="74"/>
      <c r="FM288" s="74"/>
      <c r="FN288" s="74"/>
      <c r="FO288" s="74"/>
      <c r="FP288" s="74"/>
      <c r="FQ288" s="74"/>
      <c r="FR288" s="74"/>
      <c r="FS288" s="74"/>
      <c r="FT288" s="74"/>
      <c r="FU288" s="74"/>
      <c r="FV288" s="74"/>
      <c r="FW288" s="74"/>
      <c r="FX288" s="74"/>
      <c r="FY288" s="74"/>
      <c r="FZ288" s="74"/>
      <c r="GA288" s="74"/>
      <c r="GB288" s="74"/>
      <c r="GC288" s="74"/>
      <c r="GD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85"/>
      <c r="GX288" s="85"/>
      <c r="GY288" s="85"/>
      <c r="GZ288" s="85"/>
      <c r="HA288" s="85"/>
      <c r="HB288" s="85"/>
      <c r="HC288" s="85"/>
      <c r="HD288" s="85"/>
      <c r="HE288" s="85"/>
      <c r="HF288" s="85"/>
      <c r="HG288" s="85"/>
      <c r="HH288" s="85"/>
      <c r="HI288" s="85"/>
      <c r="HJ288" s="85"/>
      <c r="HK288" s="85"/>
      <c r="HL288" s="85"/>
      <c r="HM288" s="85"/>
      <c r="HN288" s="85"/>
      <c r="HO288" s="85"/>
      <c r="HP288" s="85"/>
      <c r="HQ288" s="85"/>
      <c r="HR288" s="85"/>
      <c r="HS288" s="85"/>
      <c r="HT288" s="85"/>
      <c r="HU288" s="85"/>
      <c r="HV288" s="85"/>
      <c r="HW288" s="85"/>
      <c r="HX288" s="85"/>
      <c r="HY288" s="85"/>
      <c r="HZ288" s="85"/>
      <c r="IA288" s="85"/>
      <c r="IB288" s="85"/>
      <c r="IC288" s="85"/>
      <c r="ID288" s="85"/>
      <c r="IE288" s="85"/>
      <c r="IF288" s="85"/>
      <c r="IG288" s="90"/>
      <c r="IH288" s="90"/>
      <c r="II288" s="90"/>
      <c r="IJ288" s="90"/>
    </row>
    <row r="289" spans="3:244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307"/>
      <c r="CB289" s="307"/>
      <c r="CC289" s="307"/>
      <c r="CD289" s="307"/>
      <c r="CE289" s="307"/>
      <c r="CF289" s="307"/>
      <c r="CG289" s="307"/>
      <c r="CH289" s="307"/>
      <c r="CI289" s="307"/>
      <c r="CJ289" s="307"/>
      <c r="CK289" s="307"/>
      <c r="CL289" s="307"/>
      <c r="CM289" s="307"/>
      <c r="CN289" s="307"/>
      <c r="CO289" s="307"/>
      <c r="CP289" s="307"/>
      <c r="CQ289" s="307"/>
      <c r="CR289" s="307"/>
      <c r="CS289" s="307"/>
      <c r="CT289" s="307"/>
      <c r="CU289" s="307"/>
      <c r="CV289" s="307"/>
      <c r="CW289" s="307"/>
      <c r="CX289" s="307"/>
      <c r="CY289" s="307"/>
      <c r="CZ289" s="307"/>
      <c r="DA289" s="307"/>
      <c r="DB289" s="307"/>
      <c r="DC289" s="307"/>
      <c r="DD289" s="307"/>
      <c r="DE289" s="307"/>
      <c r="DF289" s="307"/>
      <c r="DG289" s="307"/>
      <c r="DH289" s="307"/>
      <c r="FB289" s="74"/>
      <c r="FC289" s="74"/>
      <c r="FD289" s="74"/>
      <c r="FE289" s="74"/>
      <c r="FF289" s="74"/>
      <c r="FG289" s="74"/>
      <c r="FH289" s="74"/>
      <c r="FI289" s="74"/>
      <c r="FJ289" s="74"/>
      <c r="FK289" s="74"/>
      <c r="FL289" s="74"/>
      <c r="FM289" s="74"/>
      <c r="FN289" s="74"/>
      <c r="FO289" s="74"/>
      <c r="FP289" s="74"/>
      <c r="FQ289" s="74"/>
      <c r="FR289" s="74"/>
      <c r="FS289" s="74"/>
      <c r="FT289" s="74"/>
      <c r="FU289" s="74"/>
      <c r="FV289" s="74"/>
      <c r="FW289" s="74"/>
      <c r="FX289" s="74"/>
      <c r="FY289" s="74"/>
      <c r="FZ289" s="74"/>
      <c r="GA289" s="74"/>
      <c r="GB289" s="74"/>
      <c r="GC289" s="74"/>
      <c r="GD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85"/>
      <c r="GX289" s="85"/>
      <c r="GY289" s="85"/>
      <c r="GZ289" s="85"/>
      <c r="HA289" s="85"/>
      <c r="HB289" s="85"/>
      <c r="HC289" s="85"/>
      <c r="HD289" s="85"/>
      <c r="HE289" s="85"/>
      <c r="HF289" s="85"/>
      <c r="HG289" s="85"/>
      <c r="HH289" s="85"/>
      <c r="HI289" s="85"/>
      <c r="HJ289" s="85"/>
      <c r="HK289" s="85"/>
      <c r="HL289" s="85"/>
      <c r="HM289" s="85"/>
      <c r="HN289" s="85"/>
      <c r="HO289" s="85"/>
      <c r="HP289" s="85"/>
      <c r="HQ289" s="85"/>
      <c r="HR289" s="85"/>
      <c r="HS289" s="85"/>
      <c r="HT289" s="85"/>
      <c r="HU289" s="85"/>
      <c r="HV289" s="85"/>
      <c r="HW289" s="85"/>
      <c r="HX289" s="85"/>
      <c r="HY289" s="85"/>
      <c r="HZ289" s="85"/>
      <c r="IA289" s="85"/>
      <c r="IB289" s="85"/>
      <c r="IC289" s="85"/>
      <c r="ID289" s="85"/>
      <c r="IE289" s="85"/>
      <c r="IF289" s="85"/>
      <c r="IG289" s="90"/>
      <c r="IH289" s="90"/>
      <c r="II289" s="90"/>
      <c r="IJ289" s="90"/>
    </row>
    <row r="290" spans="3:244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307"/>
      <c r="CB290" s="307"/>
      <c r="CC290" s="307"/>
      <c r="CD290" s="307"/>
      <c r="CE290" s="307"/>
      <c r="CF290" s="307"/>
      <c r="CG290" s="307"/>
      <c r="CH290" s="307"/>
      <c r="CI290" s="307"/>
      <c r="CJ290" s="307"/>
      <c r="CK290" s="307"/>
      <c r="CL290" s="307"/>
      <c r="CM290" s="307"/>
      <c r="CN290" s="307"/>
      <c r="CO290" s="307"/>
      <c r="CP290" s="307"/>
      <c r="CQ290" s="307"/>
      <c r="CR290" s="307"/>
      <c r="CS290" s="307"/>
      <c r="CT290" s="307"/>
      <c r="CU290" s="307"/>
      <c r="CV290" s="307"/>
      <c r="CW290" s="307"/>
      <c r="CX290" s="307"/>
      <c r="CY290" s="307"/>
      <c r="CZ290" s="307"/>
      <c r="DA290" s="307"/>
      <c r="DB290" s="307"/>
      <c r="DC290" s="307"/>
      <c r="DD290" s="307"/>
      <c r="DE290" s="307"/>
      <c r="DF290" s="307"/>
      <c r="DG290" s="307"/>
      <c r="DH290" s="307"/>
      <c r="FB290" s="74"/>
      <c r="FC290" s="74"/>
      <c r="FD290" s="74"/>
      <c r="FE290" s="74"/>
      <c r="FF290" s="74"/>
      <c r="FG290" s="74"/>
      <c r="FH290" s="74"/>
      <c r="FI290" s="74"/>
      <c r="FJ290" s="74"/>
      <c r="FK290" s="74"/>
      <c r="FL290" s="74"/>
      <c r="FM290" s="74"/>
      <c r="FN290" s="74"/>
      <c r="FO290" s="74"/>
      <c r="FP290" s="74"/>
      <c r="FQ290" s="74"/>
      <c r="FR290" s="74"/>
      <c r="FS290" s="74"/>
      <c r="FT290" s="74"/>
      <c r="FU290" s="74"/>
      <c r="FV290" s="74"/>
      <c r="FW290" s="74"/>
      <c r="FX290" s="74"/>
      <c r="FY290" s="74"/>
      <c r="FZ290" s="74"/>
      <c r="GA290" s="74"/>
      <c r="GB290" s="74"/>
      <c r="GC290" s="74"/>
      <c r="GD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85"/>
      <c r="GX290" s="85"/>
      <c r="GY290" s="85"/>
      <c r="GZ290" s="85"/>
      <c r="HA290" s="85"/>
      <c r="HB290" s="85"/>
      <c r="HC290" s="85"/>
      <c r="HD290" s="85"/>
      <c r="HE290" s="85"/>
      <c r="HF290" s="85"/>
      <c r="HG290" s="85"/>
      <c r="HH290" s="85"/>
      <c r="HI290" s="85"/>
      <c r="HJ290" s="85"/>
      <c r="HK290" s="85"/>
      <c r="HL290" s="85"/>
      <c r="HM290" s="85"/>
      <c r="HN290" s="85"/>
      <c r="HO290" s="85"/>
      <c r="HP290" s="85"/>
      <c r="HQ290" s="85"/>
      <c r="HR290" s="85"/>
      <c r="HS290" s="85"/>
      <c r="HT290" s="85"/>
      <c r="HU290" s="85"/>
      <c r="HV290" s="85"/>
      <c r="HW290" s="85"/>
      <c r="HX290" s="85"/>
      <c r="HY290" s="85"/>
      <c r="HZ290" s="85"/>
      <c r="IA290" s="85"/>
      <c r="IB290" s="85"/>
      <c r="IC290" s="85"/>
      <c r="ID290" s="85"/>
      <c r="IE290" s="85"/>
      <c r="IF290" s="85"/>
      <c r="IG290" s="90"/>
      <c r="IH290" s="90"/>
      <c r="II290" s="90"/>
      <c r="IJ290" s="90"/>
    </row>
    <row r="291" spans="3:244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307"/>
      <c r="CB291" s="307"/>
      <c r="CC291" s="307"/>
      <c r="CD291" s="307"/>
      <c r="CE291" s="307"/>
      <c r="CF291" s="307"/>
      <c r="CG291" s="307"/>
      <c r="CH291" s="307"/>
      <c r="CI291" s="307"/>
      <c r="CJ291" s="307"/>
      <c r="CK291" s="307"/>
      <c r="CL291" s="307"/>
      <c r="CM291" s="307"/>
      <c r="CN291" s="307"/>
      <c r="CO291" s="307"/>
      <c r="CP291" s="307"/>
      <c r="CQ291" s="307"/>
      <c r="CR291" s="307"/>
      <c r="CS291" s="307"/>
      <c r="CT291" s="307"/>
      <c r="CU291" s="307"/>
      <c r="CV291" s="307"/>
      <c r="CW291" s="307"/>
      <c r="CX291" s="307"/>
      <c r="CY291" s="307"/>
      <c r="CZ291" s="307"/>
      <c r="DA291" s="307"/>
      <c r="DB291" s="307"/>
      <c r="DC291" s="307"/>
      <c r="DD291" s="307"/>
      <c r="DE291" s="307"/>
      <c r="DF291" s="307"/>
      <c r="DG291" s="307"/>
      <c r="DH291" s="307"/>
      <c r="FB291" s="74"/>
      <c r="FC291" s="74"/>
      <c r="FD291" s="74"/>
      <c r="FE291" s="74"/>
      <c r="FF291" s="74"/>
      <c r="FG291" s="74"/>
      <c r="FH291" s="74"/>
      <c r="FI291" s="74"/>
      <c r="FJ291" s="74"/>
      <c r="FK291" s="74"/>
      <c r="FL291" s="74"/>
      <c r="FM291" s="74"/>
      <c r="FN291" s="74"/>
      <c r="FO291" s="74"/>
      <c r="FP291" s="74"/>
      <c r="FQ291" s="74"/>
      <c r="FR291" s="74"/>
      <c r="FS291" s="74"/>
      <c r="FT291" s="74"/>
      <c r="FU291" s="74"/>
      <c r="FV291" s="74"/>
      <c r="FW291" s="74"/>
      <c r="FX291" s="74"/>
      <c r="FY291" s="74"/>
      <c r="FZ291" s="74"/>
      <c r="GA291" s="74"/>
      <c r="GB291" s="74"/>
      <c r="GC291" s="74"/>
      <c r="GD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90"/>
      <c r="IH291" s="90"/>
      <c r="II291" s="90"/>
      <c r="IJ291" s="90"/>
    </row>
    <row r="292" spans="3:244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307"/>
      <c r="CB292" s="307"/>
      <c r="CC292" s="307"/>
      <c r="CD292" s="307"/>
      <c r="CE292" s="307"/>
      <c r="CF292" s="307"/>
      <c r="CG292" s="307"/>
      <c r="CH292" s="307"/>
      <c r="CI292" s="307"/>
      <c r="CJ292" s="307"/>
      <c r="CK292" s="307"/>
      <c r="CL292" s="307"/>
      <c r="CM292" s="307"/>
      <c r="CN292" s="307"/>
      <c r="CO292" s="307"/>
      <c r="CP292" s="307"/>
      <c r="CQ292" s="307"/>
      <c r="CR292" s="307"/>
      <c r="CS292" s="307"/>
      <c r="CT292" s="307"/>
      <c r="CU292" s="307"/>
      <c r="CV292" s="307"/>
      <c r="CW292" s="307"/>
      <c r="CX292" s="307"/>
      <c r="CY292" s="307"/>
      <c r="CZ292" s="307"/>
      <c r="DA292" s="307"/>
      <c r="DB292" s="307"/>
      <c r="DC292" s="307"/>
      <c r="DD292" s="307"/>
      <c r="DE292" s="307"/>
      <c r="DF292" s="307"/>
      <c r="DG292" s="307"/>
      <c r="DH292" s="307"/>
      <c r="FB292" s="74"/>
      <c r="FC292" s="74"/>
      <c r="FD292" s="74"/>
      <c r="FE292" s="74"/>
      <c r="FF292" s="74"/>
      <c r="FG292" s="74"/>
      <c r="FH292" s="74"/>
      <c r="FI292" s="74"/>
      <c r="FJ292" s="74"/>
      <c r="FK292" s="74"/>
      <c r="FL292" s="74"/>
      <c r="FM292" s="74"/>
      <c r="FN292" s="74"/>
      <c r="FO292" s="74"/>
      <c r="FP292" s="74"/>
      <c r="FQ292" s="74"/>
      <c r="FR292" s="74"/>
      <c r="FS292" s="74"/>
      <c r="FT292" s="74"/>
      <c r="FU292" s="74"/>
      <c r="FV292" s="74"/>
      <c r="FW292" s="74"/>
      <c r="FX292" s="74"/>
      <c r="FY292" s="74"/>
      <c r="FZ292" s="74"/>
      <c r="GA292" s="74"/>
      <c r="GB292" s="74"/>
      <c r="GC292" s="74"/>
      <c r="GD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90"/>
      <c r="IH292" s="90"/>
      <c r="II292" s="90"/>
      <c r="IJ292" s="90"/>
    </row>
    <row r="293" spans="3:244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307"/>
      <c r="CB293" s="307"/>
      <c r="CC293" s="307"/>
      <c r="CD293" s="307"/>
      <c r="CE293" s="307"/>
      <c r="CF293" s="307"/>
      <c r="CG293" s="307"/>
      <c r="CH293" s="307"/>
      <c r="CI293" s="307"/>
      <c r="CJ293" s="307"/>
      <c r="CK293" s="307"/>
      <c r="CL293" s="307"/>
      <c r="CM293" s="307"/>
      <c r="CN293" s="307"/>
      <c r="CO293" s="307"/>
      <c r="CP293" s="307"/>
      <c r="CQ293" s="307"/>
      <c r="CR293" s="307"/>
      <c r="CS293" s="307"/>
      <c r="CT293" s="307"/>
      <c r="CU293" s="307"/>
      <c r="CV293" s="307"/>
      <c r="CW293" s="307"/>
      <c r="CX293" s="307"/>
      <c r="CY293" s="307"/>
      <c r="CZ293" s="307"/>
      <c r="DA293" s="307"/>
      <c r="DB293" s="307"/>
      <c r="DC293" s="307"/>
      <c r="DD293" s="307"/>
      <c r="DE293" s="307"/>
      <c r="DF293" s="307"/>
      <c r="DG293" s="307"/>
      <c r="DH293" s="307"/>
      <c r="FB293" s="74"/>
      <c r="FC293" s="74"/>
      <c r="FD293" s="74"/>
      <c r="FE293" s="74"/>
      <c r="FF293" s="74"/>
      <c r="FG293" s="74"/>
      <c r="FH293" s="74"/>
      <c r="FI293" s="74"/>
      <c r="FJ293" s="74"/>
      <c r="FK293" s="74"/>
      <c r="FL293" s="74"/>
      <c r="FM293" s="74"/>
      <c r="FN293" s="74"/>
      <c r="FO293" s="74"/>
      <c r="FP293" s="74"/>
      <c r="FQ293" s="74"/>
      <c r="FR293" s="74"/>
      <c r="FS293" s="74"/>
      <c r="FT293" s="74"/>
      <c r="FU293" s="74"/>
      <c r="FV293" s="74"/>
      <c r="FW293" s="74"/>
      <c r="FX293" s="74"/>
      <c r="FY293" s="74"/>
      <c r="FZ293" s="74"/>
      <c r="GA293" s="74"/>
      <c r="GB293" s="74"/>
      <c r="GC293" s="74"/>
      <c r="GD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90"/>
      <c r="IH293" s="90"/>
      <c r="II293" s="90"/>
      <c r="IJ293" s="90"/>
    </row>
    <row r="294" spans="3:244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307"/>
      <c r="CB294" s="307"/>
      <c r="CC294" s="307"/>
      <c r="CD294" s="307"/>
      <c r="CE294" s="307"/>
      <c r="CF294" s="307"/>
      <c r="CG294" s="307"/>
      <c r="CH294" s="307"/>
      <c r="CI294" s="307"/>
      <c r="CJ294" s="307"/>
      <c r="CK294" s="307"/>
      <c r="CL294" s="307"/>
      <c r="CM294" s="307"/>
      <c r="CN294" s="307"/>
      <c r="CO294" s="307"/>
      <c r="CP294" s="307"/>
      <c r="CQ294" s="307"/>
      <c r="CR294" s="307"/>
      <c r="CS294" s="307"/>
      <c r="CT294" s="307"/>
      <c r="CU294" s="307"/>
      <c r="CV294" s="307"/>
      <c r="CW294" s="307"/>
      <c r="CX294" s="307"/>
      <c r="CY294" s="307"/>
      <c r="CZ294" s="307"/>
      <c r="DA294" s="307"/>
      <c r="DB294" s="307"/>
      <c r="DC294" s="307"/>
      <c r="DD294" s="307"/>
      <c r="DE294" s="307"/>
      <c r="DF294" s="307"/>
      <c r="DG294" s="307"/>
      <c r="DH294" s="307"/>
      <c r="FB294" s="74"/>
      <c r="FC294" s="74"/>
      <c r="FD294" s="74"/>
      <c r="FE294" s="74"/>
      <c r="FF294" s="74"/>
      <c r="FG294" s="74"/>
      <c r="FH294" s="74"/>
      <c r="FI294" s="74"/>
      <c r="FJ294" s="74"/>
      <c r="FK294" s="74"/>
      <c r="FL294" s="74"/>
      <c r="FM294" s="74"/>
      <c r="FN294" s="74"/>
      <c r="FO294" s="74"/>
      <c r="FP294" s="74"/>
      <c r="FQ294" s="74"/>
      <c r="FR294" s="74"/>
      <c r="FS294" s="74"/>
      <c r="FT294" s="74"/>
      <c r="FU294" s="74"/>
      <c r="FV294" s="74"/>
      <c r="FW294" s="74"/>
      <c r="FX294" s="74"/>
      <c r="FY294" s="74"/>
      <c r="FZ294" s="74"/>
      <c r="GA294" s="74"/>
      <c r="GB294" s="74"/>
      <c r="GC294" s="74"/>
      <c r="GD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85"/>
      <c r="GX294" s="85"/>
      <c r="GY294" s="85"/>
      <c r="GZ294" s="85"/>
      <c r="HA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P294" s="85"/>
      <c r="HQ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F294" s="85"/>
      <c r="IG294" s="90"/>
      <c r="IH294" s="90"/>
      <c r="II294" s="90"/>
      <c r="IJ294" s="90"/>
    </row>
    <row r="295" spans="3:244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307"/>
      <c r="CB295" s="307"/>
      <c r="CC295" s="307"/>
      <c r="CD295" s="307"/>
      <c r="CE295" s="307"/>
      <c r="CF295" s="307"/>
      <c r="CG295" s="307"/>
      <c r="CH295" s="307"/>
      <c r="CI295" s="307"/>
      <c r="CJ295" s="307"/>
      <c r="CK295" s="307"/>
      <c r="CL295" s="307"/>
      <c r="CM295" s="307"/>
      <c r="CN295" s="307"/>
      <c r="CO295" s="307"/>
      <c r="CP295" s="307"/>
      <c r="CQ295" s="307"/>
      <c r="CR295" s="307"/>
      <c r="CS295" s="307"/>
      <c r="CT295" s="307"/>
      <c r="CU295" s="307"/>
      <c r="CV295" s="307"/>
      <c r="CW295" s="307"/>
      <c r="CX295" s="307"/>
      <c r="CY295" s="307"/>
      <c r="CZ295" s="307"/>
      <c r="DA295" s="307"/>
      <c r="DB295" s="307"/>
      <c r="DC295" s="307"/>
      <c r="DD295" s="307"/>
      <c r="DE295" s="307"/>
      <c r="DF295" s="307"/>
      <c r="DG295" s="307"/>
      <c r="DH295" s="307"/>
      <c r="FB295" s="74"/>
      <c r="FC295" s="74"/>
      <c r="FD295" s="74"/>
      <c r="FE295" s="74"/>
      <c r="FF295" s="74"/>
      <c r="FG295" s="74"/>
      <c r="FH295" s="74"/>
      <c r="FI295" s="74"/>
      <c r="FJ295" s="74"/>
      <c r="FK295" s="74"/>
      <c r="FL295" s="74"/>
      <c r="FM295" s="74"/>
      <c r="FN295" s="74"/>
      <c r="FO295" s="74"/>
      <c r="FP295" s="74"/>
      <c r="FQ295" s="74"/>
      <c r="FR295" s="74"/>
      <c r="FS295" s="74"/>
      <c r="FT295" s="74"/>
      <c r="FU295" s="74"/>
      <c r="FV295" s="74"/>
      <c r="FW295" s="74"/>
      <c r="FX295" s="74"/>
      <c r="FY295" s="74"/>
      <c r="FZ295" s="74"/>
      <c r="GA295" s="74"/>
      <c r="GB295" s="74"/>
      <c r="GC295" s="74"/>
      <c r="GD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90"/>
      <c r="IH295" s="90"/>
      <c r="II295" s="90"/>
      <c r="IJ295" s="90"/>
    </row>
    <row r="296" spans="3:244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307"/>
      <c r="CB296" s="307"/>
      <c r="CC296" s="307"/>
      <c r="CD296" s="307"/>
      <c r="CE296" s="307"/>
      <c r="CF296" s="307"/>
      <c r="CG296" s="307"/>
      <c r="CH296" s="307"/>
      <c r="CI296" s="307"/>
      <c r="CJ296" s="307"/>
      <c r="CK296" s="307"/>
      <c r="CL296" s="307"/>
      <c r="CM296" s="307"/>
      <c r="CN296" s="307"/>
      <c r="CO296" s="307"/>
      <c r="CP296" s="307"/>
      <c r="CQ296" s="307"/>
      <c r="CR296" s="307"/>
      <c r="CS296" s="307"/>
      <c r="CT296" s="307"/>
      <c r="CU296" s="307"/>
      <c r="CV296" s="307"/>
      <c r="CW296" s="307"/>
      <c r="CX296" s="307"/>
      <c r="CY296" s="307"/>
      <c r="CZ296" s="307"/>
      <c r="DA296" s="307"/>
      <c r="DB296" s="307"/>
      <c r="DC296" s="307"/>
      <c r="DD296" s="307"/>
      <c r="DE296" s="307"/>
      <c r="DF296" s="307"/>
      <c r="DG296" s="307"/>
      <c r="DH296" s="307"/>
      <c r="FB296" s="74"/>
      <c r="FC296" s="74"/>
      <c r="FD296" s="74"/>
      <c r="FE296" s="74"/>
      <c r="FF296" s="74"/>
      <c r="FG296" s="74"/>
      <c r="FH296" s="74"/>
      <c r="FI296" s="74"/>
      <c r="FJ296" s="74"/>
      <c r="FK296" s="74"/>
      <c r="FL296" s="74"/>
      <c r="FM296" s="74"/>
      <c r="FN296" s="74"/>
      <c r="FO296" s="74"/>
      <c r="FP296" s="74"/>
      <c r="FQ296" s="74"/>
      <c r="FR296" s="74"/>
      <c r="FS296" s="74"/>
      <c r="FT296" s="74"/>
      <c r="FU296" s="74"/>
      <c r="FV296" s="74"/>
      <c r="FW296" s="74"/>
      <c r="FX296" s="74"/>
      <c r="FY296" s="74"/>
      <c r="FZ296" s="74"/>
      <c r="GA296" s="74"/>
      <c r="GB296" s="74"/>
      <c r="GC296" s="74"/>
      <c r="GD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90"/>
      <c r="IH296" s="90"/>
      <c r="II296" s="90"/>
      <c r="IJ296" s="90"/>
    </row>
    <row r="297" spans="3:244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307"/>
      <c r="CB297" s="307"/>
      <c r="CC297" s="307"/>
      <c r="CD297" s="307"/>
      <c r="CE297" s="307"/>
      <c r="CF297" s="307"/>
      <c r="CG297" s="307"/>
      <c r="CH297" s="307"/>
      <c r="CI297" s="307"/>
      <c r="CJ297" s="307"/>
      <c r="CK297" s="307"/>
      <c r="CL297" s="307"/>
      <c r="CM297" s="307"/>
      <c r="CN297" s="307"/>
      <c r="CO297" s="307"/>
      <c r="CP297" s="307"/>
      <c r="CQ297" s="307"/>
      <c r="CR297" s="307"/>
      <c r="CS297" s="307"/>
      <c r="CT297" s="307"/>
      <c r="CU297" s="307"/>
      <c r="CV297" s="307"/>
      <c r="CW297" s="307"/>
      <c r="CX297" s="307"/>
      <c r="CY297" s="307"/>
      <c r="CZ297" s="307"/>
      <c r="DA297" s="307"/>
      <c r="DB297" s="307"/>
      <c r="DC297" s="307"/>
      <c r="DD297" s="307"/>
      <c r="DE297" s="307"/>
      <c r="DF297" s="307"/>
      <c r="DG297" s="307"/>
      <c r="DH297" s="307"/>
      <c r="FB297" s="74"/>
      <c r="FC297" s="74"/>
      <c r="FD297" s="74"/>
      <c r="FE297" s="74"/>
      <c r="FF297" s="74"/>
      <c r="FG297" s="74"/>
      <c r="FH297" s="74"/>
      <c r="FI297" s="74"/>
      <c r="FJ297" s="74"/>
      <c r="FK297" s="74"/>
      <c r="FL297" s="74"/>
      <c r="FM297" s="74"/>
      <c r="FN297" s="74"/>
      <c r="FO297" s="74"/>
      <c r="FP297" s="74"/>
      <c r="FQ297" s="74"/>
      <c r="FR297" s="74"/>
      <c r="FS297" s="74"/>
      <c r="FT297" s="74"/>
      <c r="FU297" s="74"/>
      <c r="FV297" s="74"/>
      <c r="FW297" s="74"/>
      <c r="FX297" s="74"/>
      <c r="FY297" s="74"/>
      <c r="FZ297" s="74"/>
      <c r="GA297" s="74"/>
      <c r="GB297" s="74"/>
      <c r="GC297" s="74"/>
      <c r="GD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90"/>
      <c r="IH297" s="90"/>
      <c r="II297" s="90"/>
      <c r="IJ297" s="90"/>
    </row>
    <row r="298" spans="3:244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307"/>
      <c r="CB298" s="307"/>
      <c r="CC298" s="307"/>
      <c r="CD298" s="307"/>
      <c r="CE298" s="307"/>
      <c r="CF298" s="307"/>
      <c r="CG298" s="307"/>
      <c r="CH298" s="307"/>
      <c r="CI298" s="307"/>
      <c r="CJ298" s="307"/>
      <c r="CK298" s="307"/>
      <c r="CL298" s="307"/>
      <c r="CM298" s="307"/>
      <c r="CN298" s="307"/>
      <c r="CO298" s="307"/>
      <c r="CP298" s="307"/>
      <c r="CQ298" s="307"/>
      <c r="CR298" s="307"/>
      <c r="CS298" s="307"/>
      <c r="CT298" s="307"/>
      <c r="CU298" s="307"/>
      <c r="CV298" s="307"/>
      <c r="CW298" s="307"/>
      <c r="CX298" s="307"/>
      <c r="CY298" s="307"/>
      <c r="CZ298" s="307"/>
      <c r="DA298" s="307"/>
      <c r="DB298" s="307"/>
      <c r="DC298" s="307"/>
      <c r="DD298" s="307"/>
      <c r="DE298" s="307"/>
      <c r="DF298" s="307"/>
      <c r="DG298" s="307"/>
      <c r="DH298" s="307"/>
      <c r="FB298" s="74"/>
      <c r="FC298" s="74"/>
      <c r="FD298" s="74"/>
      <c r="FE298" s="74"/>
      <c r="FF298" s="74"/>
      <c r="FG298" s="74"/>
      <c r="FH298" s="74"/>
      <c r="FI298" s="74"/>
      <c r="FJ298" s="74"/>
      <c r="FK298" s="74"/>
      <c r="FL298" s="74"/>
      <c r="FM298" s="74"/>
      <c r="FN298" s="74"/>
      <c r="FO298" s="74"/>
      <c r="FP298" s="74"/>
      <c r="FQ298" s="74"/>
      <c r="FR298" s="74"/>
      <c r="FS298" s="74"/>
      <c r="FT298" s="74"/>
      <c r="FU298" s="74"/>
      <c r="FV298" s="74"/>
      <c r="FW298" s="74"/>
      <c r="FX298" s="74"/>
      <c r="FY298" s="74"/>
      <c r="FZ298" s="74"/>
      <c r="GA298" s="74"/>
      <c r="GB298" s="74"/>
      <c r="GC298" s="74"/>
      <c r="GD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90"/>
      <c r="IH298" s="90"/>
      <c r="II298" s="90"/>
      <c r="IJ298" s="90"/>
    </row>
    <row r="299" spans="3:244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307"/>
      <c r="CB299" s="307"/>
      <c r="CC299" s="307"/>
      <c r="CD299" s="307"/>
      <c r="CE299" s="307"/>
      <c r="CF299" s="307"/>
      <c r="CG299" s="307"/>
      <c r="CH299" s="307"/>
      <c r="CI299" s="307"/>
      <c r="CJ299" s="307"/>
      <c r="CK299" s="307"/>
      <c r="CL299" s="307"/>
      <c r="CM299" s="307"/>
      <c r="CN299" s="307"/>
      <c r="CO299" s="307"/>
      <c r="CP299" s="307"/>
      <c r="CQ299" s="307"/>
      <c r="CR299" s="307"/>
      <c r="CS299" s="307"/>
      <c r="CT299" s="307"/>
      <c r="CU299" s="307"/>
      <c r="CV299" s="307"/>
      <c r="CW299" s="307"/>
      <c r="CX299" s="307"/>
      <c r="CY299" s="307"/>
      <c r="CZ299" s="307"/>
      <c r="DA299" s="307"/>
      <c r="DB299" s="307"/>
      <c r="DC299" s="307"/>
      <c r="DD299" s="307"/>
      <c r="DE299" s="307"/>
      <c r="DF299" s="307"/>
      <c r="DG299" s="307"/>
      <c r="DH299" s="307"/>
      <c r="FB299" s="74"/>
      <c r="FC299" s="74"/>
      <c r="FD299" s="74"/>
      <c r="FE299" s="74"/>
      <c r="FF299" s="74"/>
      <c r="FG299" s="74"/>
      <c r="FH299" s="74"/>
      <c r="FI299" s="74"/>
      <c r="FJ299" s="74"/>
      <c r="FK299" s="74"/>
      <c r="FL299" s="74"/>
      <c r="FM299" s="74"/>
      <c r="FN299" s="74"/>
      <c r="FO299" s="74"/>
      <c r="FP299" s="74"/>
      <c r="FQ299" s="74"/>
      <c r="FR299" s="74"/>
      <c r="FS299" s="74"/>
      <c r="FT299" s="74"/>
      <c r="FU299" s="74"/>
      <c r="FV299" s="74"/>
      <c r="FW299" s="74"/>
      <c r="FX299" s="74"/>
      <c r="FY299" s="74"/>
      <c r="FZ299" s="74"/>
      <c r="GA299" s="74"/>
      <c r="GB299" s="74"/>
      <c r="GC299" s="74"/>
      <c r="GD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85"/>
      <c r="GX299" s="85"/>
      <c r="GY299" s="85"/>
      <c r="GZ299" s="85"/>
      <c r="HA299" s="85"/>
      <c r="HB299" s="85"/>
      <c r="HC299" s="85"/>
      <c r="HD299" s="85"/>
      <c r="HE299" s="85"/>
      <c r="HF299" s="85"/>
      <c r="HG299" s="85"/>
      <c r="HH299" s="85"/>
      <c r="HI299" s="85"/>
      <c r="HJ299" s="85"/>
      <c r="HK299" s="85"/>
      <c r="HL299" s="85"/>
      <c r="HM299" s="85"/>
      <c r="HN299" s="85"/>
      <c r="HO299" s="85"/>
      <c r="HP299" s="85"/>
      <c r="HQ299" s="85"/>
      <c r="HR299" s="85"/>
      <c r="HS299" s="85"/>
      <c r="HT299" s="85"/>
      <c r="HU299" s="85"/>
      <c r="HV299" s="85"/>
      <c r="HW299" s="85"/>
      <c r="HX299" s="85"/>
      <c r="HY299" s="85"/>
      <c r="HZ299" s="85"/>
      <c r="IA299" s="85"/>
      <c r="IB299" s="85"/>
      <c r="IC299" s="85"/>
      <c r="ID299" s="85"/>
      <c r="IE299" s="85"/>
      <c r="IF299" s="85"/>
      <c r="IG299" s="90"/>
      <c r="IH299" s="90"/>
      <c r="II299" s="90"/>
      <c r="IJ299" s="90"/>
    </row>
    <row r="300" spans="3:244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307"/>
      <c r="CB300" s="307"/>
      <c r="CC300" s="307"/>
      <c r="CD300" s="307"/>
      <c r="CE300" s="307"/>
      <c r="CF300" s="307"/>
      <c r="CG300" s="307"/>
      <c r="CH300" s="307"/>
      <c r="CI300" s="307"/>
      <c r="CJ300" s="307"/>
      <c r="CK300" s="307"/>
      <c r="CL300" s="307"/>
      <c r="CM300" s="307"/>
      <c r="CN300" s="307"/>
      <c r="CO300" s="307"/>
      <c r="CP300" s="307"/>
      <c r="CQ300" s="307"/>
      <c r="CR300" s="307"/>
      <c r="CS300" s="307"/>
      <c r="CT300" s="307"/>
      <c r="CU300" s="307"/>
      <c r="CV300" s="307"/>
      <c r="CW300" s="307"/>
      <c r="CX300" s="307"/>
      <c r="CY300" s="307"/>
      <c r="CZ300" s="307"/>
      <c r="DA300" s="307"/>
      <c r="DB300" s="307"/>
      <c r="DC300" s="307"/>
      <c r="DD300" s="307"/>
      <c r="DE300" s="307"/>
      <c r="DF300" s="307"/>
      <c r="DG300" s="307"/>
      <c r="DH300" s="307"/>
      <c r="FB300" s="74"/>
      <c r="FC300" s="74"/>
      <c r="FD300" s="74"/>
      <c r="FE300" s="74"/>
      <c r="FF300" s="74"/>
      <c r="FG300" s="74"/>
      <c r="FH300" s="74"/>
      <c r="FI300" s="74"/>
      <c r="FJ300" s="74"/>
      <c r="FK300" s="74"/>
      <c r="FL300" s="74"/>
      <c r="FM300" s="74"/>
      <c r="FN300" s="74"/>
      <c r="FO300" s="74"/>
      <c r="FP300" s="74"/>
      <c r="FQ300" s="74"/>
      <c r="FR300" s="74"/>
      <c r="FS300" s="74"/>
      <c r="FT300" s="74"/>
      <c r="FU300" s="74"/>
      <c r="FV300" s="74"/>
      <c r="FW300" s="74"/>
      <c r="FX300" s="74"/>
      <c r="FY300" s="74"/>
      <c r="FZ300" s="74"/>
      <c r="GA300" s="74"/>
      <c r="GB300" s="74"/>
      <c r="GC300" s="74"/>
      <c r="GD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85"/>
      <c r="GX300" s="85"/>
      <c r="GY300" s="85"/>
      <c r="GZ300" s="85"/>
      <c r="HA300" s="85"/>
      <c r="HB300" s="85"/>
      <c r="HC300" s="85"/>
      <c r="HD300" s="85"/>
      <c r="HE300" s="85"/>
      <c r="HF300" s="85"/>
      <c r="HG300" s="85"/>
      <c r="HH300" s="85"/>
      <c r="HI300" s="85"/>
      <c r="HJ300" s="85"/>
      <c r="HK300" s="85"/>
      <c r="HL300" s="85"/>
      <c r="HM300" s="85"/>
      <c r="HN300" s="85"/>
      <c r="HO300" s="85"/>
      <c r="HP300" s="85"/>
      <c r="HQ300" s="85"/>
      <c r="HR300" s="85"/>
      <c r="HS300" s="85"/>
      <c r="HT300" s="85"/>
      <c r="HU300" s="85"/>
      <c r="HV300" s="85"/>
      <c r="HW300" s="85"/>
      <c r="HX300" s="85"/>
      <c r="HY300" s="85"/>
      <c r="HZ300" s="85"/>
      <c r="IA300" s="85"/>
      <c r="IB300" s="85"/>
      <c r="IC300" s="85"/>
      <c r="ID300" s="85"/>
      <c r="IE300" s="85"/>
      <c r="IF300" s="85"/>
      <c r="IG300" s="90"/>
      <c r="IH300" s="90"/>
      <c r="II300" s="90"/>
      <c r="IJ300" s="90"/>
    </row>
    <row r="301" spans="3:244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307"/>
      <c r="CB301" s="307"/>
      <c r="CC301" s="307"/>
      <c r="CD301" s="307"/>
      <c r="CE301" s="307"/>
      <c r="CF301" s="307"/>
      <c r="CG301" s="307"/>
      <c r="CH301" s="307"/>
      <c r="CI301" s="307"/>
      <c r="CJ301" s="307"/>
      <c r="CK301" s="307"/>
      <c r="CL301" s="307"/>
      <c r="CM301" s="307"/>
      <c r="CN301" s="307"/>
      <c r="CO301" s="307"/>
      <c r="CP301" s="307"/>
      <c r="CQ301" s="307"/>
      <c r="CR301" s="307"/>
      <c r="CS301" s="307"/>
      <c r="CT301" s="307"/>
      <c r="CU301" s="307"/>
      <c r="CV301" s="307"/>
      <c r="CW301" s="307"/>
      <c r="CX301" s="307"/>
      <c r="CY301" s="307"/>
      <c r="CZ301" s="307"/>
      <c r="DA301" s="307"/>
      <c r="DB301" s="307"/>
      <c r="DC301" s="307"/>
      <c r="DD301" s="307"/>
      <c r="DE301" s="307"/>
      <c r="DF301" s="307"/>
      <c r="DG301" s="307"/>
      <c r="DH301" s="307"/>
      <c r="FB301" s="74"/>
      <c r="FC301" s="74"/>
      <c r="FD301" s="74"/>
      <c r="FE301" s="74"/>
      <c r="FF301" s="74"/>
      <c r="FG301" s="74"/>
      <c r="FH301" s="74"/>
      <c r="FI301" s="74"/>
      <c r="FJ301" s="74"/>
      <c r="FK301" s="74"/>
      <c r="FL301" s="74"/>
      <c r="FM301" s="74"/>
      <c r="FN301" s="74"/>
      <c r="FO301" s="74"/>
      <c r="FP301" s="74"/>
      <c r="FQ301" s="74"/>
      <c r="FR301" s="74"/>
      <c r="FS301" s="74"/>
      <c r="FT301" s="74"/>
      <c r="FU301" s="74"/>
      <c r="FV301" s="74"/>
      <c r="FW301" s="74"/>
      <c r="FX301" s="74"/>
      <c r="FY301" s="74"/>
      <c r="FZ301" s="74"/>
      <c r="GA301" s="74"/>
      <c r="GB301" s="74"/>
      <c r="GC301" s="74"/>
      <c r="GD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85"/>
      <c r="GX301" s="85"/>
      <c r="GY301" s="85"/>
      <c r="GZ301" s="85"/>
      <c r="HA301" s="85"/>
      <c r="HB301" s="85"/>
      <c r="HC301" s="85"/>
      <c r="HD301" s="85"/>
      <c r="HE301" s="85"/>
      <c r="HF301" s="85"/>
      <c r="HG301" s="85"/>
      <c r="HH301" s="85"/>
      <c r="HI301" s="85"/>
      <c r="HJ301" s="85"/>
      <c r="HK301" s="85"/>
      <c r="HL301" s="85"/>
      <c r="HM301" s="85"/>
      <c r="HN301" s="85"/>
      <c r="HO301" s="85"/>
      <c r="HP301" s="85"/>
      <c r="HQ301" s="85"/>
      <c r="HR301" s="85"/>
      <c r="HS301" s="85"/>
      <c r="HT301" s="85"/>
      <c r="HU301" s="85"/>
      <c r="HV301" s="85"/>
      <c r="HW301" s="85"/>
      <c r="HX301" s="85"/>
      <c r="HY301" s="85"/>
      <c r="HZ301" s="85"/>
      <c r="IA301" s="85"/>
      <c r="IB301" s="85"/>
      <c r="IC301" s="85"/>
      <c r="ID301" s="85"/>
      <c r="IE301" s="85"/>
      <c r="IF301" s="85"/>
      <c r="IG301" s="90"/>
      <c r="IH301" s="90"/>
      <c r="II301" s="90"/>
      <c r="IJ301" s="90"/>
    </row>
    <row r="302" spans="3:244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307"/>
      <c r="CB302" s="307"/>
      <c r="CC302" s="307"/>
      <c r="CD302" s="307"/>
      <c r="CE302" s="307"/>
      <c r="CF302" s="307"/>
      <c r="CG302" s="307"/>
      <c r="CH302" s="307"/>
      <c r="CI302" s="307"/>
      <c r="CJ302" s="307"/>
      <c r="CK302" s="307"/>
      <c r="CL302" s="307"/>
      <c r="CM302" s="307"/>
      <c r="CN302" s="307"/>
      <c r="CO302" s="307"/>
      <c r="CP302" s="307"/>
      <c r="CQ302" s="307"/>
      <c r="CR302" s="307"/>
      <c r="CS302" s="307"/>
      <c r="CT302" s="307"/>
      <c r="CU302" s="307"/>
      <c r="CV302" s="307"/>
      <c r="CW302" s="307"/>
      <c r="CX302" s="307"/>
      <c r="CY302" s="307"/>
      <c r="CZ302" s="307"/>
      <c r="DA302" s="307"/>
      <c r="DB302" s="307"/>
      <c r="DC302" s="307"/>
      <c r="DD302" s="307"/>
      <c r="DE302" s="307"/>
      <c r="DF302" s="307"/>
      <c r="DG302" s="307"/>
      <c r="DH302" s="307"/>
      <c r="FB302" s="74"/>
      <c r="FC302" s="74"/>
      <c r="FD302" s="74"/>
      <c r="FE302" s="74"/>
      <c r="FF302" s="74"/>
      <c r="FG302" s="74"/>
      <c r="FH302" s="74"/>
      <c r="FI302" s="74"/>
      <c r="FJ302" s="74"/>
      <c r="FK302" s="74"/>
      <c r="FL302" s="74"/>
      <c r="FM302" s="74"/>
      <c r="FN302" s="74"/>
      <c r="FO302" s="74"/>
      <c r="FP302" s="74"/>
      <c r="FQ302" s="74"/>
      <c r="FR302" s="74"/>
      <c r="FS302" s="74"/>
      <c r="FT302" s="74"/>
      <c r="FU302" s="74"/>
      <c r="FV302" s="74"/>
      <c r="FW302" s="74"/>
      <c r="FX302" s="74"/>
      <c r="FY302" s="74"/>
      <c r="FZ302" s="74"/>
      <c r="GA302" s="74"/>
      <c r="GB302" s="74"/>
      <c r="GC302" s="74"/>
      <c r="GD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85"/>
      <c r="GX302" s="85"/>
      <c r="GY302" s="85"/>
      <c r="GZ302" s="85"/>
      <c r="HA302" s="85"/>
      <c r="HB302" s="85"/>
      <c r="HC302" s="85"/>
      <c r="HD302" s="85"/>
      <c r="HE302" s="85"/>
      <c r="HF302" s="85"/>
      <c r="HG302" s="85"/>
      <c r="HH302" s="85"/>
      <c r="HI302" s="85"/>
      <c r="HJ302" s="85"/>
      <c r="HK302" s="85"/>
      <c r="HL302" s="85"/>
      <c r="HM302" s="85"/>
      <c r="HN302" s="85"/>
      <c r="HO302" s="85"/>
      <c r="HP302" s="85"/>
      <c r="HQ302" s="85"/>
      <c r="HR302" s="85"/>
      <c r="HS302" s="85"/>
      <c r="HT302" s="85"/>
      <c r="HU302" s="85"/>
      <c r="HV302" s="85"/>
      <c r="HW302" s="85"/>
      <c r="HX302" s="85"/>
      <c r="HY302" s="85"/>
      <c r="HZ302" s="85"/>
      <c r="IA302" s="85"/>
      <c r="IB302" s="85"/>
      <c r="IC302" s="85"/>
      <c r="ID302" s="85"/>
      <c r="IE302" s="85"/>
      <c r="IF302" s="85"/>
      <c r="IG302" s="90"/>
      <c r="IH302" s="90"/>
      <c r="II302" s="90"/>
      <c r="IJ302" s="90"/>
    </row>
    <row r="303" spans="3:244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307"/>
      <c r="CB303" s="307"/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FB303" s="74"/>
      <c r="FC303" s="74"/>
      <c r="FD303" s="74"/>
      <c r="FE303" s="74"/>
      <c r="FF303" s="74"/>
      <c r="FG303" s="74"/>
      <c r="FH303" s="74"/>
      <c r="FI303" s="74"/>
      <c r="FJ303" s="74"/>
      <c r="FK303" s="74"/>
      <c r="FL303" s="74"/>
      <c r="FM303" s="74"/>
      <c r="FN303" s="74"/>
      <c r="FO303" s="74"/>
      <c r="FP303" s="74"/>
      <c r="FQ303" s="74"/>
      <c r="FR303" s="74"/>
      <c r="FS303" s="74"/>
      <c r="FT303" s="74"/>
      <c r="FU303" s="74"/>
      <c r="FV303" s="74"/>
      <c r="FW303" s="74"/>
      <c r="FX303" s="74"/>
      <c r="FY303" s="74"/>
      <c r="FZ303" s="74"/>
      <c r="GA303" s="74"/>
      <c r="GB303" s="74"/>
      <c r="GC303" s="74"/>
      <c r="GD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85"/>
      <c r="GX303" s="85"/>
      <c r="GY303" s="85"/>
      <c r="GZ303" s="85"/>
      <c r="HA303" s="85"/>
      <c r="HB303" s="85"/>
      <c r="HC303" s="85"/>
      <c r="HD303" s="85"/>
      <c r="HE303" s="85"/>
      <c r="HF303" s="85"/>
      <c r="HG303" s="85"/>
      <c r="HH303" s="85"/>
      <c r="HI303" s="85"/>
      <c r="HJ303" s="85"/>
      <c r="HK303" s="85"/>
      <c r="HL303" s="85"/>
      <c r="HM303" s="85"/>
      <c r="HN303" s="85"/>
      <c r="HO303" s="85"/>
      <c r="HP303" s="85"/>
      <c r="HQ303" s="85"/>
      <c r="HR303" s="85"/>
      <c r="HS303" s="85"/>
      <c r="HT303" s="85"/>
      <c r="HU303" s="85"/>
      <c r="HV303" s="85"/>
      <c r="HW303" s="85"/>
      <c r="HX303" s="85"/>
      <c r="HY303" s="85"/>
      <c r="HZ303" s="85"/>
      <c r="IA303" s="85"/>
      <c r="IB303" s="85"/>
      <c r="IC303" s="85"/>
      <c r="ID303" s="85"/>
      <c r="IE303" s="85"/>
      <c r="IF303" s="85"/>
      <c r="IG303" s="90"/>
      <c r="IH303" s="90"/>
      <c r="II303" s="90"/>
      <c r="IJ303" s="90"/>
    </row>
    <row r="304" spans="3:244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307"/>
      <c r="CB304" s="307"/>
      <c r="CC304" s="307"/>
      <c r="CD304" s="307"/>
      <c r="CE304" s="307"/>
      <c r="CF304" s="307"/>
      <c r="CG304" s="307"/>
      <c r="CH304" s="307"/>
      <c r="CI304" s="307"/>
      <c r="CJ304" s="307"/>
      <c r="CK304" s="307"/>
      <c r="CL304" s="307"/>
      <c r="CM304" s="307"/>
      <c r="CN304" s="307"/>
      <c r="CO304" s="307"/>
      <c r="CP304" s="307"/>
      <c r="CQ304" s="307"/>
      <c r="CR304" s="307"/>
      <c r="CS304" s="307"/>
      <c r="CT304" s="307"/>
      <c r="CU304" s="307"/>
      <c r="CV304" s="307"/>
      <c r="CW304" s="307"/>
      <c r="CX304" s="307"/>
      <c r="CY304" s="307"/>
      <c r="CZ304" s="307"/>
      <c r="DA304" s="307"/>
      <c r="DB304" s="307"/>
      <c r="DC304" s="307"/>
      <c r="DD304" s="307"/>
      <c r="DE304" s="307"/>
      <c r="DF304" s="307"/>
      <c r="DG304" s="307"/>
      <c r="DH304" s="307"/>
      <c r="FB304" s="74"/>
      <c r="FC304" s="74"/>
      <c r="FD304" s="74"/>
      <c r="FE304" s="74"/>
      <c r="FF304" s="74"/>
      <c r="FG304" s="74"/>
      <c r="FH304" s="74"/>
      <c r="FI304" s="74"/>
      <c r="FJ304" s="74"/>
      <c r="FK304" s="74"/>
      <c r="FL304" s="74"/>
      <c r="FM304" s="74"/>
      <c r="FN304" s="74"/>
      <c r="FO304" s="74"/>
      <c r="FP304" s="74"/>
      <c r="FQ304" s="74"/>
      <c r="FR304" s="74"/>
      <c r="FS304" s="74"/>
      <c r="FT304" s="74"/>
      <c r="FU304" s="74"/>
      <c r="FV304" s="74"/>
      <c r="FW304" s="74"/>
      <c r="FX304" s="74"/>
      <c r="FY304" s="74"/>
      <c r="FZ304" s="74"/>
      <c r="GA304" s="74"/>
      <c r="GB304" s="74"/>
      <c r="GC304" s="74"/>
      <c r="GD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85"/>
      <c r="GX304" s="85"/>
      <c r="GY304" s="85"/>
      <c r="GZ304" s="85"/>
      <c r="HA304" s="85"/>
      <c r="HB304" s="85"/>
      <c r="HC304" s="85"/>
      <c r="HD304" s="85"/>
      <c r="HE304" s="85"/>
      <c r="HF304" s="85"/>
      <c r="HG304" s="85"/>
      <c r="HH304" s="85"/>
      <c r="HI304" s="85"/>
      <c r="HJ304" s="85"/>
      <c r="HK304" s="85"/>
      <c r="HL304" s="85"/>
      <c r="HM304" s="85"/>
      <c r="HN304" s="85"/>
      <c r="HO304" s="85"/>
      <c r="HP304" s="85"/>
      <c r="HQ304" s="85"/>
      <c r="HR304" s="85"/>
      <c r="HS304" s="85"/>
      <c r="HT304" s="85"/>
      <c r="HU304" s="85"/>
      <c r="HV304" s="85"/>
      <c r="HW304" s="85"/>
      <c r="HX304" s="85"/>
      <c r="HY304" s="85"/>
      <c r="HZ304" s="85"/>
      <c r="IA304" s="85"/>
      <c r="IB304" s="85"/>
      <c r="IC304" s="85"/>
      <c r="ID304" s="85"/>
      <c r="IE304" s="85"/>
      <c r="IF304" s="85"/>
      <c r="IG304" s="90"/>
      <c r="IH304" s="90"/>
      <c r="II304" s="90"/>
      <c r="IJ304" s="90"/>
    </row>
    <row r="305" spans="3:244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307"/>
      <c r="CB305" s="307"/>
      <c r="CC305" s="307"/>
      <c r="CD305" s="307"/>
      <c r="CE305" s="307"/>
      <c r="CF305" s="307"/>
      <c r="CG305" s="307"/>
      <c r="CH305" s="307"/>
      <c r="CI305" s="307"/>
      <c r="CJ305" s="307"/>
      <c r="CK305" s="307"/>
      <c r="CL305" s="307"/>
      <c r="CM305" s="307"/>
      <c r="CN305" s="307"/>
      <c r="CO305" s="307"/>
      <c r="CP305" s="307"/>
      <c r="CQ305" s="307"/>
      <c r="CR305" s="307"/>
      <c r="CS305" s="307"/>
      <c r="CT305" s="307"/>
      <c r="CU305" s="307"/>
      <c r="CV305" s="307"/>
      <c r="CW305" s="307"/>
      <c r="CX305" s="307"/>
      <c r="CY305" s="307"/>
      <c r="CZ305" s="307"/>
      <c r="DA305" s="307"/>
      <c r="DB305" s="307"/>
      <c r="DC305" s="307"/>
      <c r="DD305" s="307"/>
      <c r="DE305" s="307"/>
      <c r="DF305" s="307"/>
      <c r="DG305" s="307"/>
      <c r="DH305" s="307"/>
      <c r="FB305" s="74"/>
      <c r="FC305" s="74"/>
      <c r="FD305" s="74"/>
      <c r="FE305" s="74"/>
      <c r="FF305" s="74"/>
      <c r="FG305" s="74"/>
      <c r="FH305" s="74"/>
      <c r="FI305" s="74"/>
      <c r="FJ305" s="74"/>
      <c r="FK305" s="74"/>
      <c r="FL305" s="74"/>
      <c r="FM305" s="74"/>
      <c r="FN305" s="74"/>
      <c r="FO305" s="74"/>
      <c r="FP305" s="74"/>
      <c r="FQ305" s="74"/>
      <c r="FR305" s="74"/>
      <c r="FS305" s="74"/>
      <c r="FT305" s="74"/>
      <c r="FU305" s="74"/>
      <c r="FV305" s="74"/>
      <c r="FW305" s="74"/>
      <c r="FX305" s="74"/>
      <c r="FY305" s="74"/>
      <c r="FZ305" s="74"/>
      <c r="GA305" s="74"/>
      <c r="GB305" s="74"/>
      <c r="GC305" s="74"/>
      <c r="GD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85"/>
      <c r="GX305" s="85"/>
      <c r="GY305" s="85"/>
      <c r="GZ305" s="85"/>
      <c r="HA305" s="85"/>
      <c r="HB305" s="85"/>
      <c r="HC305" s="85"/>
      <c r="HD305" s="85"/>
      <c r="HE305" s="85"/>
      <c r="HF305" s="85"/>
      <c r="HG305" s="85"/>
      <c r="HH305" s="85"/>
      <c r="HI305" s="85"/>
      <c r="HJ305" s="85"/>
      <c r="HK305" s="85"/>
      <c r="HL305" s="85"/>
      <c r="HM305" s="85"/>
      <c r="HN305" s="85"/>
      <c r="HO305" s="85"/>
      <c r="HP305" s="85"/>
      <c r="HQ305" s="85"/>
      <c r="HR305" s="85"/>
      <c r="HS305" s="85"/>
      <c r="HT305" s="85"/>
      <c r="HU305" s="85"/>
      <c r="HV305" s="85"/>
      <c r="HW305" s="85"/>
      <c r="HX305" s="85"/>
      <c r="HY305" s="85"/>
      <c r="HZ305" s="85"/>
      <c r="IA305" s="85"/>
      <c r="IB305" s="85"/>
      <c r="IC305" s="85"/>
      <c r="ID305" s="85"/>
      <c r="IE305" s="85"/>
      <c r="IF305" s="85"/>
      <c r="IG305" s="90"/>
      <c r="IH305" s="90"/>
      <c r="II305" s="90"/>
      <c r="IJ305" s="90"/>
    </row>
    <row r="306" spans="3:244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307"/>
      <c r="CB306" s="307"/>
      <c r="CC306" s="307"/>
      <c r="CD306" s="307"/>
      <c r="CE306" s="307"/>
      <c r="CF306" s="307"/>
      <c r="CG306" s="307"/>
      <c r="CH306" s="307"/>
      <c r="CI306" s="307"/>
      <c r="CJ306" s="307"/>
      <c r="CK306" s="307"/>
      <c r="CL306" s="307"/>
      <c r="CM306" s="307"/>
      <c r="CN306" s="307"/>
      <c r="CO306" s="307"/>
      <c r="CP306" s="307"/>
      <c r="CQ306" s="307"/>
      <c r="CR306" s="307"/>
      <c r="CS306" s="307"/>
      <c r="CT306" s="307"/>
      <c r="CU306" s="307"/>
      <c r="CV306" s="307"/>
      <c r="CW306" s="307"/>
      <c r="CX306" s="307"/>
      <c r="CY306" s="307"/>
      <c r="CZ306" s="307"/>
      <c r="DA306" s="307"/>
      <c r="DB306" s="307"/>
      <c r="DC306" s="307"/>
      <c r="DD306" s="307"/>
      <c r="DE306" s="307"/>
      <c r="DF306" s="307"/>
      <c r="DG306" s="307"/>
      <c r="DH306" s="307"/>
      <c r="FB306" s="74"/>
      <c r="FC306" s="74"/>
      <c r="FD306" s="74"/>
      <c r="FE306" s="74"/>
      <c r="FF306" s="74"/>
      <c r="FG306" s="74"/>
      <c r="FH306" s="74"/>
      <c r="FI306" s="74"/>
      <c r="FJ306" s="74"/>
      <c r="FK306" s="74"/>
      <c r="FL306" s="74"/>
      <c r="FM306" s="74"/>
      <c r="FN306" s="74"/>
      <c r="FO306" s="74"/>
      <c r="FP306" s="74"/>
      <c r="FQ306" s="74"/>
      <c r="FR306" s="74"/>
      <c r="FS306" s="74"/>
      <c r="FT306" s="74"/>
      <c r="FU306" s="74"/>
      <c r="FV306" s="74"/>
      <c r="FW306" s="74"/>
      <c r="FX306" s="74"/>
      <c r="FY306" s="74"/>
      <c r="FZ306" s="74"/>
      <c r="GA306" s="74"/>
      <c r="GB306" s="74"/>
      <c r="GC306" s="74"/>
      <c r="GD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85"/>
      <c r="GX306" s="85"/>
      <c r="GY306" s="85"/>
      <c r="GZ306" s="85"/>
      <c r="HA306" s="85"/>
      <c r="HB306" s="85"/>
      <c r="HC306" s="85"/>
      <c r="HD306" s="85"/>
      <c r="HE306" s="85"/>
      <c r="HF306" s="85"/>
      <c r="HG306" s="85"/>
      <c r="HH306" s="85"/>
      <c r="HI306" s="85"/>
      <c r="HJ306" s="85"/>
      <c r="HK306" s="85"/>
      <c r="HL306" s="85"/>
      <c r="HM306" s="85"/>
      <c r="HN306" s="85"/>
      <c r="HO306" s="85"/>
      <c r="HP306" s="85"/>
      <c r="HQ306" s="85"/>
      <c r="HR306" s="85"/>
      <c r="HS306" s="85"/>
      <c r="HT306" s="85"/>
      <c r="HU306" s="85"/>
      <c r="HV306" s="85"/>
      <c r="HW306" s="85"/>
      <c r="HX306" s="85"/>
      <c r="HY306" s="85"/>
      <c r="HZ306" s="85"/>
      <c r="IA306" s="85"/>
      <c r="IB306" s="85"/>
      <c r="IC306" s="85"/>
      <c r="ID306" s="85"/>
      <c r="IE306" s="85"/>
      <c r="IF306" s="85"/>
      <c r="IG306" s="90"/>
      <c r="IH306" s="90"/>
      <c r="II306" s="90"/>
      <c r="IJ306" s="90"/>
    </row>
    <row r="307" spans="3:244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307"/>
      <c r="CB307" s="307"/>
      <c r="CC307" s="307"/>
      <c r="CD307" s="307"/>
      <c r="CE307" s="307"/>
      <c r="CF307" s="307"/>
      <c r="CG307" s="307"/>
      <c r="CH307" s="307"/>
      <c r="CI307" s="307"/>
      <c r="CJ307" s="307"/>
      <c r="CK307" s="307"/>
      <c r="CL307" s="307"/>
      <c r="CM307" s="307"/>
      <c r="CN307" s="307"/>
      <c r="CO307" s="307"/>
      <c r="CP307" s="307"/>
      <c r="CQ307" s="307"/>
      <c r="CR307" s="307"/>
      <c r="CS307" s="307"/>
      <c r="CT307" s="307"/>
      <c r="CU307" s="307"/>
      <c r="CV307" s="307"/>
      <c r="CW307" s="307"/>
      <c r="CX307" s="307"/>
      <c r="CY307" s="307"/>
      <c r="CZ307" s="307"/>
      <c r="DA307" s="307"/>
      <c r="DB307" s="307"/>
      <c r="DC307" s="307"/>
      <c r="DD307" s="307"/>
      <c r="DE307" s="307"/>
      <c r="DF307" s="307"/>
      <c r="DG307" s="307"/>
      <c r="DH307" s="307"/>
      <c r="FB307" s="74"/>
      <c r="FC307" s="74"/>
      <c r="FD307" s="74"/>
      <c r="FE307" s="74"/>
      <c r="FF307" s="74"/>
      <c r="FG307" s="74"/>
      <c r="FH307" s="74"/>
      <c r="FI307" s="74"/>
      <c r="FJ307" s="74"/>
      <c r="FK307" s="74"/>
      <c r="FL307" s="74"/>
      <c r="FM307" s="74"/>
      <c r="FN307" s="74"/>
      <c r="FO307" s="74"/>
      <c r="FP307" s="74"/>
      <c r="FQ307" s="74"/>
      <c r="FR307" s="74"/>
      <c r="FS307" s="74"/>
      <c r="FT307" s="74"/>
      <c r="FU307" s="74"/>
      <c r="FV307" s="74"/>
      <c r="FW307" s="74"/>
      <c r="FX307" s="74"/>
      <c r="FY307" s="74"/>
      <c r="FZ307" s="74"/>
      <c r="GA307" s="74"/>
      <c r="GB307" s="74"/>
      <c r="GC307" s="74"/>
      <c r="GD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85"/>
      <c r="GX307" s="85"/>
      <c r="GY307" s="85"/>
      <c r="GZ307" s="85"/>
      <c r="HA307" s="85"/>
      <c r="HB307" s="85"/>
      <c r="HC307" s="85"/>
      <c r="HD307" s="85"/>
      <c r="HE307" s="85"/>
      <c r="HF307" s="85"/>
      <c r="HG307" s="85"/>
      <c r="HH307" s="85"/>
      <c r="HI307" s="85"/>
      <c r="HJ307" s="85"/>
      <c r="HK307" s="85"/>
      <c r="HL307" s="85"/>
      <c r="HM307" s="85"/>
      <c r="HN307" s="85"/>
      <c r="HO307" s="85"/>
      <c r="HP307" s="85"/>
      <c r="HQ307" s="85"/>
      <c r="HR307" s="85"/>
      <c r="HS307" s="85"/>
      <c r="HT307" s="85"/>
      <c r="HU307" s="85"/>
      <c r="HV307" s="85"/>
      <c r="HW307" s="85"/>
      <c r="HX307" s="85"/>
      <c r="HY307" s="85"/>
      <c r="HZ307" s="85"/>
      <c r="IA307" s="85"/>
      <c r="IB307" s="85"/>
      <c r="IC307" s="85"/>
      <c r="ID307" s="85"/>
      <c r="IE307" s="85"/>
      <c r="IF307" s="85"/>
      <c r="IG307" s="90"/>
      <c r="IH307" s="90"/>
      <c r="II307" s="90"/>
      <c r="IJ307" s="90"/>
    </row>
    <row r="308" spans="3:244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307"/>
      <c r="CB308" s="307"/>
      <c r="CC308" s="307"/>
      <c r="CD308" s="307"/>
      <c r="CE308" s="307"/>
      <c r="CF308" s="307"/>
      <c r="CG308" s="307"/>
      <c r="CH308" s="307"/>
      <c r="CI308" s="307"/>
      <c r="CJ308" s="307"/>
      <c r="CK308" s="307"/>
      <c r="CL308" s="307"/>
      <c r="CM308" s="307"/>
      <c r="CN308" s="307"/>
      <c r="CO308" s="307"/>
      <c r="CP308" s="307"/>
      <c r="CQ308" s="307"/>
      <c r="CR308" s="307"/>
      <c r="CS308" s="307"/>
      <c r="CT308" s="307"/>
      <c r="CU308" s="307"/>
      <c r="CV308" s="307"/>
      <c r="CW308" s="307"/>
      <c r="CX308" s="307"/>
      <c r="CY308" s="307"/>
      <c r="CZ308" s="307"/>
      <c r="DA308" s="307"/>
      <c r="DB308" s="307"/>
      <c r="DC308" s="307"/>
      <c r="DD308" s="307"/>
      <c r="DE308" s="307"/>
      <c r="DF308" s="307"/>
      <c r="DG308" s="307"/>
      <c r="DH308" s="307"/>
      <c r="FB308" s="74"/>
      <c r="FC308" s="74"/>
      <c r="FD308" s="74"/>
      <c r="FE308" s="74"/>
      <c r="FF308" s="74"/>
      <c r="FG308" s="74"/>
      <c r="FH308" s="74"/>
      <c r="FI308" s="74"/>
      <c r="FJ308" s="74"/>
      <c r="FK308" s="74"/>
      <c r="FL308" s="74"/>
      <c r="FM308" s="74"/>
      <c r="FN308" s="74"/>
      <c r="FO308" s="74"/>
      <c r="FP308" s="74"/>
      <c r="FQ308" s="74"/>
      <c r="FR308" s="74"/>
      <c r="FS308" s="74"/>
      <c r="FT308" s="74"/>
      <c r="FU308" s="74"/>
      <c r="FV308" s="74"/>
      <c r="FW308" s="74"/>
      <c r="FX308" s="74"/>
      <c r="FY308" s="74"/>
      <c r="FZ308" s="74"/>
      <c r="GA308" s="74"/>
      <c r="GB308" s="74"/>
      <c r="GC308" s="74"/>
      <c r="GD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90"/>
      <c r="IH308" s="90"/>
      <c r="II308" s="90"/>
      <c r="IJ308" s="90"/>
    </row>
    <row r="309" spans="3:244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307"/>
      <c r="CB309" s="307"/>
      <c r="CC309" s="307"/>
      <c r="CD309" s="307"/>
      <c r="CE309" s="307"/>
      <c r="CF309" s="307"/>
      <c r="CG309" s="307"/>
      <c r="CH309" s="307"/>
      <c r="CI309" s="307"/>
      <c r="CJ309" s="307"/>
      <c r="CK309" s="307"/>
      <c r="CL309" s="307"/>
      <c r="CM309" s="307"/>
      <c r="CN309" s="307"/>
      <c r="CO309" s="307"/>
      <c r="CP309" s="307"/>
      <c r="CQ309" s="307"/>
      <c r="CR309" s="307"/>
      <c r="CS309" s="307"/>
      <c r="CT309" s="307"/>
      <c r="CU309" s="307"/>
      <c r="CV309" s="307"/>
      <c r="CW309" s="307"/>
      <c r="CX309" s="307"/>
      <c r="CY309" s="307"/>
      <c r="CZ309" s="307"/>
      <c r="DA309" s="307"/>
      <c r="DB309" s="307"/>
      <c r="DC309" s="307"/>
      <c r="DD309" s="307"/>
      <c r="DE309" s="307"/>
      <c r="DF309" s="307"/>
      <c r="DG309" s="307"/>
      <c r="DH309" s="307"/>
      <c r="FB309" s="74"/>
      <c r="FC309" s="74"/>
      <c r="FD309" s="74"/>
      <c r="FE309" s="74"/>
      <c r="FF309" s="74"/>
      <c r="FG309" s="74"/>
      <c r="FH309" s="74"/>
      <c r="FI309" s="74"/>
      <c r="FJ309" s="74"/>
      <c r="FK309" s="74"/>
      <c r="FL309" s="74"/>
      <c r="FM309" s="74"/>
      <c r="FN309" s="74"/>
      <c r="FO309" s="74"/>
      <c r="FP309" s="74"/>
      <c r="FQ309" s="74"/>
      <c r="FR309" s="74"/>
      <c r="FS309" s="74"/>
      <c r="FT309" s="74"/>
      <c r="FU309" s="74"/>
      <c r="FV309" s="74"/>
      <c r="FW309" s="74"/>
      <c r="FX309" s="74"/>
      <c r="FY309" s="74"/>
      <c r="FZ309" s="74"/>
      <c r="GA309" s="74"/>
      <c r="GB309" s="74"/>
      <c r="GC309" s="74"/>
      <c r="GD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90"/>
      <c r="IH309" s="90"/>
      <c r="II309" s="90"/>
      <c r="IJ309" s="90"/>
    </row>
    <row r="310" spans="3:244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307"/>
      <c r="CB310" s="307"/>
      <c r="CC310" s="307"/>
      <c r="CD310" s="307"/>
      <c r="CE310" s="307"/>
      <c r="CF310" s="307"/>
      <c r="CG310" s="307"/>
      <c r="CH310" s="307"/>
      <c r="CI310" s="307"/>
      <c r="CJ310" s="307"/>
      <c r="CK310" s="307"/>
      <c r="CL310" s="307"/>
      <c r="CM310" s="307"/>
      <c r="CN310" s="307"/>
      <c r="CO310" s="307"/>
      <c r="CP310" s="307"/>
      <c r="CQ310" s="307"/>
      <c r="CR310" s="307"/>
      <c r="CS310" s="307"/>
      <c r="CT310" s="307"/>
      <c r="CU310" s="307"/>
      <c r="CV310" s="307"/>
      <c r="CW310" s="307"/>
      <c r="CX310" s="307"/>
      <c r="CY310" s="307"/>
      <c r="CZ310" s="307"/>
      <c r="DA310" s="307"/>
      <c r="DB310" s="307"/>
      <c r="DC310" s="307"/>
      <c r="DD310" s="307"/>
      <c r="DE310" s="307"/>
      <c r="DF310" s="307"/>
      <c r="DG310" s="307"/>
      <c r="DH310" s="307"/>
      <c r="FB310" s="74"/>
      <c r="FC310" s="74"/>
      <c r="FD310" s="74"/>
      <c r="FE310" s="74"/>
      <c r="FF310" s="74"/>
      <c r="FG310" s="74"/>
      <c r="FH310" s="74"/>
      <c r="FI310" s="74"/>
      <c r="FJ310" s="74"/>
      <c r="FK310" s="74"/>
      <c r="FL310" s="74"/>
      <c r="FM310" s="74"/>
      <c r="FN310" s="74"/>
      <c r="FO310" s="74"/>
      <c r="FP310" s="74"/>
      <c r="FQ310" s="74"/>
      <c r="FR310" s="74"/>
      <c r="FS310" s="74"/>
      <c r="FT310" s="74"/>
      <c r="FU310" s="74"/>
      <c r="FV310" s="74"/>
      <c r="FW310" s="74"/>
      <c r="FX310" s="74"/>
      <c r="FY310" s="74"/>
      <c r="FZ310" s="74"/>
      <c r="GA310" s="74"/>
      <c r="GB310" s="74"/>
      <c r="GC310" s="74"/>
      <c r="GD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85"/>
      <c r="GX310" s="85"/>
      <c r="GY310" s="85"/>
      <c r="GZ310" s="85"/>
      <c r="HA310" s="85"/>
      <c r="HB310" s="85"/>
      <c r="HC310" s="85"/>
      <c r="HD310" s="85"/>
      <c r="HE310" s="85"/>
      <c r="HF310" s="85"/>
      <c r="HG310" s="85"/>
      <c r="HH310" s="85"/>
      <c r="HI310" s="85"/>
      <c r="HJ310" s="85"/>
      <c r="HK310" s="85"/>
      <c r="HL310" s="85"/>
      <c r="HM310" s="85"/>
      <c r="HN310" s="85"/>
      <c r="HO310" s="85"/>
      <c r="HP310" s="85"/>
      <c r="HQ310" s="85"/>
      <c r="HR310" s="85"/>
      <c r="HS310" s="85"/>
      <c r="HT310" s="85"/>
      <c r="HU310" s="85"/>
      <c r="HV310" s="85"/>
      <c r="HW310" s="85"/>
      <c r="HX310" s="85"/>
      <c r="HY310" s="85"/>
      <c r="HZ310" s="85"/>
      <c r="IA310" s="85"/>
      <c r="IB310" s="85"/>
      <c r="IC310" s="85"/>
      <c r="ID310" s="85"/>
      <c r="IE310" s="85"/>
      <c r="IF310" s="85"/>
      <c r="IG310" s="90"/>
      <c r="IH310" s="90"/>
      <c r="II310" s="90"/>
      <c r="IJ310" s="90"/>
    </row>
    <row r="311" spans="3:244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307"/>
      <c r="CB311" s="307"/>
      <c r="CC311" s="307"/>
      <c r="CD311" s="307"/>
      <c r="CE311" s="307"/>
      <c r="CF311" s="307"/>
      <c r="CG311" s="307"/>
      <c r="CH311" s="307"/>
      <c r="CI311" s="307"/>
      <c r="CJ311" s="307"/>
      <c r="CK311" s="307"/>
      <c r="CL311" s="307"/>
      <c r="CM311" s="307"/>
      <c r="CN311" s="307"/>
      <c r="CO311" s="307"/>
      <c r="CP311" s="307"/>
      <c r="CQ311" s="307"/>
      <c r="CR311" s="307"/>
      <c r="CS311" s="307"/>
      <c r="CT311" s="307"/>
      <c r="CU311" s="307"/>
      <c r="CV311" s="307"/>
      <c r="CW311" s="307"/>
      <c r="CX311" s="307"/>
      <c r="CY311" s="307"/>
      <c r="CZ311" s="307"/>
      <c r="DA311" s="307"/>
      <c r="DB311" s="307"/>
      <c r="DC311" s="307"/>
      <c r="DD311" s="307"/>
      <c r="DE311" s="307"/>
      <c r="DF311" s="307"/>
      <c r="DG311" s="307"/>
      <c r="DH311" s="307"/>
      <c r="FB311" s="74"/>
      <c r="FC311" s="74"/>
      <c r="FD311" s="74"/>
      <c r="FE311" s="74"/>
      <c r="FF311" s="74"/>
      <c r="FG311" s="74"/>
      <c r="FH311" s="74"/>
      <c r="FI311" s="74"/>
      <c r="FJ311" s="74"/>
      <c r="FK311" s="74"/>
      <c r="FL311" s="74"/>
      <c r="FM311" s="74"/>
      <c r="FN311" s="74"/>
      <c r="FO311" s="74"/>
      <c r="FP311" s="74"/>
      <c r="FQ311" s="74"/>
      <c r="FR311" s="74"/>
      <c r="FS311" s="74"/>
      <c r="FT311" s="74"/>
      <c r="FU311" s="74"/>
      <c r="FV311" s="74"/>
      <c r="FW311" s="74"/>
      <c r="FX311" s="74"/>
      <c r="FY311" s="74"/>
      <c r="FZ311" s="74"/>
      <c r="GA311" s="74"/>
      <c r="GB311" s="74"/>
      <c r="GC311" s="74"/>
      <c r="GD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85"/>
      <c r="GX311" s="85"/>
      <c r="GY311" s="85"/>
      <c r="GZ311" s="85"/>
      <c r="HA311" s="85"/>
      <c r="HB311" s="85"/>
      <c r="HC311" s="85"/>
      <c r="HD311" s="85"/>
      <c r="HE311" s="85"/>
      <c r="HF311" s="85"/>
      <c r="HG311" s="85"/>
      <c r="HH311" s="85"/>
      <c r="HI311" s="85"/>
      <c r="HJ311" s="85"/>
      <c r="HK311" s="85"/>
      <c r="HL311" s="85"/>
      <c r="HM311" s="85"/>
      <c r="HN311" s="85"/>
      <c r="HO311" s="85"/>
      <c r="HP311" s="85"/>
      <c r="HQ311" s="85"/>
      <c r="HR311" s="85"/>
      <c r="HS311" s="85"/>
      <c r="HT311" s="85"/>
      <c r="HU311" s="85"/>
      <c r="HV311" s="85"/>
      <c r="HW311" s="85"/>
      <c r="HX311" s="85"/>
      <c r="HY311" s="85"/>
      <c r="HZ311" s="85"/>
      <c r="IA311" s="85"/>
      <c r="IB311" s="85"/>
      <c r="IC311" s="85"/>
      <c r="ID311" s="85"/>
      <c r="IE311" s="85"/>
      <c r="IF311" s="85"/>
      <c r="IG311" s="90"/>
      <c r="IH311" s="90"/>
      <c r="II311" s="90"/>
      <c r="IJ311" s="90"/>
    </row>
    <row r="312" spans="3:244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307"/>
      <c r="CB312" s="307"/>
      <c r="CC312" s="307"/>
      <c r="CD312" s="307"/>
      <c r="CE312" s="307"/>
      <c r="CF312" s="307"/>
      <c r="CG312" s="307"/>
      <c r="CH312" s="307"/>
      <c r="CI312" s="307"/>
      <c r="CJ312" s="307"/>
      <c r="CK312" s="307"/>
      <c r="CL312" s="307"/>
      <c r="CM312" s="307"/>
      <c r="CN312" s="307"/>
      <c r="CO312" s="307"/>
      <c r="CP312" s="307"/>
      <c r="CQ312" s="307"/>
      <c r="CR312" s="307"/>
      <c r="CS312" s="307"/>
      <c r="CT312" s="307"/>
      <c r="CU312" s="307"/>
      <c r="CV312" s="307"/>
      <c r="CW312" s="307"/>
      <c r="CX312" s="307"/>
      <c r="CY312" s="307"/>
      <c r="CZ312" s="307"/>
      <c r="DA312" s="307"/>
      <c r="DB312" s="307"/>
      <c r="DC312" s="307"/>
      <c r="DD312" s="307"/>
      <c r="DE312" s="307"/>
      <c r="DF312" s="307"/>
      <c r="DG312" s="307"/>
      <c r="DH312" s="307"/>
      <c r="FB312" s="74"/>
      <c r="FC312" s="74"/>
      <c r="FD312" s="74"/>
      <c r="FE312" s="74"/>
      <c r="FF312" s="74"/>
      <c r="FG312" s="74"/>
      <c r="FH312" s="74"/>
      <c r="FI312" s="74"/>
      <c r="FJ312" s="74"/>
      <c r="FK312" s="74"/>
      <c r="FL312" s="74"/>
      <c r="FM312" s="74"/>
      <c r="FN312" s="74"/>
      <c r="FO312" s="74"/>
      <c r="FP312" s="74"/>
      <c r="FQ312" s="74"/>
      <c r="FR312" s="74"/>
      <c r="FS312" s="74"/>
      <c r="FT312" s="74"/>
      <c r="FU312" s="74"/>
      <c r="FV312" s="74"/>
      <c r="FW312" s="74"/>
      <c r="FX312" s="74"/>
      <c r="FY312" s="74"/>
      <c r="FZ312" s="74"/>
      <c r="GA312" s="74"/>
      <c r="GB312" s="74"/>
      <c r="GC312" s="74"/>
      <c r="GD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85"/>
      <c r="GX312" s="85"/>
      <c r="GY312" s="85"/>
      <c r="GZ312" s="85"/>
      <c r="HA312" s="85"/>
      <c r="HB312" s="85"/>
      <c r="HC312" s="85"/>
      <c r="HD312" s="85"/>
      <c r="HE312" s="85"/>
      <c r="HF312" s="85"/>
      <c r="HG312" s="85"/>
      <c r="HH312" s="85"/>
      <c r="HI312" s="85"/>
      <c r="HJ312" s="85"/>
      <c r="HK312" s="85"/>
      <c r="HL312" s="85"/>
      <c r="HM312" s="85"/>
      <c r="HN312" s="85"/>
      <c r="HO312" s="85"/>
      <c r="HP312" s="85"/>
      <c r="HQ312" s="85"/>
      <c r="HR312" s="85"/>
      <c r="HS312" s="85"/>
      <c r="HT312" s="85"/>
      <c r="HU312" s="85"/>
      <c r="HV312" s="85"/>
      <c r="HW312" s="85"/>
      <c r="HX312" s="85"/>
      <c r="HY312" s="85"/>
      <c r="HZ312" s="85"/>
      <c r="IA312" s="85"/>
      <c r="IB312" s="85"/>
      <c r="IC312" s="85"/>
      <c r="ID312" s="85"/>
      <c r="IE312" s="85"/>
      <c r="IF312" s="85"/>
      <c r="IG312" s="90"/>
      <c r="IH312" s="90"/>
      <c r="II312" s="90"/>
      <c r="IJ312" s="90"/>
    </row>
    <row r="313" spans="3:244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307"/>
      <c r="CB313" s="307"/>
      <c r="CC313" s="307"/>
      <c r="CD313" s="307"/>
      <c r="CE313" s="307"/>
      <c r="CF313" s="307"/>
      <c r="CG313" s="307"/>
      <c r="CH313" s="307"/>
      <c r="CI313" s="307"/>
      <c r="CJ313" s="307"/>
      <c r="CK313" s="307"/>
      <c r="CL313" s="307"/>
      <c r="CM313" s="307"/>
      <c r="CN313" s="307"/>
      <c r="CO313" s="307"/>
      <c r="CP313" s="307"/>
      <c r="CQ313" s="307"/>
      <c r="CR313" s="307"/>
      <c r="CS313" s="307"/>
      <c r="CT313" s="307"/>
      <c r="CU313" s="307"/>
      <c r="CV313" s="307"/>
      <c r="CW313" s="307"/>
      <c r="CX313" s="307"/>
      <c r="CY313" s="307"/>
      <c r="CZ313" s="307"/>
      <c r="DA313" s="307"/>
      <c r="DB313" s="307"/>
      <c r="DC313" s="307"/>
      <c r="DD313" s="307"/>
      <c r="DE313" s="307"/>
      <c r="DF313" s="307"/>
      <c r="DG313" s="307"/>
      <c r="DH313" s="307"/>
      <c r="FB313" s="74"/>
      <c r="FC313" s="74"/>
      <c r="FD313" s="74"/>
      <c r="FE313" s="74"/>
      <c r="FF313" s="74"/>
      <c r="FG313" s="74"/>
      <c r="FH313" s="74"/>
      <c r="FI313" s="74"/>
      <c r="FJ313" s="74"/>
      <c r="FK313" s="74"/>
      <c r="FL313" s="74"/>
      <c r="FM313" s="74"/>
      <c r="FN313" s="74"/>
      <c r="FO313" s="74"/>
      <c r="FP313" s="74"/>
      <c r="FQ313" s="74"/>
      <c r="FR313" s="74"/>
      <c r="FS313" s="74"/>
      <c r="FT313" s="74"/>
      <c r="FU313" s="74"/>
      <c r="FV313" s="74"/>
      <c r="FW313" s="74"/>
      <c r="FX313" s="74"/>
      <c r="FY313" s="74"/>
      <c r="FZ313" s="74"/>
      <c r="GA313" s="74"/>
      <c r="GB313" s="74"/>
      <c r="GC313" s="74"/>
      <c r="GD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85"/>
      <c r="GX313" s="85"/>
      <c r="GY313" s="85"/>
      <c r="GZ313" s="85"/>
      <c r="HA313" s="85"/>
      <c r="HB313" s="85"/>
      <c r="HC313" s="85"/>
      <c r="HD313" s="85"/>
      <c r="HE313" s="85"/>
      <c r="HF313" s="85"/>
      <c r="HG313" s="85"/>
      <c r="HH313" s="85"/>
      <c r="HI313" s="85"/>
      <c r="HJ313" s="85"/>
      <c r="HK313" s="85"/>
      <c r="HL313" s="85"/>
      <c r="HM313" s="85"/>
      <c r="HN313" s="85"/>
      <c r="HO313" s="85"/>
      <c r="HP313" s="85"/>
      <c r="HQ313" s="85"/>
      <c r="HR313" s="85"/>
      <c r="HS313" s="85"/>
      <c r="HT313" s="85"/>
      <c r="HU313" s="85"/>
      <c r="HV313" s="85"/>
      <c r="HW313" s="85"/>
      <c r="HX313" s="85"/>
      <c r="HY313" s="85"/>
      <c r="HZ313" s="85"/>
      <c r="IA313" s="85"/>
      <c r="IB313" s="85"/>
      <c r="IC313" s="85"/>
      <c r="ID313" s="85"/>
      <c r="IE313" s="85"/>
      <c r="IF313" s="85"/>
      <c r="IG313" s="90"/>
      <c r="IH313" s="90"/>
      <c r="II313" s="90"/>
      <c r="IJ313" s="90"/>
    </row>
    <row r="314" spans="3:244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307"/>
      <c r="CB314" s="307"/>
      <c r="CC314" s="307"/>
      <c r="CD314" s="307"/>
      <c r="CE314" s="307"/>
      <c r="CF314" s="307"/>
      <c r="CG314" s="307"/>
      <c r="CH314" s="307"/>
      <c r="CI314" s="307"/>
      <c r="CJ314" s="307"/>
      <c r="CK314" s="307"/>
      <c r="CL314" s="307"/>
      <c r="CM314" s="307"/>
      <c r="CN314" s="307"/>
      <c r="CO314" s="307"/>
      <c r="CP314" s="307"/>
      <c r="CQ314" s="307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7"/>
      <c r="DC314" s="307"/>
      <c r="DD314" s="307"/>
      <c r="DE314" s="307"/>
      <c r="DF314" s="307"/>
      <c r="DG314" s="307"/>
      <c r="DH314" s="307"/>
      <c r="FB314" s="74"/>
      <c r="FC314" s="74"/>
      <c r="FD314" s="74"/>
      <c r="FE314" s="74"/>
      <c r="FF314" s="74"/>
      <c r="FG314" s="74"/>
      <c r="FH314" s="74"/>
      <c r="FI314" s="74"/>
      <c r="FJ314" s="74"/>
      <c r="FK314" s="74"/>
      <c r="FL314" s="74"/>
      <c r="FM314" s="74"/>
      <c r="FN314" s="74"/>
      <c r="FO314" s="74"/>
      <c r="FP314" s="74"/>
      <c r="FQ314" s="74"/>
      <c r="FR314" s="74"/>
      <c r="FS314" s="74"/>
      <c r="FT314" s="74"/>
      <c r="FU314" s="74"/>
      <c r="FV314" s="74"/>
      <c r="FW314" s="74"/>
      <c r="FX314" s="74"/>
      <c r="FY314" s="74"/>
      <c r="FZ314" s="74"/>
      <c r="GA314" s="74"/>
      <c r="GB314" s="74"/>
      <c r="GC314" s="74"/>
      <c r="GD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85"/>
      <c r="GX314" s="85"/>
      <c r="GY314" s="85"/>
      <c r="GZ314" s="85"/>
      <c r="HA314" s="85"/>
      <c r="HB314" s="85"/>
      <c r="HC314" s="85"/>
      <c r="HD314" s="85"/>
      <c r="HE314" s="85"/>
      <c r="HF314" s="85"/>
      <c r="HG314" s="85"/>
      <c r="HH314" s="85"/>
      <c r="HI314" s="85"/>
      <c r="HJ314" s="85"/>
      <c r="HK314" s="85"/>
      <c r="HL314" s="85"/>
      <c r="HM314" s="85"/>
      <c r="HN314" s="85"/>
      <c r="HO314" s="85"/>
      <c r="HP314" s="85"/>
      <c r="HQ314" s="85"/>
      <c r="HR314" s="85"/>
      <c r="HS314" s="85"/>
      <c r="HT314" s="85"/>
      <c r="HU314" s="85"/>
      <c r="HV314" s="85"/>
      <c r="HW314" s="85"/>
      <c r="HX314" s="85"/>
      <c r="HY314" s="85"/>
      <c r="HZ314" s="85"/>
      <c r="IA314" s="85"/>
      <c r="IB314" s="85"/>
      <c r="IC314" s="85"/>
      <c r="ID314" s="85"/>
      <c r="IE314" s="85"/>
      <c r="IF314" s="85"/>
      <c r="IG314" s="90"/>
      <c r="IH314" s="90"/>
      <c r="II314" s="90"/>
      <c r="IJ314" s="90"/>
    </row>
    <row r="315" spans="3:244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307"/>
      <c r="CB315" s="307"/>
      <c r="CC315" s="307"/>
      <c r="CD315" s="307"/>
      <c r="CE315" s="307"/>
      <c r="CF315" s="307"/>
      <c r="CG315" s="307"/>
      <c r="CH315" s="307"/>
      <c r="CI315" s="307"/>
      <c r="CJ315" s="307"/>
      <c r="CK315" s="307"/>
      <c r="CL315" s="307"/>
      <c r="CM315" s="307"/>
      <c r="CN315" s="307"/>
      <c r="CO315" s="307"/>
      <c r="CP315" s="307"/>
      <c r="CQ315" s="307"/>
      <c r="CR315" s="307"/>
      <c r="CS315" s="307"/>
      <c r="CT315" s="307"/>
      <c r="CU315" s="307"/>
      <c r="CV315" s="307"/>
      <c r="CW315" s="307"/>
      <c r="CX315" s="307"/>
      <c r="CY315" s="307"/>
      <c r="CZ315" s="307"/>
      <c r="DA315" s="307"/>
      <c r="DB315" s="307"/>
      <c r="DC315" s="307"/>
      <c r="DD315" s="307"/>
      <c r="DE315" s="307"/>
      <c r="DF315" s="307"/>
      <c r="DG315" s="307"/>
      <c r="DH315" s="307"/>
      <c r="FB315" s="74"/>
      <c r="FC315" s="74"/>
      <c r="FD315" s="74"/>
      <c r="FE315" s="74"/>
      <c r="FF315" s="74"/>
      <c r="FG315" s="74"/>
      <c r="FH315" s="74"/>
      <c r="FI315" s="74"/>
      <c r="FJ315" s="74"/>
      <c r="FK315" s="74"/>
      <c r="FL315" s="74"/>
      <c r="FM315" s="74"/>
      <c r="FN315" s="74"/>
      <c r="FO315" s="74"/>
      <c r="FP315" s="74"/>
      <c r="FQ315" s="74"/>
      <c r="FR315" s="74"/>
      <c r="FS315" s="74"/>
      <c r="FT315" s="74"/>
      <c r="FU315" s="74"/>
      <c r="FV315" s="74"/>
      <c r="FW315" s="74"/>
      <c r="FX315" s="74"/>
      <c r="FY315" s="74"/>
      <c r="FZ315" s="74"/>
      <c r="GA315" s="74"/>
      <c r="GB315" s="74"/>
      <c r="GC315" s="74"/>
      <c r="GD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85"/>
      <c r="GX315" s="85"/>
      <c r="GY315" s="85"/>
      <c r="GZ315" s="85"/>
      <c r="HA315" s="85"/>
      <c r="HB315" s="85"/>
      <c r="HC315" s="85"/>
      <c r="HD315" s="85"/>
      <c r="HE315" s="85"/>
      <c r="HF315" s="85"/>
      <c r="HG315" s="85"/>
      <c r="HH315" s="85"/>
      <c r="HI315" s="85"/>
      <c r="HJ315" s="85"/>
      <c r="HK315" s="85"/>
      <c r="HL315" s="85"/>
      <c r="HM315" s="85"/>
      <c r="HN315" s="85"/>
      <c r="HO315" s="85"/>
      <c r="HP315" s="85"/>
      <c r="HQ315" s="85"/>
      <c r="HR315" s="85"/>
      <c r="HS315" s="85"/>
      <c r="HT315" s="85"/>
      <c r="HU315" s="85"/>
      <c r="HV315" s="85"/>
      <c r="HW315" s="85"/>
      <c r="HX315" s="85"/>
      <c r="HY315" s="85"/>
      <c r="HZ315" s="85"/>
      <c r="IA315" s="85"/>
      <c r="IB315" s="85"/>
      <c r="IC315" s="85"/>
      <c r="ID315" s="85"/>
      <c r="IE315" s="85"/>
      <c r="IF315" s="85"/>
      <c r="IG315" s="90"/>
      <c r="IH315" s="90"/>
      <c r="II315" s="90"/>
      <c r="IJ315" s="90"/>
    </row>
    <row r="316" spans="3:244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307"/>
      <c r="CB316" s="307"/>
      <c r="CC316" s="307"/>
      <c r="CD316" s="307"/>
      <c r="CE316" s="307"/>
      <c r="CF316" s="307"/>
      <c r="CG316" s="307"/>
      <c r="CH316" s="307"/>
      <c r="CI316" s="307"/>
      <c r="CJ316" s="307"/>
      <c r="CK316" s="307"/>
      <c r="CL316" s="307"/>
      <c r="CM316" s="307"/>
      <c r="CN316" s="307"/>
      <c r="CO316" s="307"/>
      <c r="CP316" s="307"/>
      <c r="CQ316" s="307"/>
      <c r="CR316" s="307"/>
      <c r="CS316" s="307"/>
      <c r="CT316" s="307"/>
      <c r="CU316" s="307"/>
      <c r="CV316" s="307"/>
      <c r="CW316" s="307"/>
      <c r="CX316" s="307"/>
      <c r="CY316" s="307"/>
      <c r="CZ316" s="307"/>
      <c r="DA316" s="307"/>
      <c r="DB316" s="307"/>
      <c r="DC316" s="307"/>
      <c r="DD316" s="307"/>
      <c r="DE316" s="307"/>
      <c r="DF316" s="307"/>
      <c r="DG316" s="307"/>
      <c r="DH316" s="307"/>
      <c r="FB316" s="74"/>
      <c r="FC316" s="74"/>
      <c r="FD316" s="74"/>
      <c r="FE316" s="74"/>
      <c r="FF316" s="74"/>
      <c r="FG316" s="74"/>
      <c r="FH316" s="74"/>
      <c r="FI316" s="74"/>
      <c r="FJ316" s="74"/>
      <c r="FK316" s="74"/>
      <c r="FL316" s="74"/>
      <c r="FM316" s="74"/>
      <c r="FN316" s="74"/>
      <c r="FO316" s="74"/>
      <c r="FP316" s="74"/>
      <c r="FQ316" s="74"/>
      <c r="FR316" s="74"/>
      <c r="FS316" s="74"/>
      <c r="FT316" s="74"/>
      <c r="FU316" s="74"/>
      <c r="FV316" s="74"/>
      <c r="FW316" s="74"/>
      <c r="FX316" s="74"/>
      <c r="FY316" s="74"/>
      <c r="FZ316" s="74"/>
      <c r="GA316" s="74"/>
      <c r="GB316" s="74"/>
      <c r="GC316" s="74"/>
      <c r="GD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85"/>
      <c r="GX316" s="85"/>
      <c r="GY316" s="85"/>
      <c r="GZ316" s="85"/>
      <c r="HA316" s="85"/>
      <c r="HB316" s="85"/>
      <c r="HC316" s="85"/>
      <c r="HD316" s="85"/>
      <c r="HE316" s="85"/>
      <c r="HF316" s="85"/>
      <c r="HG316" s="85"/>
      <c r="HH316" s="85"/>
      <c r="HI316" s="85"/>
      <c r="HJ316" s="85"/>
      <c r="HK316" s="85"/>
      <c r="HL316" s="85"/>
      <c r="HM316" s="85"/>
      <c r="HN316" s="85"/>
      <c r="HO316" s="85"/>
      <c r="HP316" s="85"/>
      <c r="HQ316" s="85"/>
      <c r="HR316" s="85"/>
      <c r="HS316" s="85"/>
      <c r="HT316" s="85"/>
      <c r="HU316" s="85"/>
      <c r="HV316" s="85"/>
      <c r="HW316" s="85"/>
      <c r="HX316" s="85"/>
      <c r="HY316" s="85"/>
      <c r="HZ316" s="85"/>
      <c r="IA316" s="85"/>
      <c r="IB316" s="85"/>
      <c r="IC316" s="85"/>
      <c r="ID316" s="85"/>
      <c r="IE316" s="85"/>
      <c r="IF316" s="85"/>
      <c r="IG316" s="90"/>
      <c r="IH316" s="90"/>
      <c r="II316" s="90"/>
      <c r="IJ316" s="90"/>
    </row>
    <row r="317" spans="3:244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307"/>
      <c r="CB317" s="307"/>
      <c r="CC317" s="307"/>
      <c r="CD317" s="307"/>
      <c r="CE317" s="307"/>
      <c r="CF317" s="307"/>
      <c r="CG317" s="307"/>
      <c r="CH317" s="307"/>
      <c r="CI317" s="307"/>
      <c r="CJ317" s="307"/>
      <c r="CK317" s="307"/>
      <c r="CL317" s="307"/>
      <c r="CM317" s="307"/>
      <c r="CN317" s="307"/>
      <c r="CO317" s="307"/>
      <c r="CP317" s="307"/>
      <c r="CQ317" s="307"/>
      <c r="CR317" s="307"/>
      <c r="CS317" s="307"/>
      <c r="CT317" s="307"/>
      <c r="CU317" s="307"/>
      <c r="CV317" s="307"/>
      <c r="CW317" s="307"/>
      <c r="CX317" s="307"/>
      <c r="CY317" s="307"/>
      <c r="CZ317" s="307"/>
      <c r="DA317" s="307"/>
      <c r="DB317" s="307"/>
      <c r="DC317" s="307"/>
      <c r="DD317" s="307"/>
      <c r="DE317" s="307"/>
      <c r="DF317" s="307"/>
      <c r="DG317" s="307"/>
      <c r="DH317" s="307"/>
      <c r="FB317" s="74"/>
      <c r="FC317" s="74"/>
      <c r="FD317" s="74"/>
      <c r="FE317" s="74"/>
      <c r="FF317" s="74"/>
      <c r="FG317" s="74"/>
      <c r="FH317" s="74"/>
      <c r="FI317" s="74"/>
      <c r="FJ317" s="74"/>
      <c r="FK317" s="74"/>
      <c r="FL317" s="74"/>
      <c r="FM317" s="74"/>
      <c r="FN317" s="74"/>
      <c r="FO317" s="74"/>
      <c r="FP317" s="74"/>
      <c r="FQ317" s="74"/>
      <c r="FR317" s="74"/>
      <c r="FS317" s="74"/>
      <c r="FT317" s="74"/>
      <c r="FU317" s="74"/>
      <c r="FV317" s="74"/>
      <c r="FW317" s="74"/>
      <c r="FX317" s="74"/>
      <c r="FY317" s="74"/>
      <c r="FZ317" s="74"/>
      <c r="GA317" s="74"/>
      <c r="GB317" s="74"/>
      <c r="GC317" s="74"/>
      <c r="GD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85"/>
      <c r="GX317" s="85"/>
      <c r="GY317" s="85"/>
      <c r="GZ317" s="85"/>
      <c r="HA317" s="85"/>
      <c r="HB317" s="85"/>
      <c r="HC317" s="85"/>
      <c r="HD317" s="85"/>
      <c r="HE317" s="85"/>
      <c r="HF317" s="85"/>
      <c r="HG317" s="85"/>
      <c r="HH317" s="85"/>
      <c r="HI317" s="85"/>
      <c r="HJ317" s="85"/>
      <c r="HK317" s="85"/>
      <c r="HL317" s="85"/>
      <c r="HM317" s="85"/>
      <c r="HN317" s="85"/>
      <c r="HO317" s="85"/>
      <c r="HP317" s="85"/>
      <c r="HQ317" s="85"/>
      <c r="HR317" s="85"/>
      <c r="HS317" s="85"/>
      <c r="HT317" s="85"/>
      <c r="HU317" s="85"/>
      <c r="HV317" s="85"/>
      <c r="HW317" s="85"/>
      <c r="HX317" s="85"/>
      <c r="HY317" s="85"/>
      <c r="HZ317" s="85"/>
      <c r="IA317" s="85"/>
      <c r="IB317" s="85"/>
      <c r="IC317" s="85"/>
      <c r="ID317" s="85"/>
      <c r="IE317" s="85"/>
      <c r="IF317" s="85"/>
      <c r="IG317" s="90"/>
      <c r="IH317" s="90"/>
      <c r="II317" s="90"/>
      <c r="IJ317" s="90"/>
    </row>
    <row r="318" spans="3:244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307"/>
      <c r="CB318" s="307"/>
      <c r="CC318" s="307"/>
      <c r="CD318" s="307"/>
      <c r="CE318" s="307"/>
      <c r="CF318" s="307"/>
      <c r="CG318" s="307"/>
      <c r="CH318" s="307"/>
      <c r="CI318" s="307"/>
      <c r="CJ318" s="307"/>
      <c r="CK318" s="307"/>
      <c r="CL318" s="307"/>
      <c r="CM318" s="307"/>
      <c r="CN318" s="307"/>
      <c r="CO318" s="307"/>
      <c r="CP318" s="307"/>
      <c r="CQ318" s="307"/>
      <c r="CR318" s="307"/>
      <c r="CS318" s="307"/>
      <c r="CT318" s="307"/>
      <c r="CU318" s="307"/>
      <c r="CV318" s="307"/>
      <c r="CW318" s="307"/>
      <c r="CX318" s="307"/>
      <c r="CY318" s="307"/>
      <c r="CZ318" s="307"/>
      <c r="DA318" s="307"/>
      <c r="DB318" s="307"/>
      <c r="DC318" s="307"/>
      <c r="DD318" s="307"/>
      <c r="DE318" s="307"/>
      <c r="DF318" s="307"/>
      <c r="DG318" s="307"/>
      <c r="DH318" s="307"/>
      <c r="FB318" s="74"/>
      <c r="FC318" s="74"/>
      <c r="FD318" s="74"/>
      <c r="FE318" s="74"/>
      <c r="FF318" s="74"/>
      <c r="FG318" s="74"/>
      <c r="FH318" s="74"/>
      <c r="FI318" s="74"/>
      <c r="FJ318" s="74"/>
      <c r="FK318" s="74"/>
      <c r="FL318" s="74"/>
      <c r="FM318" s="74"/>
      <c r="FN318" s="74"/>
      <c r="FO318" s="74"/>
      <c r="FP318" s="74"/>
      <c r="FQ318" s="74"/>
      <c r="FR318" s="74"/>
      <c r="FS318" s="74"/>
      <c r="FT318" s="74"/>
      <c r="FU318" s="74"/>
      <c r="FV318" s="74"/>
      <c r="FW318" s="74"/>
      <c r="FX318" s="74"/>
      <c r="FY318" s="74"/>
      <c r="FZ318" s="74"/>
      <c r="GA318" s="74"/>
      <c r="GB318" s="74"/>
      <c r="GC318" s="74"/>
      <c r="GD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85"/>
      <c r="GX318" s="85"/>
      <c r="GY318" s="85"/>
      <c r="GZ318" s="85"/>
      <c r="HA318" s="85"/>
      <c r="HB318" s="85"/>
      <c r="HC318" s="85"/>
      <c r="HD318" s="85"/>
      <c r="HE318" s="85"/>
      <c r="HF318" s="85"/>
      <c r="HG318" s="85"/>
      <c r="HH318" s="85"/>
      <c r="HI318" s="85"/>
      <c r="HJ318" s="85"/>
      <c r="HK318" s="85"/>
      <c r="HL318" s="85"/>
      <c r="HM318" s="85"/>
      <c r="HN318" s="85"/>
      <c r="HO318" s="85"/>
      <c r="HP318" s="85"/>
      <c r="HQ318" s="85"/>
      <c r="HR318" s="85"/>
      <c r="HS318" s="85"/>
      <c r="HT318" s="85"/>
      <c r="HU318" s="85"/>
      <c r="HV318" s="85"/>
      <c r="HW318" s="85"/>
      <c r="HX318" s="85"/>
      <c r="HY318" s="85"/>
      <c r="HZ318" s="85"/>
      <c r="IA318" s="85"/>
      <c r="IB318" s="85"/>
      <c r="IC318" s="85"/>
      <c r="ID318" s="85"/>
      <c r="IE318" s="85"/>
      <c r="IF318" s="85"/>
      <c r="IG318" s="90"/>
      <c r="IH318" s="90"/>
      <c r="II318" s="90"/>
      <c r="IJ318" s="90"/>
    </row>
    <row r="319" spans="3:244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307"/>
      <c r="CB319" s="307"/>
      <c r="CC319" s="307"/>
      <c r="CD319" s="307"/>
      <c r="CE319" s="307"/>
      <c r="CF319" s="307"/>
      <c r="CG319" s="307"/>
      <c r="CH319" s="307"/>
      <c r="CI319" s="307"/>
      <c r="CJ319" s="307"/>
      <c r="CK319" s="307"/>
      <c r="CL319" s="307"/>
      <c r="CM319" s="307"/>
      <c r="CN319" s="307"/>
      <c r="CO319" s="307"/>
      <c r="CP319" s="307"/>
      <c r="CQ319" s="307"/>
      <c r="CR319" s="307"/>
      <c r="CS319" s="307"/>
      <c r="CT319" s="307"/>
      <c r="CU319" s="307"/>
      <c r="CV319" s="307"/>
      <c r="CW319" s="307"/>
      <c r="CX319" s="307"/>
      <c r="CY319" s="307"/>
      <c r="CZ319" s="307"/>
      <c r="DA319" s="307"/>
      <c r="DB319" s="307"/>
      <c r="DC319" s="307"/>
      <c r="DD319" s="307"/>
      <c r="DE319" s="307"/>
      <c r="DF319" s="307"/>
      <c r="DG319" s="307"/>
      <c r="DH319" s="307"/>
      <c r="FB319" s="74"/>
      <c r="FC319" s="74"/>
      <c r="FD319" s="74"/>
      <c r="FE319" s="74"/>
      <c r="FF319" s="74"/>
      <c r="FG319" s="74"/>
      <c r="FH319" s="74"/>
      <c r="FI319" s="74"/>
      <c r="FJ319" s="74"/>
      <c r="FK319" s="74"/>
      <c r="FL319" s="74"/>
      <c r="FM319" s="74"/>
      <c r="FN319" s="74"/>
      <c r="FO319" s="74"/>
      <c r="FP319" s="74"/>
      <c r="FQ319" s="74"/>
      <c r="FR319" s="74"/>
      <c r="FS319" s="74"/>
      <c r="FT319" s="74"/>
      <c r="FU319" s="74"/>
      <c r="FV319" s="74"/>
      <c r="FW319" s="74"/>
      <c r="FX319" s="74"/>
      <c r="FY319" s="74"/>
      <c r="FZ319" s="74"/>
      <c r="GA319" s="74"/>
      <c r="GB319" s="74"/>
      <c r="GC319" s="74"/>
      <c r="GD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85"/>
      <c r="GX319" s="85"/>
      <c r="GY319" s="85"/>
      <c r="GZ319" s="85"/>
      <c r="HA319" s="85"/>
      <c r="HB319" s="85"/>
      <c r="HC319" s="85"/>
      <c r="HD319" s="85"/>
      <c r="HE319" s="85"/>
      <c r="HF319" s="85"/>
      <c r="HG319" s="85"/>
      <c r="HH319" s="85"/>
      <c r="HI319" s="85"/>
      <c r="HJ319" s="85"/>
      <c r="HK319" s="85"/>
      <c r="HL319" s="85"/>
      <c r="HM319" s="85"/>
      <c r="HN319" s="85"/>
      <c r="HO319" s="85"/>
      <c r="HP319" s="85"/>
      <c r="HQ319" s="85"/>
      <c r="HR319" s="85"/>
      <c r="HS319" s="85"/>
      <c r="HT319" s="85"/>
      <c r="HU319" s="85"/>
      <c r="HV319" s="85"/>
      <c r="HW319" s="85"/>
      <c r="HX319" s="85"/>
      <c r="HY319" s="85"/>
      <c r="HZ319" s="85"/>
      <c r="IA319" s="85"/>
      <c r="IB319" s="85"/>
      <c r="IC319" s="85"/>
      <c r="ID319" s="85"/>
      <c r="IE319" s="85"/>
      <c r="IF319" s="85"/>
      <c r="IG319" s="90"/>
      <c r="IH319" s="90"/>
      <c r="II319" s="90"/>
      <c r="IJ319" s="90"/>
    </row>
    <row r="320" spans="3:244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307"/>
      <c r="CB320" s="307"/>
      <c r="CC320" s="307"/>
      <c r="CD320" s="307"/>
      <c r="CE320" s="307"/>
      <c r="CF320" s="307"/>
      <c r="CG320" s="307"/>
      <c r="CH320" s="307"/>
      <c r="CI320" s="307"/>
      <c r="CJ320" s="307"/>
      <c r="CK320" s="307"/>
      <c r="CL320" s="307"/>
      <c r="CM320" s="307"/>
      <c r="CN320" s="307"/>
      <c r="CO320" s="307"/>
      <c r="CP320" s="307"/>
      <c r="CQ320" s="307"/>
      <c r="CR320" s="307"/>
      <c r="CS320" s="307"/>
      <c r="CT320" s="307"/>
      <c r="CU320" s="307"/>
      <c r="CV320" s="307"/>
      <c r="CW320" s="307"/>
      <c r="CX320" s="307"/>
      <c r="CY320" s="307"/>
      <c r="CZ320" s="307"/>
      <c r="DA320" s="307"/>
      <c r="DB320" s="307"/>
      <c r="DC320" s="307"/>
      <c r="DD320" s="307"/>
      <c r="DE320" s="307"/>
      <c r="DF320" s="307"/>
      <c r="DG320" s="307"/>
      <c r="DH320" s="307"/>
      <c r="FB320" s="74"/>
      <c r="FC320" s="74"/>
      <c r="FD320" s="74"/>
      <c r="FE320" s="74"/>
      <c r="FF320" s="74"/>
      <c r="FG320" s="74"/>
      <c r="FH320" s="74"/>
      <c r="FI320" s="74"/>
      <c r="FJ320" s="74"/>
      <c r="FK320" s="74"/>
      <c r="FL320" s="74"/>
      <c r="FM320" s="74"/>
      <c r="FN320" s="74"/>
      <c r="FO320" s="74"/>
      <c r="FP320" s="74"/>
      <c r="FQ320" s="74"/>
      <c r="FR320" s="74"/>
      <c r="FS320" s="74"/>
      <c r="FT320" s="74"/>
      <c r="FU320" s="74"/>
      <c r="FV320" s="74"/>
      <c r="FW320" s="74"/>
      <c r="FX320" s="74"/>
      <c r="FY320" s="74"/>
      <c r="FZ320" s="74"/>
      <c r="GA320" s="74"/>
      <c r="GB320" s="74"/>
      <c r="GC320" s="74"/>
      <c r="GD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85"/>
      <c r="GX320" s="85"/>
      <c r="GY320" s="85"/>
      <c r="GZ320" s="85"/>
      <c r="HA320" s="85"/>
      <c r="HB320" s="85"/>
      <c r="HC320" s="85"/>
      <c r="HD320" s="85"/>
      <c r="HE320" s="85"/>
      <c r="HF320" s="85"/>
      <c r="HG320" s="85"/>
      <c r="HH320" s="85"/>
      <c r="HI320" s="85"/>
      <c r="HJ320" s="85"/>
      <c r="HK320" s="85"/>
      <c r="HL320" s="85"/>
      <c r="HM320" s="85"/>
      <c r="HN320" s="85"/>
      <c r="HO320" s="85"/>
      <c r="HP320" s="85"/>
      <c r="HQ320" s="85"/>
      <c r="HR320" s="85"/>
      <c r="HS320" s="85"/>
      <c r="HT320" s="85"/>
      <c r="HU320" s="85"/>
      <c r="HV320" s="85"/>
      <c r="HW320" s="85"/>
      <c r="HX320" s="85"/>
      <c r="HY320" s="85"/>
      <c r="HZ320" s="85"/>
      <c r="IA320" s="85"/>
      <c r="IB320" s="85"/>
      <c r="IC320" s="85"/>
      <c r="ID320" s="85"/>
      <c r="IE320" s="85"/>
      <c r="IF320" s="85"/>
      <c r="IG320" s="90"/>
      <c r="IH320" s="90"/>
      <c r="II320" s="90"/>
      <c r="IJ320" s="90"/>
    </row>
    <row r="321" spans="3:244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307"/>
      <c r="CB321" s="307"/>
      <c r="CC321" s="307"/>
      <c r="CD321" s="307"/>
      <c r="CE321" s="307"/>
      <c r="CF321" s="307"/>
      <c r="CG321" s="307"/>
      <c r="CH321" s="307"/>
      <c r="CI321" s="307"/>
      <c r="CJ321" s="307"/>
      <c r="CK321" s="307"/>
      <c r="CL321" s="307"/>
      <c r="CM321" s="307"/>
      <c r="CN321" s="307"/>
      <c r="CO321" s="307"/>
      <c r="CP321" s="307"/>
      <c r="CQ321" s="307"/>
      <c r="CR321" s="307"/>
      <c r="CS321" s="307"/>
      <c r="CT321" s="307"/>
      <c r="CU321" s="307"/>
      <c r="CV321" s="307"/>
      <c r="CW321" s="307"/>
      <c r="CX321" s="307"/>
      <c r="CY321" s="307"/>
      <c r="CZ321" s="307"/>
      <c r="DA321" s="307"/>
      <c r="DB321" s="307"/>
      <c r="DC321" s="307"/>
      <c r="DD321" s="307"/>
      <c r="DE321" s="307"/>
      <c r="DF321" s="307"/>
      <c r="DG321" s="307"/>
      <c r="DH321" s="307"/>
      <c r="FB321" s="74"/>
      <c r="FC321" s="74"/>
      <c r="FD321" s="74"/>
      <c r="FE321" s="74"/>
      <c r="FF321" s="74"/>
      <c r="FG321" s="74"/>
      <c r="FH321" s="74"/>
      <c r="FI321" s="74"/>
      <c r="FJ321" s="74"/>
      <c r="FK321" s="74"/>
      <c r="FL321" s="74"/>
      <c r="FM321" s="74"/>
      <c r="FN321" s="74"/>
      <c r="FO321" s="74"/>
      <c r="FP321" s="74"/>
      <c r="FQ321" s="74"/>
      <c r="FR321" s="74"/>
      <c r="FS321" s="74"/>
      <c r="FT321" s="74"/>
      <c r="FU321" s="74"/>
      <c r="FV321" s="74"/>
      <c r="FW321" s="74"/>
      <c r="FX321" s="74"/>
      <c r="FY321" s="74"/>
      <c r="FZ321" s="74"/>
      <c r="GA321" s="74"/>
      <c r="GB321" s="74"/>
      <c r="GC321" s="74"/>
      <c r="GD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90"/>
      <c r="IH321" s="90"/>
      <c r="II321" s="90"/>
      <c r="IJ321" s="90"/>
    </row>
    <row r="322" spans="3:244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307"/>
      <c r="CB322" s="307"/>
      <c r="CC322" s="307"/>
      <c r="CD322" s="307"/>
      <c r="CE322" s="307"/>
      <c r="CF322" s="307"/>
      <c r="CG322" s="307"/>
      <c r="CH322" s="307"/>
      <c r="CI322" s="307"/>
      <c r="CJ322" s="307"/>
      <c r="CK322" s="307"/>
      <c r="CL322" s="307"/>
      <c r="CM322" s="307"/>
      <c r="CN322" s="307"/>
      <c r="CO322" s="307"/>
      <c r="CP322" s="307"/>
      <c r="CQ322" s="307"/>
      <c r="CR322" s="307"/>
      <c r="CS322" s="307"/>
      <c r="CT322" s="307"/>
      <c r="CU322" s="307"/>
      <c r="CV322" s="307"/>
      <c r="CW322" s="307"/>
      <c r="CX322" s="307"/>
      <c r="CY322" s="307"/>
      <c r="CZ322" s="307"/>
      <c r="DA322" s="307"/>
      <c r="DB322" s="307"/>
      <c r="DC322" s="307"/>
      <c r="DD322" s="307"/>
      <c r="DE322" s="307"/>
      <c r="DF322" s="307"/>
      <c r="DG322" s="307"/>
      <c r="DH322" s="307"/>
      <c r="FB322" s="74"/>
      <c r="FC322" s="74"/>
      <c r="FD322" s="74"/>
      <c r="FE322" s="74"/>
      <c r="FF322" s="74"/>
      <c r="FG322" s="74"/>
      <c r="FH322" s="74"/>
      <c r="FI322" s="74"/>
      <c r="FJ322" s="74"/>
      <c r="FK322" s="74"/>
      <c r="FL322" s="74"/>
      <c r="FM322" s="74"/>
      <c r="FN322" s="74"/>
      <c r="FO322" s="74"/>
      <c r="FP322" s="74"/>
      <c r="FQ322" s="74"/>
      <c r="FR322" s="74"/>
      <c r="FS322" s="74"/>
      <c r="FT322" s="74"/>
      <c r="FU322" s="74"/>
      <c r="FV322" s="74"/>
      <c r="FW322" s="74"/>
      <c r="FX322" s="74"/>
      <c r="FY322" s="74"/>
      <c r="FZ322" s="74"/>
      <c r="GA322" s="74"/>
      <c r="GB322" s="74"/>
      <c r="GC322" s="74"/>
      <c r="GD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85"/>
      <c r="GX322" s="85"/>
      <c r="GY322" s="85"/>
      <c r="GZ322" s="85"/>
      <c r="HA322" s="85"/>
      <c r="HB322" s="85"/>
      <c r="HC322" s="85"/>
      <c r="HD322" s="85"/>
      <c r="HE322" s="85"/>
      <c r="HF322" s="85"/>
      <c r="HG322" s="85"/>
      <c r="HH322" s="85"/>
      <c r="HI322" s="85"/>
      <c r="HJ322" s="85"/>
      <c r="HK322" s="85"/>
      <c r="HL322" s="85"/>
      <c r="HM322" s="85"/>
      <c r="HN322" s="85"/>
      <c r="HO322" s="85"/>
      <c r="HP322" s="85"/>
      <c r="HQ322" s="85"/>
      <c r="HR322" s="85"/>
      <c r="HS322" s="85"/>
      <c r="HT322" s="85"/>
      <c r="HU322" s="85"/>
      <c r="HV322" s="85"/>
      <c r="HW322" s="85"/>
      <c r="HX322" s="85"/>
      <c r="HY322" s="85"/>
      <c r="HZ322" s="85"/>
      <c r="IA322" s="85"/>
      <c r="IB322" s="85"/>
      <c r="IC322" s="85"/>
      <c r="ID322" s="85"/>
      <c r="IE322" s="85"/>
      <c r="IF322" s="85"/>
      <c r="IG322" s="90"/>
      <c r="IH322" s="90"/>
      <c r="II322" s="90"/>
      <c r="IJ322" s="90"/>
    </row>
    <row r="323" spans="3:244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307"/>
      <c r="CB323" s="307"/>
      <c r="CC323" s="307"/>
      <c r="CD323" s="307"/>
      <c r="CE323" s="307"/>
      <c r="CF323" s="307"/>
      <c r="CG323" s="307"/>
      <c r="CH323" s="307"/>
      <c r="CI323" s="307"/>
      <c r="CJ323" s="307"/>
      <c r="CK323" s="307"/>
      <c r="CL323" s="307"/>
      <c r="CM323" s="307"/>
      <c r="CN323" s="307"/>
      <c r="CO323" s="307"/>
      <c r="CP323" s="307"/>
      <c r="CQ323" s="307"/>
      <c r="CR323" s="307"/>
      <c r="CS323" s="307"/>
      <c r="CT323" s="307"/>
      <c r="CU323" s="307"/>
      <c r="CV323" s="307"/>
      <c r="CW323" s="307"/>
      <c r="CX323" s="307"/>
      <c r="CY323" s="307"/>
      <c r="CZ323" s="307"/>
      <c r="DA323" s="307"/>
      <c r="DB323" s="307"/>
      <c r="DC323" s="307"/>
      <c r="DD323" s="307"/>
      <c r="DE323" s="307"/>
      <c r="DF323" s="307"/>
      <c r="DG323" s="307"/>
      <c r="DH323" s="307"/>
      <c r="FB323" s="74"/>
      <c r="FC323" s="74"/>
      <c r="FD323" s="74"/>
      <c r="FE323" s="74"/>
      <c r="FF323" s="74"/>
      <c r="FG323" s="74"/>
      <c r="FH323" s="74"/>
      <c r="FI323" s="74"/>
      <c r="FJ323" s="74"/>
      <c r="FK323" s="74"/>
      <c r="FL323" s="74"/>
      <c r="FM323" s="74"/>
      <c r="FN323" s="74"/>
      <c r="FO323" s="74"/>
      <c r="FP323" s="74"/>
      <c r="FQ323" s="74"/>
      <c r="FR323" s="74"/>
      <c r="FS323" s="74"/>
      <c r="FT323" s="74"/>
      <c r="FU323" s="74"/>
      <c r="FV323" s="74"/>
      <c r="FW323" s="74"/>
      <c r="FX323" s="74"/>
      <c r="FY323" s="74"/>
      <c r="FZ323" s="74"/>
      <c r="GA323" s="74"/>
      <c r="GB323" s="74"/>
      <c r="GC323" s="74"/>
      <c r="GD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85"/>
      <c r="GX323" s="85"/>
      <c r="GY323" s="85"/>
      <c r="GZ323" s="85"/>
      <c r="HA323" s="85"/>
      <c r="HB323" s="85"/>
      <c r="HC323" s="85"/>
      <c r="HD323" s="85"/>
      <c r="HE323" s="85"/>
      <c r="HF323" s="85"/>
      <c r="HG323" s="85"/>
      <c r="HH323" s="85"/>
      <c r="HI323" s="85"/>
      <c r="HJ323" s="85"/>
      <c r="HK323" s="85"/>
      <c r="HL323" s="85"/>
      <c r="HM323" s="85"/>
      <c r="HN323" s="85"/>
      <c r="HO323" s="85"/>
      <c r="HP323" s="85"/>
      <c r="HQ323" s="85"/>
      <c r="HR323" s="85"/>
      <c r="HS323" s="85"/>
      <c r="HT323" s="85"/>
      <c r="HU323" s="85"/>
      <c r="HV323" s="85"/>
      <c r="HW323" s="85"/>
      <c r="HX323" s="85"/>
      <c r="HY323" s="85"/>
      <c r="HZ323" s="85"/>
      <c r="IA323" s="85"/>
      <c r="IB323" s="85"/>
      <c r="IC323" s="85"/>
      <c r="ID323" s="85"/>
      <c r="IE323" s="85"/>
      <c r="IF323" s="85"/>
      <c r="IG323" s="90"/>
      <c r="IH323" s="90"/>
      <c r="II323" s="90"/>
      <c r="IJ323" s="90"/>
    </row>
  </sheetData>
  <dataConsolidate/>
  <mergeCells count="27">
    <mergeCell ref="C3:C4"/>
    <mergeCell ref="F3:F4"/>
    <mergeCell ref="I3:I4"/>
    <mergeCell ref="H3:H4"/>
    <mergeCell ref="G3:G4"/>
    <mergeCell ref="D3:D4"/>
    <mergeCell ref="E3:E4"/>
    <mergeCell ref="J3:J4"/>
    <mergeCell ref="L3:L4"/>
    <mergeCell ref="M3:M4"/>
    <mergeCell ref="N3:N4"/>
    <mergeCell ref="K3:K4"/>
    <mergeCell ref="HA2:HA4"/>
    <mergeCell ref="O2:Q2"/>
    <mergeCell ref="O3:O4"/>
    <mergeCell ref="FB2:FD2"/>
    <mergeCell ref="FB3:FB4"/>
    <mergeCell ref="FC3:FC4"/>
    <mergeCell ref="FD3:FD4"/>
    <mergeCell ref="DI3:DI4"/>
    <mergeCell ref="V3:V4"/>
    <mergeCell ref="P3:P4"/>
    <mergeCell ref="Q3:Q4"/>
    <mergeCell ref="U3:U4"/>
    <mergeCell ref="T3:T4"/>
    <mergeCell ref="S3:S4"/>
    <mergeCell ref="R3:R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scale="75" orientation="landscape" r:id="rId1"/>
  <headerFooter alignWithMargins="0">
    <oddHeader xml:space="preserve">&amp;C&amp;"Arial,Negrita"&amp;12Estadística UD ALZIRA
Temporada 2020-21
3ª divisió - grup VI
</oddHeader>
    <oddFooter>&amp;LDavid Chordà i Argente&amp;CPàgina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17" sqref="A17"/>
    </sheetView>
  </sheetViews>
  <sheetFormatPr baseColWidth="10" defaultColWidth="11.44140625" defaultRowHeight="13.2"/>
  <cols>
    <col min="1" max="1" width="20.5546875" customWidth="1"/>
    <col min="2" max="3" width="16.5546875" customWidth="1"/>
  </cols>
  <sheetData>
    <row r="1" spans="1:3">
      <c r="B1" s="139" t="s">
        <v>45</v>
      </c>
      <c r="C1" s="139" t="s">
        <v>46</v>
      </c>
    </row>
    <row r="2" spans="1:3">
      <c r="A2" s="140" t="s">
        <v>220</v>
      </c>
      <c r="B2" s="140" t="s">
        <v>221</v>
      </c>
      <c r="C2" s="140"/>
    </row>
    <row r="3" spans="1:3">
      <c r="A3" t="s">
        <v>222</v>
      </c>
      <c r="C3" t="s">
        <v>158</v>
      </c>
    </row>
    <row r="4" spans="1:3">
      <c r="A4" s="140"/>
      <c r="C4" s="140"/>
    </row>
    <row r="6" spans="1:3">
      <c r="A6" s="140"/>
      <c r="C6" s="140"/>
    </row>
    <row r="7" spans="1:3">
      <c r="A7" s="140"/>
      <c r="C7" s="140"/>
    </row>
    <row r="8" spans="1:3">
      <c r="A8" s="140"/>
      <c r="C8" s="140"/>
    </row>
    <row r="9" spans="1:3">
      <c r="A9" s="140"/>
      <c r="C9" s="140"/>
    </row>
    <row r="10" spans="1:3">
      <c r="B10" s="138" t="s">
        <v>48</v>
      </c>
      <c r="C10" s="138" t="s">
        <v>49</v>
      </c>
    </row>
    <row r="11" spans="1:3">
      <c r="A11" s="140" t="s">
        <v>217</v>
      </c>
      <c r="B11" s="140" t="s">
        <v>158</v>
      </c>
    </row>
    <row r="12" spans="1:3">
      <c r="A12" s="140" t="s">
        <v>216</v>
      </c>
      <c r="B12" s="140" t="s">
        <v>158</v>
      </c>
    </row>
    <row r="13" spans="1:3">
      <c r="A13" s="140" t="s">
        <v>215</v>
      </c>
      <c r="B13" s="140" t="s">
        <v>158</v>
      </c>
    </row>
    <row r="14" spans="1:3">
      <c r="A14" s="140" t="s">
        <v>214</v>
      </c>
      <c r="B14" s="140" t="s">
        <v>158</v>
      </c>
      <c r="C14" s="140"/>
    </row>
    <row r="15" spans="1:3">
      <c r="A15" s="140" t="s">
        <v>218</v>
      </c>
      <c r="B15" s="140"/>
      <c r="C15" t="s">
        <v>219</v>
      </c>
    </row>
    <row r="16" spans="1:3">
      <c r="A16" s="140" t="s">
        <v>227</v>
      </c>
      <c r="B16" s="140" t="s">
        <v>158</v>
      </c>
    </row>
    <row r="17" spans="2:2">
      <c r="B17" s="140"/>
    </row>
    <row r="18" spans="2:2">
      <c r="B18" s="140"/>
    </row>
    <row r="19" spans="2:2">
      <c r="B19" s="140"/>
    </row>
    <row r="20" spans="2:2">
      <c r="B20" s="1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9"/>
  <sheetViews>
    <sheetView zoomScale="67" workbookViewId="0">
      <pane xSplit="1" topLeftCell="B1" activePane="topRight" state="frozen"/>
      <selection activeCell="A8" sqref="A8"/>
      <selection pane="topRight" activeCell="N53" sqref="N53"/>
    </sheetView>
  </sheetViews>
  <sheetFormatPr baseColWidth="10" defaultColWidth="11.44140625" defaultRowHeight="13.2"/>
  <cols>
    <col min="1" max="1" width="17.88671875" style="6" bestFit="1" customWidth="1"/>
    <col min="2" max="8" width="11.44140625" style="9"/>
    <col min="9" max="9" width="11.44140625" style="6"/>
    <col min="10" max="10" width="11.44140625" style="142"/>
    <col min="11" max="16384" width="11.44140625" style="6"/>
  </cols>
  <sheetData>
    <row r="1" spans="1:18" s="11" customFormat="1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  <c r="J1" s="141"/>
    </row>
    <row r="2" spans="1:18" s="10" customFormat="1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  <c r="J2" s="70"/>
      <c r="K2" s="70"/>
      <c r="L2" s="70"/>
      <c r="M2" s="70"/>
      <c r="N2" s="70"/>
      <c r="O2" s="70"/>
      <c r="P2" s="70"/>
      <c r="Q2" s="70"/>
      <c r="R2" s="314"/>
    </row>
    <row r="3" spans="1:18" s="7" customFormat="1" ht="13.8" thickTop="1">
      <c r="A3" s="315" t="str">
        <f>'U.E. ALZIRA'!X3</f>
        <v>Vilamarxant</v>
      </c>
      <c r="B3" s="316"/>
      <c r="C3" s="317">
        <v>1</v>
      </c>
      <c r="D3" s="318"/>
      <c r="E3" s="319">
        <v>1</v>
      </c>
      <c r="F3" s="317">
        <v>1</v>
      </c>
      <c r="G3" s="320"/>
      <c r="H3" s="314">
        <f>SUM(B3:G3)</f>
        <v>3</v>
      </c>
      <c r="I3" s="314">
        <v>1</v>
      </c>
      <c r="J3" s="314"/>
      <c r="K3" s="314"/>
      <c r="L3" s="314"/>
      <c r="M3" s="314"/>
      <c r="N3" s="314"/>
      <c r="O3" s="314"/>
      <c r="P3" s="314"/>
      <c r="Q3" s="314"/>
      <c r="R3" s="314"/>
    </row>
    <row r="4" spans="1:18" s="7" customFormat="1" hidden="1">
      <c r="A4" s="315" t="str">
        <f>'U.E. ALZIRA'!Y3</f>
        <v>Descansa</v>
      </c>
      <c r="B4" s="18"/>
      <c r="C4" s="5"/>
      <c r="D4" s="4"/>
      <c r="E4" s="19"/>
      <c r="F4" s="5"/>
      <c r="G4" s="20"/>
      <c r="H4" s="314">
        <f t="shared" ref="H4:H50" si="0">SUM(B4:G4)</f>
        <v>0</v>
      </c>
      <c r="I4" s="9">
        <v>2</v>
      </c>
      <c r="J4" s="314"/>
      <c r="K4" s="314"/>
      <c r="L4" s="314"/>
      <c r="M4" s="314"/>
      <c r="N4" s="314"/>
      <c r="O4" s="314"/>
      <c r="P4" s="314"/>
      <c r="Q4" s="314"/>
      <c r="R4" s="314"/>
    </row>
    <row r="5" spans="1:18" s="9" customFormat="1">
      <c r="A5" s="315" t="str">
        <f>'U.E. ALZIRA'!Z3</f>
        <v>Recambios Colón</v>
      </c>
      <c r="B5" s="18"/>
      <c r="C5" s="5"/>
      <c r="D5" s="4"/>
      <c r="E5" s="19">
        <v>1</v>
      </c>
      <c r="F5" s="5"/>
      <c r="G5" s="20"/>
      <c r="H5" s="314">
        <f t="shared" si="0"/>
        <v>1</v>
      </c>
      <c r="I5" s="314">
        <v>3</v>
      </c>
    </row>
    <row r="6" spans="1:18" s="8" customFormat="1">
      <c r="A6" s="315" t="str">
        <f>'U.E. ALZIRA'!AA3</f>
        <v>Torrent</v>
      </c>
      <c r="B6" s="18"/>
      <c r="C6" s="5"/>
      <c r="D6" s="4"/>
      <c r="E6" s="19"/>
      <c r="F6" s="5"/>
      <c r="G6" s="20"/>
      <c r="H6" s="314">
        <f t="shared" si="0"/>
        <v>0</v>
      </c>
      <c r="I6" s="9">
        <v>4</v>
      </c>
    </row>
    <row r="7" spans="1:18" s="9" customFormat="1">
      <c r="A7" s="315" t="str">
        <f>'U.E. ALZIRA'!AG3</f>
        <v>Silla</v>
      </c>
      <c r="B7" s="18"/>
      <c r="C7" s="5"/>
      <c r="D7" s="4"/>
      <c r="E7" s="19"/>
      <c r="F7" s="5"/>
      <c r="G7" s="20">
        <v>1</v>
      </c>
      <c r="H7" s="314">
        <f t="shared" si="0"/>
        <v>1</v>
      </c>
      <c r="I7" s="314">
        <v>5</v>
      </c>
    </row>
    <row r="8" spans="1:18" s="8" customFormat="1">
      <c r="A8" s="315" t="str">
        <f>'U.E. ALZIRA'!AB3</f>
        <v>Acero</v>
      </c>
      <c r="B8" s="18"/>
      <c r="C8" s="5"/>
      <c r="D8" s="4">
        <v>1</v>
      </c>
      <c r="E8" s="19"/>
      <c r="F8" s="5"/>
      <c r="G8" s="20">
        <v>1</v>
      </c>
      <c r="H8" s="314">
        <f t="shared" si="0"/>
        <v>2</v>
      </c>
      <c r="I8" s="9">
        <v>6</v>
      </c>
    </row>
    <row r="9" spans="1:18" s="9" customFormat="1">
      <c r="A9" s="315" t="str">
        <f>'U.E. ALZIRA'!AC3</f>
        <v>Vila-real C</v>
      </c>
      <c r="B9" s="18"/>
      <c r="C9" s="5"/>
      <c r="D9" s="4"/>
      <c r="E9" s="19"/>
      <c r="F9" s="5"/>
      <c r="G9" s="20">
        <v>1</v>
      </c>
      <c r="H9" s="314">
        <f t="shared" si="0"/>
        <v>1</v>
      </c>
      <c r="I9" s="314">
        <v>7</v>
      </c>
    </row>
    <row r="10" spans="1:18">
      <c r="A10" s="315" t="str">
        <f>'U.E. ALZIRA'!AD3</f>
        <v>Roda</v>
      </c>
      <c r="B10" s="18"/>
      <c r="C10" s="5"/>
      <c r="D10" s="4"/>
      <c r="E10" s="19"/>
      <c r="F10" s="5">
        <v>1</v>
      </c>
      <c r="G10" s="20"/>
      <c r="H10" s="314">
        <f t="shared" si="0"/>
        <v>1</v>
      </c>
      <c r="I10" s="9">
        <v>8</v>
      </c>
      <c r="J10" s="6"/>
    </row>
    <row r="11" spans="1:18" s="9" customFormat="1">
      <c r="A11" s="315" t="str">
        <f>'U.E. ALZIRA'!AE3</f>
        <v>At. Saguntino</v>
      </c>
      <c r="B11" s="18"/>
      <c r="C11" s="5">
        <v>1</v>
      </c>
      <c r="D11" s="4"/>
      <c r="E11" s="19">
        <v>1</v>
      </c>
      <c r="F11" s="5">
        <v>2</v>
      </c>
      <c r="G11" s="20"/>
      <c r="H11" s="314">
        <f t="shared" si="0"/>
        <v>4</v>
      </c>
      <c r="I11" s="314">
        <v>9</v>
      </c>
    </row>
    <row r="12" spans="1:18">
      <c r="A12" s="315" t="str">
        <f>'U.E. ALZIRA'!AF3</f>
        <v>Paterna</v>
      </c>
      <c r="B12" s="18">
        <v>1</v>
      </c>
      <c r="C12" s="5"/>
      <c r="D12" s="4">
        <v>1</v>
      </c>
      <c r="E12" s="19">
        <v>1</v>
      </c>
      <c r="F12" s="5"/>
      <c r="G12" s="20"/>
      <c r="H12" s="314">
        <f t="shared" si="0"/>
        <v>3</v>
      </c>
      <c r="I12" s="9">
        <v>10</v>
      </c>
      <c r="J12" s="6"/>
    </row>
    <row r="13" spans="1:18" s="9" customFormat="1">
      <c r="A13" s="315" t="str">
        <f>'U.E. ALZIRA'!AH3</f>
        <v>Benicarló</v>
      </c>
      <c r="B13" s="18">
        <v>1</v>
      </c>
      <c r="C13" s="5"/>
      <c r="D13" s="4"/>
      <c r="E13" s="19"/>
      <c r="F13" s="5"/>
      <c r="G13" s="20">
        <v>1</v>
      </c>
      <c r="H13" s="314">
        <f t="shared" si="0"/>
        <v>2</v>
      </c>
      <c r="I13" s="314">
        <v>11</v>
      </c>
    </row>
    <row r="14" spans="1:18">
      <c r="A14" s="315" t="str">
        <f>'U.E. ALZIRA'!AK3</f>
        <v>Vilamarxant</v>
      </c>
      <c r="B14" s="18"/>
      <c r="C14" s="5">
        <v>1</v>
      </c>
      <c r="D14" s="4"/>
      <c r="E14" s="19"/>
      <c r="F14" s="5"/>
      <c r="G14" s="20">
        <v>1</v>
      </c>
      <c r="H14" s="314">
        <f t="shared" si="0"/>
        <v>2</v>
      </c>
      <c r="I14" s="9">
        <v>12</v>
      </c>
      <c r="J14" s="6"/>
    </row>
    <row r="15" spans="1:18" s="9" customFormat="1" hidden="1">
      <c r="A15" s="315" t="str">
        <f>'U.E. ALZIRA'!AL3</f>
        <v>Descansa</v>
      </c>
      <c r="B15" s="18"/>
      <c r="C15" s="5"/>
      <c r="D15" s="4"/>
      <c r="E15" s="19"/>
      <c r="F15" s="5"/>
      <c r="G15" s="20"/>
      <c r="H15" s="314">
        <f t="shared" si="0"/>
        <v>0</v>
      </c>
      <c r="I15" s="314">
        <v>13</v>
      </c>
    </row>
    <row r="16" spans="1:18" ht="12.75" customHeight="1">
      <c r="A16" s="315" t="str">
        <f>'U.E. ALZIRA'!AO3</f>
        <v>Recambios Colón</v>
      </c>
      <c r="B16" s="18"/>
      <c r="C16" s="5"/>
      <c r="D16" s="4"/>
      <c r="E16" s="19"/>
      <c r="F16" s="5"/>
      <c r="G16" s="20"/>
      <c r="H16" s="314">
        <f t="shared" si="0"/>
        <v>0</v>
      </c>
      <c r="I16" s="9">
        <v>14</v>
      </c>
      <c r="J16" s="6"/>
    </row>
    <row r="17" spans="1:15" s="9" customFormat="1">
      <c r="A17" s="315" t="str">
        <f>'U.E. ALZIRA'!AI3</f>
        <v>Torrent</v>
      </c>
      <c r="B17" s="18"/>
      <c r="C17" s="5">
        <v>1</v>
      </c>
      <c r="D17" s="4">
        <v>1</v>
      </c>
      <c r="E17" s="19"/>
      <c r="F17" s="5"/>
      <c r="G17" s="20"/>
      <c r="H17" s="314">
        <f t="shared" si="0"/>
        <v>2</v>
      </c>
      <c r="I17" s="314">
        <v>15</v>
      </c>
    </row>
    <row r="18" spans="1:15">
      <c r="A18" s="315" t="str">
        <f>'U.E. ALZIRA'!AJ3</f>
        <v>Silla</v>
      </c>
      <c r="B18" s="18"/>
      <c r="C18" s="5">
        <v>1</v>
      </c>
      <c r="D18" s="4"/>
      <c r="E18" s="19"/>
      <c r="F18" s="5"/>
      <c r="G18" s="20"/>
      <c r="H18" s="314">
        <f t="shared" si="0"/>
        <v>1</v>
      </c>
      <c r="I18" s="9">
        <v>16</v>
      </c>
      <c r="J18" s="6"/>
    </row>
    <row r="19" spans="1:15" s="9" customFormat="1">
      <c r="A19" s="315" t="str">
        <f>'U.E. ALZIRA'!AM3</f>
        <v>Acero</v>
      </c>
      <c r="B19" s="18"/>
      <c r="C19" s="5"/>
      <c r="D19" s="4"/>
      <c r="E19" s="19">
        <v>2</v>
      </c>
      <c r="F19" s="5"/>
      <c r="G19" s="20">
        <v>1</v>
      </c>
      <c r="H19" s="314">
        <f t="shared" si="0"/>
        <v>3</v>
      </c>
      <c r="I19" s="314">
        <v>17</v>
      </c>
    </row>
    <row r="20" spans="1:15">
      <c r="A20" s="315" t="str">
        <f>'U.E. ALZIRA'!AN3</f>
        <v>Vila-real C</v>
      </c>
      <c r="B20" s="18"/>
      <c r="C20" s="5">
        <v>1</v>
      </c>
      <c r="D20" s="4"/>
      <c r="E20" s="19"/>
      <c r="F20" s="5"/>
      <c r="G20" s="20"/>
      <c r="H20" s="314">
        <f t="shared" si="0"/>
        <v>1</v>
      </c>
      <c r="I20" s="9">
        <v>18</v>
      </c>
      <c r="J20" s="6"/>
    </row>
    <row r="21" spans="1:15" s="9" customFormat="1">
      <c r="A21" s="315" t="str">
        <f>'U.E. ALZIRA'!AP3</f>
        <v>Roda</v>
      </c>
      <c r="B21" s="18"/>
      <c r="C21" s="5"/>
      <c r="D21" s="4"/>
      <c r="E21" s="19"/>
      <c r="F21" s="5"/>
      <c r="G21" s="20"/>
      <c r="H21" s="314">
        <f t="shared" si="0"/>
        <v>0</v>
      </c>
      <c r="I21" s="314">
        <v>19</v>
      </c>
    </row>
    <row r="22" spans="1:15">
      <c r="A22" s="315" t="str">
        <f>'U.E. ALZIRA'!AQ3</f>
        <v>At. Saguntino</v>
      </c>
      <c r="B22" s="18"/>
      <c r="C22" s="5"/>
      <c r="D22" s="4">
        <v>1</v>
      </c>
      <c r="E22" s="19"/>
      <c r="F22" s="5"/>
      <c r="G22" s="20"/>
      <c r="H22" s="314">
        <f t="shared" si="0"/>
        <v>1</v>
      </c>
      <c r="I22" s="9">
        <v>20</v>
      </c>
      <c r="J22" s="6"/>
    </row>
    <row r="23" spans="1:15" s="9" customFormat="1">
      <c r="A23" s="315" t="str">
        <f>'U.E. ALZIRA'!AR3</f>
        <v>Paterna</v>
      </c>
      <c r="B23" s="18"/>
      <c r="C23" s="5"/>
      <c r="D23" s="4">
        <v>1</v>
      </c>
      <c r="E23" s="19"/>
      <c r="F23" s="5"/>
      <c r="G23" s="20"/>
      <c r="H23" s="314">
        <f t="shared" si="0"/>
        <v>1</v>
      </c>
      <c r="I23" s="314">
        <v>21</v>
      </c>
    </row>
    <row r="24" spans="1:15">
      <c r="A24" s="315" t="str">
        <f>'U.E. ALZIRA'!AS3</f>
        <v>Benicarló</v>
      </c>
      <c r="B24" s="18"/>
      <c r="C24" s="5"/>
      <c r="D24" s="4"/>
      <c r="E24" s="19"/>
      <c r="F24" s="5"/>
      <c r="G24" s="20"/>
      <c r="H24" s="314">
        <f t="shared" si="0"/>
        <v>0</v>
      </c>
      <c r="I24" s="9">
        <v>22</v>
      </c>
      <c r="J24" s="6"/>
    </row>
    <row r="25" spans="1:15" s="9" customFormat="1">
      <c r="A25" s="315" t="str">
        <f>'U.E. ALZIRA'!AT3</f>
        <v>Intercity</v>
      </c>
      <c r="B25" s="18"/>
      <c r="C25" s="5"/>
      <c r="D25" s="4"/>
      <c r="E25" s="19"/>
      <c r="F25" s="5"/>
      <c r="G25" s="20"/>
      <c r="H25" s="314">
        <f t="shared" si="0"/>
        <v>0</v>
      </c>
      <c r="I25" s="314" t="s">
        <v>228</v>
      </c>
      <c r="J25" s="6"/>
      <c r="K25" s="6"/>
      <c r="L25" s="6"/>
      <c r="M25" s="6"/>
      <c r="N25" s="6"/>
      <c r="O25" s="6"/>
    </row>
    <row r="26" spans="1:15">
      <c r="A26" s="315" t="str">
        <f>'U.E. ALZIRA'!AU3</f>
        <v>Elx Il·licitano</v>
      </c>
      <c r="B26" s="18"/>
      <c r="C26" s="5"/>
      <c r="D26" s="4"/>
      <c r="E26" s="19"/>
      <c r="F26" s="5"/>
      <c r="G26" s="20">
        <v>2</v>
      </c>
      <c r="H26" s="314">
        <f t="shared" si="0"/>
        <v>2</v>
      </c>
      <c r="I26" s="9">
        <v>24</v>
      </c>
      <c r="J26" s="6"/>
    </row>
    <row r="27" spans="1:15" s="9" customFormat="1">
      <c r="A27" s="315" t="str">
        <f>'U.E. ALZIRA'!AV3</f>
        <v>Eldense</v>
      </c>
      <c r="B27" s="18"/>
      <c r="C27" s="5"/>
      <c r="D27" s="4">
        <v>1</v>
      </c>
      <c r="E27" s="19">
        <v>1</v>
      </c>
      <c r="F27" s="5"/>
      <c r="G27" s="20"/>
      <c r="H27" s="314">
        <f t="shared" si="0"/>
        <v>2</v>
      </c>
      <c r="I27" s="314">
        <v>25</v>
      </c>
      <c r="J27" s="6"/>
      <c r="K27" s="6"/>
      <c r="L27" s="6"/>
      <c r="M27" s="6"/>
      <c r="N27" s="6"/>
      <c r="O27" s="6"/>
    </row>
    <row r="28" spans="1:15">
      <c r="A28" s="315" t="str">
        <f>'U.E. ALZIRA'!AW3</f>
        <v>Intercity</v>
      </c>
      <c r="B28" s="18"/>
      <c r="C28" s="5"/>
      <c r="D28" s="4"/>
      <c r="E28" s="19"/>
      <c r="F28" s="5">
        <v>1</v>
      </c>
      <c r="G28" s="20">
        <v>1</v>
      </c>
      <c r="H28" s="314">
        <f t="shared" si="0"/>
        <v>2</v>
      </c>
      <c r="I28" s="9">
        <v>26</v>
      </c>
      <c r="J28" s="6"/>
    </row>
    <row r="29" spans="1:15" s="9" customFormat="1">
      <c r="A29" s="315" t="str">
        <f>'U.E. ALZIRA'!AX3</f>
        <v>Elx Il·licitano</v>
      </c>
      <c r="B29" s="18"/>
      <c r="C29" s="5"/>
      <c r="D29" s="4"/>
      <c r="E29" s="19"/>
      <c r="F29" s="5"/>
      <c r="G29" s="20"/>
      <c r="H29" s="314">
        <f t="shared" si="0"/>
        <v>0</v>
      </c>
      <c r="I29" s="314">
        <v>27</v>
      </c>
      <c r="J29" s="6"/>
      <c r="K29" s="6"/>
      <c r="L29" s="6"/>
      <c r="M29" s="6"/>
      <c r="N29" s="6"/>
      <c r="O29" s="6"/>
    </row>
    <row r="30" spans="1:15" ht="13.8" thickBot="1">
      <c r="A30" s="315" t="str">
        <f>'U.E. ALZIRA'!AY3</f>
        <v>Eldense</v>
      </c>
      <c r="B30" s="18"/>
      <c r="C30" s="5"/>
      <c r="D30" s="4"/>
      <c r="E30" s="19"/>
      <c r="F30" s="5"/>
      <c r="G30" s="20"/>
      <c r="H30" s="314">
        <f t="shared" si="0"/>
        <v>0</v>
      </c>
      <c r="I30" s="9">
        <v>28</v>
      </c>
      <c r="J30" s="6"/>
    </row>
    <row r="31" spans="1:15" s="9" customFormat="1" ht="13.8" hidden="1" thickBot="1">
      <c r="A31" s="315">
        <f>'U.E. ALZIRA'!AZ3</f>
        <v>0</v>
      </c>
      <c r="B31" s="18"/>
      <c r="C31" s="5"/>
      <c r="D31" s="4"/>
      <c r="E31" s="19"/>
      <c r="F31" s="5"/>
      <c r="G31" s="20"/>
      <c r="H31" s="314">
        <f t="shared" si="0"/>
        <v>0</v>
      </c>
      <c r="I31" s="435" t="s">
        <v>116</v>
      </c>
      <c r="J31" s="6"/>
      <c r="K31" s="6"/>
      <c r="L31" s="6"/>
      <c r="M31" s="6"/>
      <c r="N31" s="6"/>
      <c r="O31" s="6"/>
    </row>
    <row r="32" spans="1:15" hidden="1">
      <c r="A32" s="315">
        <f>'U.E. ALZIRA'!BA3</f>
        <v>0</v>
      </c>
      <c r="B32" s="18"/>
      <c r="C32" s="5"/>
      <c r="D32" s="4"/>
      <c r="E32" s="19"/>
      <c r="F32" s="5"/>
      <c r="G32" s="20"/>
      <c r="H32" s="314">
        <f t="shared" si="0"/>
        <v>0</v>
      </c>
      <c r="I32" s="9">
        <v>30</v>
      </c>
      <c r="J32" s="6"/>
    </row>
    <row r="33" spans="1:10" hidden="1">
      <c r="A33" s="315">
        <f>'U.E. ALZIRA'!BB3</f>
        <v>0</v>
      </c>
      <c r="B33" s="18"/>
      <c r="C33" s="5"/>
      <c r="D33" s="4"/>
      <c r="E33" s="19"/>
      <c r="F33" s="5"/>
      <c r="G33" s="20"/>
      <c r="H33" s="314">
        <f t="shared" si="0"/>
        <v>0</v>
      </c>
      <c r="I33" s="314">
        <v>31</v>
      </c>
      <c r="J33" s="6"/>
    </row>
    <row r="34" spans="1:10" hidden="1">
      <c r="A34" s="315">
        <f>'U.E. ALZIRA'!BC3</f>
        <v>0</v>
      </c>
      <c r="B34" s="18"/>
      <c r="C34" s="5"/>
      <c r="D34" s="4"/>
      <c r="E34" s="19"/>
      <c r="F34" s="5"/>
      <c r="G34" s="20"/>
      <c r="H34" s="314">
        <f t="shared" si="0"/>
        <v>0</v>
      </c>
      <c r="I34" s="9">
        <v>32</v>
      </c>
      <c r="J34" s="6"/>
    </row>
    <row r="35" spans="1:10" hidden="1">
      <c r="A35" s="315">
        <f>'U.E. ALZIRA'!BD3</f>
        <v>0</v>
      </c>
      <c r="B35" s="18"/>
      <c r="C35" s="5"/>
      <c r="D35" s="4"/>
      <c r="E35" s="19"/>
      <c r="F35" s="5"/>
      <c r="G35" s="20"/>
      <c r="H35" s="314">
        <f t="shared" si="0"/>
        <v>0</v>
      </c>
      <c r="I35" s="314">
        <v>33</v>
      </c>
      <c r="J35" s="6"/>
    </row>
    <row r="36" spans="1:10" hidden="1">
      <c r="A36" s="315">
        <f>'U.E. ALZIRA'!BE3</f>
        <v>0</v>
      </c>
      <c r="B36" s="18"/>
      <c r="C36" s="5"/>
      <c r="D36" s="4"/>
      <c r="E36" s="19"/>
      <c r="F36" s="5"/>
      <c r="G36" s="20"/>
      <c r="H36" s="314">
        <f t="shared" si="0"/>
        <v>0</v>
      </c>
      <c r="I36" s="9">
        <v>34</v>
      </c>
      <c r="J36" s="6"/>
    </row>
    <row r="37" spans="1:10" hidden="1">
      <c r="A37" s="315">
        <f>'U.E. ALZIRA'!BF3</f>
        <v>0</v>
      </c>
      <c r="B37" s="18"/>
      <c r="C37" s="5"/>
      <c r="D37" s="4"/>
      <c r="E37" s="19"/>
      <c r="F37" s="5"/>
      <c r="G37" s="20"/>
      <c r="H37" s="314">
        <f t="shared" si="0"/>
        <v>0</v>
      </c>
      <c r="I37" s="314">
        <v>35</v>
      </c>
      <c r="J37" s="6"/>
    </row>
    <row r="38" spans="1:10" hidden="1">
      <c r="A38" s="315">
        <f>'U.E. ALZIRA'!BG3</f>
        <v>0</v>
      </c>
      <c r="B38" s="18"/>
      <c r="C38" s="5"/>
      <c r="D38" s="4"/>
      <c r="E38" s="19"/>
      <c r="F38" s="5"/>
      <c r="G38" s="20"/>
      <c r="H38" s="314">
        <f t="shared" si="0"/>
        <v>0</v>
      </c>
      <c r="I38" s="9">
        <v>36</v>
      </c>
      <c r="J38" s="6"/>
    </row>
    <row r="39" spans="1:10" hidden="1">
      <c r="A39" s="315">
        <f>'U.E. ALZIRA'!BH3</f>
        <v>0</v>
      </c>
      <c r="B39" s="18"/>
      <c r="C39" s="5"/>
      <c r="D39" s="4"/>
      <c r="E39" s="19"/>
      <c r="F39" s="5"/>
      <c r="G39" s="20"/>
      <c r="H39" s="314">
        <f t="shared" si="0"/>
        <v>0</v>
      </c>
      <c r="I39" s="314">
        <v>37</v>
      </c>
      <c r="J39" s="6"/>
    </row>
    <row r="40" spans="1:10" ht="13.8" hidden="1" thickBot="1">
      <c r="A40" s="315">
        <f>'U.E. ALZIRA'!BI3</f>
        <v>0</v>
      </c>
      <c r="B40" s="18"/>
      <c r="C40" s="5"/>
      <c r="D40" s="4"/>
      <c r="E40" s="19"/>
      <c r="F40" s="5"/>
      <c r="G40" s="20"/>
      <c r="H40" s="314">
        <f t="shared" si="0"/>
        <v>0</v>
      </c>
      <c r="I40" s="9">
        <v>38</v>
      </c>
      <c r="J40" s="6"/>
    </row>
    <row r="41" spans="1:10" hidden="1">
      <c r="A41" s="315">
        <f>'U.E. ALZIRA'!BJ3</f>
        <v>0</v>
      </c>
      <c r="B41" s="42"/>
      <c r="C41" s="43"/>
      <c r="D41" s="44"/>
      <c r="E41" s="45"/>
      <c r="F41" s="43"/>
      <c r="G41" s="46"/>
      <c r="H41" s="314">
        <f t="shared" si="0"/>
        <v>0</v>
      </c>
      <c r="I41" s="314">
        <v>39</v>
      </c>
      <c r="J41" s="6"/>
    </row>
    <row r="42" spans="1:10" hidden="1">
      <c r="A42" s="315">
        <f>'U.E. ALZIRA'!BK3</f>
        <v>0</v>
      </c>
      <c r="B42" s="42"/>
      <c r="C42" s="43"/>
      <c r="D42" s="44"/>
      <c r="E42" s="45"/>
      <c r="F42" s="43"/>
      <c r="G42" s="46"/>
      <c r="H42" s="314">
        <f t="shared" si="0"/>
        <v>0</v>
      </c>
      <c r="I42" s="9">
        <v>40</v>
      </c>
      <c r="J42" s="6"/>
    </row>
    <row r="43" spans="1:10" hidden="1">
      <c r="A43" s="315">
        <f>'U.E. ALZIRA'!BL3</f>
        <v>0</v>
      </c>
      <c r="B43" s="42"/>
      <c r="C43" s="43"/>
      <c r="D43" s="44"/>
      <c r="E43" s="45"/>
      <c r="F43" s="43"/>
      <c r="G43" s="46"/>
      <c r="H43" s="314">
        <f t="shared" si="0"/>
        <v>0</v>
      </c>
      <c r="I43" s="314">
        <v>41</v>
      </c>
      <c r="J43" s="6"/>
    </row>
    <row r="44" spans="1:10" ht="13.8" hidden="1" thickBot="1">
      <c r="A44" s="315">
        <f>'U.E. ALZIRA'!BM3</f>
        <v>0</v>
      </c>
      <c r="B44" s="42"/>
      <c r="C44" s="43"/>
      <c r="D44" s="44"/>
      <c r="E44" s="45"/>
      <c r="F44" s="43"/>
      <c r="G44" s="46"/>
      <c r="H44" s="314">
        <f t="shared" si="0"/>
        <v>0</v>
      </c>
      <c r="I44" s="9">
        <v>42</v>
      </c>
      <c r="J44" s="6"/>
    </row>
    <row r="45" spans="1:10" hidden="1">
      <c r="A45" s="315" t="str">
        <f>'U.E. ALZIRA'!BN3</f>
        <v>At. Saguntino (C. Fed)</v>
      </c>
      <c r="B45" s="42"/>
      <c r="C45" s="43"/>
      <c r="D45" s="44"/>
      <c r="E45" s="45"/>
      <c r="F45" s="43"/>
      <c r="G45" s="46"/>
      <c r="H45" s="314">
        <f t="shared" si="0"/>
        <v>0</v>
      </c>
      <c r="I45" s="314">
        <v>1</v>
      </c>
      <c r="J45" s="6"/>
    </row>
    <row r="46" spans="1:10" ht="13.8" hidden="1" thickBot="1">
      <c r="A46" s="315" t="str">
        <f>'U.E. ALZIRA'!BO3</f>
        <v>Roda (C. Fed)</v>
      </c>
      <c r="B46" s="42"/>
      <c r="C46" s="43"/>
      <c r="D46" s="44"/>
      <c r="E46" s="45"/>
      <c r="F46" s="43"/>
      <c r="G46" s="46"/>
      <c r="H46" s="314">
        <f t="shared" si="0"/>
        <v>0</v>
      </c>
      <c r="I46" s="9">
        <v>2</v>
      </c>
      <c r="J46" s="145"/>
    </row>
    <row r="47" spans="1:10" hidden="1">
      <c r="A47" s="315">
        <f>'U.E. ALZIRA'!BP3</f>
        <v>0</v>
      </c>
      <c r="B47" s="42"/>
      <c r="C47" s="43"/>
      <c r="D47" s="44"/>
      <c r="E47" s="45"/>
      <c r="F47" s="43"/>
      <c r="G47" s="46"/>
      <c r="H47" s="314">
        <f t="shared" si="0"/>
        <v>0</v>
      </c>
      <c r="I47" s="314">
        <v>3</v>
      </c>
      <c r="J47" s="145"/>
    </row>
    <row r="48" spans="1:10" hidden="1">
      <c r="A48" s="321" t="str">
        <f>'U.E. ALZIRA'!BQ3</f>
        <v>Vilamarxant</v>
      </c>
      <c r="B48" s="42"/>
      <c r="C48" s="43"/>
      <c r="D48" s="44"/>
      <c r="E48" s="45"/>
      <c r="F48" s="43"/>
      <c r="G48" s="46"/>
      <c r="H48" s="314">
        <f t="shared" si="0"/>
        <v>0</v>
      </c>
      <c r="I48" s="9">
        <v>4</v>
      </c>
      <c r="J48" s="145"/>
    </row>
    <row r="49" spans="1:15" hidden="1">
      <c r="A49" s="321" t="str">
        <f>'U.E. ALZIRA'!BR3</f>
        <v>Descansa</v>
      </c>
      <c r="B49" s="49"/>
      <c r="C49" s="5"/>
      <c r="D49" s="4"/>
      <c r="E49" s="19"/>
      <c r="F49" s="5"/>
      <c r="G49" s="20"/>
      <c r="H49" s="314">
        <f t="shared" si="0"/>
        <v>0</v>
      </c>
      <c r="I49" s="314">
        <v>5</v>
      </c>
      <c r="J49" s="145"/>
    </row>
    <row r="50" spans="1:15" ht="13.8" hidden="1" thickBot="1">
      <c r="A50" s="321" t="str">
        <f>'U.E. ALZIRA'!BS3</f>
        <v>Recambios Colón</v>
      </c>
      <c r="B50" s="33"/>
      <c r="C50" s="21"/>
      <c r="D50" s="52"/>
      <c r="E50" s="50"/>
      <c r="F50" s="21"/>
      <c r="G50" s="51"/>
      <c r="H50" s="314">
        <f t="shared" si="0"/>
        <v>0</v>
      </c>
      <c r="I50" s="9">
        <v>6</v>
      </c>
      <c r="J50" s="145"/>
    </row>
    <row r="51" spans="1:15" ht="14.4" thickTop="1" thickBot="1">
      <c r="A51" s="391" t="s">
        <v>59</v>
      </c>
      <c r="B51" s="24"/>
      <c r="C51" s="25"/>
      <c r="D51" s="26" t="s">
        <v>50</v>
      </c>
      <c r="E51" s="25"/>
      <c r="F51" s="26"/>
      <c r="G51" s="25"/>
      <c r="H51" s="24"/>
      <c r="I51" s="25"/>
      <c r="J51" s="143" t="s">
        <v>51</v>
      </c>
      <c r="K51" s="25"/>
      <c r="L51" s="26"/>
      <c r="M51" s="27"/>
      <c r="N51" s="322" t="s">
        <v>60</v>
      </c>
    </row>
    <row r="52" spans="1:15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5" ht="13.8" thickBot="1">
      <c r="A53" s="32"/>
      <c r="B53" s="33">
        <f>SUM(B3:B40)</f>
        <v>2</v>
      </c>
      <c r="C53" s="34">
        <f>(B53/N53)</f>
        <v>5.7142857142857141E-2</v>
      </c>
      <c r="D53" s="21">
        <f>SUM(C3:C40)</f>
        <v>6</v>
      </c>
      <c r="E53" s="34">
        <f>(D53/N53)</f>
        <v>0.17142857142857143</v>
      </c>
      <c r="F53" s="21">
        <f>SUM(D3:D40)</f>
        <v>6</v>
      </c>
      <c r="G53" s="35">
        <f>(F53/N53)</f>
        <v>0.17142857142857143</v>
      </c>
      <c r="H53" s="33">
        <f>SUM(E3:E40)</f>
        <v>7</v>
      </c>
      <c r="I53" s="34">
        <f>(H53/N53)</f>
        <v>0.2</v>
      </c>
      <c r="J53" s="144">
        <f>SUM(F3:F40)</f>
        <v>5</v>
      </c>
      <c r="K53" s="34">
        <f>(J53/N53)</f>
        <v>0.14285714285714285</v>
      </c>
      <c r="L53" s="21">
        <f>SUM(G3:G40)</f>
        <v>9</v>
      </c>
      <c r="M53" s="35">
        <f>(L53/N53)</f>
        <v>0.25714285714285712</v>
      </c>
      <c r="N53" s="37">
        <f>SUM(H3:H49)</f>
        <v>35</v>
      </c>
    </row>
    <row r="54" spans="1:15" ht="13.8" thickTop="1"/>
    <row r="55" spans="1:15">
      <c r="B55" s="9" t="s">
        <v>67</v>
      </c>
      <c r="C55" s="9" t="s">
        <v>68</v>
      </c>
      <c r="E55" s="9" t="s">
        <v>69</v>
      </c>
      <c r="F55" s="9" t="s">
        <v>70</v>
      </c>
      <c r="G55" s="9" t="s">
        <v>71</v>
      </c>
    </row>
    <row r="56" spans="1:15">
      <c r="B56" s="9">
        <f>B53+D53+F53</f>
        <v>14</v>
      </c>
      <c r="C56" s="9">
        <f>H53+J53+L53</f>
        <v>21</v>
      </c>
      <c r="E56" s="9">
        <f>B53+H53</f>
        <v>9</v>
      </c>
      <c r="F56" s="9">
        <f>D53+J53</f>
        <v>11</v>
      </c>
      <c r="G56" s="9">
        <f>F53+L53</f>
        <v>15</v>
      </c>
    </row>
    <row r="57" spans="1:15" s="9" customFormat="1">
      <c r="A57" s="6"/>
      <c r="I57" s="6"/>
      <c r="J57" s="142"/>
      <c r="K57" s="6"/>
      <c r="L57" s="6"/>
      <c r="M57" s="6"/>
      <c r="N57" s="6"/>
      <c r="O57" s="6"/>
    </row>
    <row r="59" spans="1:15" s="9" customFormat="1">
      <c r="A59" s="6"/>
      <c r="I59" s="6"/>
      <c r="J59" s="142"/>
      <c r="K59" s="6"/>
      <c r="L59" s="6"/>
      <c r="M59" s="6"/>
      <c r="N59" s="6"/>
      <c r="O59" s="6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56"/>
  <sheetViews>
    <sheetView topLeftCell="F1" zoomScale="67" workbookViewId="0">
      <selection activeCell="B29" sqref="B29"/>
    </sheetView>
  </sheetViews>
  <sheetFormatPr baseColWidth="10" defaultColWidth="11.44140625" defaultRowHeight="13.2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</row>
    <row r="2" spans="1:9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</row>
    <row r="3" spans="1:9" ht="13.8" thickTop="1">
      <c r="A3" s="315" t="str">
        <f>'Gols marcats'!A3</f>
        <v>Vilamarxant</v>
      </c>
      <c r="B3" s="327"/>
      <c r="C3" s="328"/>
      <c r="D3" s="329"/>
      <c r="E3" s="330"/>
      <c r="F3" s="328"/>
      <c r="G3" s="331"/>
      <c r="H3" s="314">
        <f>SUM(B3:G3)</f>
        <v>0</v>
      </c>
      <c r="I3" s="314">
        <v>1</v>
      </c>
    </row>
    <row r="4" spans="1:9" hidden="1">
      <c r="A4" s="315" t="str">
        <f>'Gols marcats'!A4</f>
        <v>Descansa</v>
      </c>
      <c r="B4" s="49"/>
      <c r="C4" s="5"/>
      <c r="D4" s="55"/>
      <c r="E4" s="18"/>
      <c r="F4" s="5"/>
      <c r="G4" s="53"/>
      <c r="H4" s="314">
        <f t="shared" ref="H4:H50" si="0">SUM(B4:G4)</f>
        <v>0</v>
      </c>
      <c r="I4" s="9">
        <v>2</v>
      </c>
    </row>
    <row r="5" spans="1:9">
      <c r="A5" s="315" t="str">
        <f>'Gols marcats'!A5</f>
        <v>Recambios Colón</v>
      </c>
      <c r="B5" s="49"/>
      <c r="C5" s="5"/>
      <c r="D5" s="55"/>
      <c r="E5" s="18"/>
      <c r="F5" s="5"/>
      <c r="G5" s="53"/>
      <c r="H5" s="314">
        <f t="shared" si="0"/>
        <v>0</v>
      </c>
      <c r="I5" s="314">
        <v>3</v>
      </c>
    </row>
    <row r="6" spans="1:9">
      <c r="A6" s="315" t="str">
        <f>'Gols marcats'!A6</f>
        <v>Torrent</v>
      </c>
      <c r="B6" s="49"/>
      <c r="C6" s="5"/>
      <c r="D6" s="55"/>
      <c r="E6" s="18"/>
      <c r="F6" s="5">
        <v>1</v>
      </c>
      <c r="G6" s="53"/>
      <c r="H6" s="314">
        <f t="shared" si="0"/>
        <v>1</v>
      </c>
      <c r="I6" s="9">
        <v>4</v>
      </c>
    </row>
    <row r="7" spans="1:9">
      <c r="A7" s="315" t="str">
        <f>'Gols marcats'!A7</f>
        <v>Silla</v>
      </c>
      <c r="B7" s="49"/>
      <c r="C7" s="5"/>
      <c r="D7" s="55"/>
      <c r="E7" s="18"/>
      <c r="F7" s="5"/>
      <c r="G7" s="53">
        <v>1</v>
      </c>
      <c r="H7" s="314">
        <f t="shared" si="0"/>
        <v>1</v>
      </c>
      <c r="I7" s="314">
        <v>5</v>
      </c>
    </row>
    <row r="8" spans="1:9">
      <c r="A8" s="315" t="str">
        <f>'Gols marcats'!A8</f>
        <v>Acero</v>
      </c>
      <c r="B8" s="49"/>
      <c r="C8" s="5"/>
      <c r="D8" s="55"/>
      <c r="E8" s="18"/>
      <c r="F8" s="5"/>
      <c r="G8" s="53"/>
      <c r="H8" s="314">
        <f t="shared" si="0"/>
        <v>0</v>
      </c>
      <c r="I8" s="9">
        <v>6</v>
      </c>
    </row>
    <row r="9" spans="1:9">
      <c r="A9" s="315" t="str">
        <f>'Gols marcats'!A9</f>
        <v>Vila-real C</v>
      </c>
      <c r="B9" s="49"/>
      <c r="C9" s="5">
        <v>1</v>
      </c>
      <c r="D9" s="55"/>
      <c r="E9" s="18"/>
      <c r="F9" s="5"/>
      <c r="G9" s="53"/>
      <c r="H9" s="314">
        <f t="shared" si="0"/>
        <v>1</v>
      </c>
      <c r="I9" s="314">
        <v>7</v>
      </c>
    </row>
    <row r="10" spans="1:9">
      <c r="A10" s="315" t="str">
        <f>'Gols marcats'!A10</f>
        <v>Roda</v>
      </c>
      <c r="B10" s="49"/>
      <c r="C10" s="5"/>
      <c r="D10" s="55">
        <v>1</v>
      </c>
      <c r="E10" s="18"/>
      <c r="F10" s="5"/>
      <c r="G10" s="53"/>
      <c r="H10" s="314">
        <f t="shared" si="0"/>
        <v>1</v>
      </c>
      <c r="I10" s="9">
        <v>8</v>
      </c>
    </row>
    <row r="11" spans="1:9">
      <c r="A11" s="315" t="str">
        <f>'Gols marcats'!A11</f>
        <v>At. Saguntino</v>
      </c>
      <c r="B11" s="49"/>
      <c r="C11" s="5"/>
      <c r="D11" s="55"/>
      <c r="E11" s="18"/>
      <c r="F11" s="5">
        <v>1</v>
      </c>
      <c r="G11" s="53"/>
      <c r="H11" s="314">
        <f t="shared" si="0"/>
        <v>1</v>
      </c>
      <c r="I11" s="314">
        <v>9</v>
      </c>
    </row>
    <row r="12" spans="1:9">
      <c r="A12" s="315" t="str">
        <f>'Gols marcats'!A12</f>
        <v>Paterna</v>
      </c>
      <c r="B12" s="49"/>
      <c r="C12" s="5"/>
      <c r="D12" s="55"/>
      <c r="E12" s="18"/>
      <c r="F12" s="5"/>
      <c r="G12" s="53"/>
      <c r="H12" s="314">
        <f t="shared" si="0"/>
        <v>0</v>
      </c>
      <c r="I12" s="9">
        <v>10</v>
      </c>
    </row>
    <row r="13" spans="1:9">
      <c r="A13" s="315" t="str">
        <f>'Gols marcats'!A13</f>
        <v>Benicarló</v>
      </c>
      <c r="B13" s="49"/>
      <c r="C13" s="5"/>
      <c r="D13" s="55"/>
      <c r="E13" s="18"/>
      <c r="F13" s="5"/>
      <c r="G13" s="53"/>
      <c r="H13" s="314">
        <f t="shared" si="0"/>
        <v>0</v>
      </c>
      <c r="I13" s="314">
        <v>11</v>
      </c>
    </row>
    <row r="14" spans="1:9">
      <c r="A14" s="315" t="str">
        <f>'Gols marcats'!A14</f>
        <v>Vilamarxant</v>
      </c>
      <c r="B14" s="49"/>
      <c r="C14" s="5"/>
      <c r="D14" s="4"/>
      <c r="E14" s="19"/>
      <c r="F14" s="5"/>
      <c r="G14" s="20"/>
      <c r="H14" s="314">
        <f t="shared" si="0"/>
        <v>0</v>
      </c>
      <c r="I14" s="9">
        <v>12</v>
      </c>
    </row>
    <row r="15" spans="1:9" hidden="1">
      <c r="A15" s="315" t="str">
        <f>'Gols marcats'!A15</f>
        <v>Descansa</v>
      </c>
      <c r="B15" s="49"/>
      <c r="C15" s="5"/>
      <c r="D15" s="55"/>
      <c r="E15" s="18"/>
      <c r="F15" s="5"/>
      <c r="G15" s="53"/>
      <c r="H15" s="314">
        <f t="shared" si="0"/>
        <v>0</v>
      </c>
      <c r="I15" s="314">
        <v>13</v>
      </c>
    </row>
    <row r="16" spans="1:9">
      <c r="A16" s="315" t="str">
        <f>'Gols marcats'!A16</f>
        <v>Recambios Colón</v>
      </c>
      <c r="B16" s="49"/>
      <c r="C16" s="5"/>
      <c r="D16" s="55"/>
      <c r="E16" s="18"/>
      <c r="F16" s="5"/>
      <c r="G16" s="53"/>
      <c r="H16" s="314">
        <f t="shared" si="0"/>
        <v>0</v>
      </c>
      <c r="I16" s="9">
        <v>14</v>
      </c>
    </row>
    <row r="17" spans="1:9">
      <c r="A17" s="315" t="str">
        <f>'Gols marcats'!A17</f>
        <v>Torrent</v>
      </c>
      <c r="B17" s="49"/>
      <c r="C17" s="5"/>
      <c r="D17" s="55"/>
      <c r="E17" s="18"/>
      <c r="F17" s="5"/>
      <c r="G17" s="53"/>
      <c r="H17" s="314">
        <f t="shared" si="0"/>
        <v>0</v>
      </c>
      <c r="I17" s="314">
        <v>15</v>
      </c>
    </row>
    <row r="18" spans="1:9">
      <c r="A18" s="315" t="str">
        <f>'Gols marcats'!A18</f>
        <v>Silla</v>
      </c>
      <c r="B18" s="49"/>
      <c r="C18" s="5"/>
      <c r="D18" s="55"/>
      <c r="E18" s="18"/>
      <c r="F18" s="5"/>
      <c r="G18" s="53">
        <v>1</v>
      </c>
      <c r="H18" s="314">
        <f t="shared" si="0"/>
        <v>1</v>
      </c>
      <c r="I18" s="9">
        <v>16</v>
      </c>
    </row>
    <row r="19" spans="1:9">
      <c r="A19" s="315" t="str">
        <f>'Gols marcats'!A19</f>
        <v>Acero</v>
      </c>
      <c r="B19" s="49">
        <v>1</v>
      </c>
      <c r="C19" s="5"/>
      <c r="D19" s="55"/>
      <c r="E19" s="18"/>
      <c r="F19" s="5">
        <v>1</v>
      </c>
      <c r="G19" s="53"/>
      <c r="H19" s="314">
        <f t="shared" si="0"/>
        <v>2</v>
      </c>
      <c r="I19" s="314">
        <v>17</v>
      </c>
    </row>
    <row r="20" spans="1:9">
      <c r="A20" s="315" t="str">
        <f>'Gols marcats'!A20</f>
        <v>Vila-real C</v>
      </c>
      <c r="B20" s="49"/>
      <c r="C20" s="5"/>
      <c r="D20" s="55">
        <v>1</v>
      </c>
      <c r="E20" s="18"/>
      <c r="F20" s="5"/>
      <c r="G20" s="20"/>
      <c r="H20" s="314">
        <f t="shared" si="0"/>
        <v>1</v>
      </c>
      <c r="I20" s="9">
        <v>18</v>
      </c>
    </row>
    <row r="21" spans="1:9">
      <c r="A21" s="315" t="str">
        <f>'Gols marcats'!A21</f>
        <v>Roda</v>
      </c>
      <c r="B21" s="49"/>
      <c r="C21" s="5"/>
      <c r="D21" s="55"/>
      <c r="E21" s="18"/>
      <c r="F21" s="5">
        <v>1</v>
      </c>
      <c r="G21" s="20">
        <v>1</v>
      </c>
      <c r="H21" s="314">
        <f t="shared" si="0"/>
        <v>2</v>
      </c>
      <c r="I21" s="314">
        <v>19</v>
      </c>
    </row>
    <row r="22" spans="1:9">
      <c r="A22" s="315" t="str">
        <f>'Gols marcats'!A22</f>
        <v>At. Saguntino</v>
      </c>
      <c r="B22" s="49"/>
      <c r="C22" s="5"/>
      <c r="D22" s="55"/>
      <c r="E22" s="18"/>
      <c r="F22" s="5"/>
      <c r="G22" s="20">
        <v>1</v>
      </c>
      <c r="H22" s="314">
        <f t="shared" si="0"/>
        <v>1</v>
      </c>
      <c r="I22" s="9">
        <v>20</v>
      </c>
    </row>
    <row r="23" spans="1:9">
      <c r="A23" s="315" t="str">
        <f>'Gols marcats'!A23</f>
        <v>Paterna</v>
      </c>
      <c r="B23" s="49"/>
      <c r="C23" s="5"/>
      <c r="D23" s="55"/>
      <c r="E23" s="18"/>
      <c r="F23" s="5"/>
      <c r="G23" s="53"/>
      <c r="H23" s="314">
        <f t="shared" si="0"/>
        <v>0</v>
      </c>
      <c r="I23" s="314">
        <v>21</v>
      </c>
    </row>
    <row r="24" spans="1:9">
      <c r="A24" s="315" t="str">
        <f>'Gols marcats'!A24</f>
        <v>Benicarló</v>
      </c>
      <c r="B24" s="49"/>
      <c r="C24" s="5"/>
      <c r="D24" s="55"/>
      <c r="E24" s="18"/>
      <c r="F24" s="5"/>
      <c r="G24" s="53"/>
      <c r="H24" s="314">
        <f t="shared" si="0"/>
        <v>0</v>
      </c>
      <c r="I24" s="9">
        <v>22</v>
      </c>
    </row>
    <row r="25" spans="1:9">
      <c r="A25" s="315" t="str">
        <f>'Gols marcats'!A25</f>
        <v>Intercity</v>
      </c>
      <c r="B25" s="49"/>
      <c r="C25" s="5"/>
      <c r="D25" s="55"/>
      <c r="E25" s="18"/>
      <c r="F25" s="5"/>
      <c r="G25" s="53"/>
      <c r="H25" s="314">
        <f t="shared" si="0"/>
        <v>0</v>
      </c>
      <c r="I25" s="314">
        <v>23</v>
      </c>
    </row>
    <row r="26" spans="1:9">
      <c r="A26" s="315" t="str">
        <f>'Gols marcats'!A26</f>
        <v>Elx Il·licitano</v>
      </c>
      <c r="B26" s="49"/>
      <c r="C26" s="5"/>
      <c r="D26" s="55">
        <v>1</v>
      </c>
      <c r="E26" s="18"/>
      <c r="F26" s="5"/>
      <c r="G26" s="53"/>
      <c r="H26" s="314">
        <f t="shared" si="0"/>
        <v>1</v>
      </c>
      <c r="I26" s="9">
        <v>24</v>
      </c>
    </row>
    <row r="27" spans="1:9">
      <c r="A27" s="315" t="str">
        <f>'Gols marcats'!A27</f>
        <v>Eldense</v>
      </c>
      <c r="B27" s="49"/>
      <c r="C27" s="5"/>
      <c r="D27" s="55">
        <v>1</v>
      </c>
      <c r="E27" s="18"/>
      <c r="F27" s="5"/>
      <c r="G27" s="53"/>
      <c r="H27" s="314">
        <f t="shared" si="0"/>
        <v>1</v>
      </c>
      <c r="I27" s="314">
        <v>25</v>
      </c>
    </row>
    <row r="28" spans="1:9">
      <c r="A28" s="315" t="str">
        <f>'Gols marcats'!A28</f>
        <v>Intercity</v>
      </c>
      <c r="B28" s="49"/>
      <c r="C28" s="5"/>
      <c r="D28" s="55"/>
      <c r="E28" s="18"/>
      <c r="F28" s="5">
        <v>1</v>
      </c>
      <c r="G28" s="53"/>
      <c r="H28" s="314">
        <f t="shared" si="0"/>
        <v>1</v>
      </c>
      <c r="I28" s="9">
        <v>26</v>
      </c>
    </row>
    <row r="29" spans="1:9">
      <c r="A29" s="315" t="str">
        <f>'Gols marcats'!A29</f>
        <v>Elx Il·licitano</v>
      </c>
      <c r="B29" s="49"/>
      <c r="C29" s="5"/>
      <c r="D29" s="55"/>
      <c r="E29" s="18"/>
      <c r="F29" s="5"/>
      <c r="G29" s="53"/>
      <c r="H29" s="314">
        <f t="shared" si="0"/>
        <v>0</v>
      </c>
      <c r="I29" s="314">
        <v>27</v>
      </c>
    </row>
    <row r="30" spans="1:9">
      <c r="A30" s="315" t="str">
        <f>'Gols marcats'!A30</f>
        <v>Eldense</v>
      </c>
      <c r="B30" s="49"/>
      <c r="C30" s="5"/>
      <c r="D30" s="55"/>
      <c r="E30" s="18"/>
      <c r="F30" s="5"/>
      <c r="G30" s="53"/>
      <c r="H30" s="314">
        <f t="shared" si="0"/>
        <v>0</v>
      </c>
      <c r="I30" s="9">
        <v>28</v>
      </c>
    </row>
    <row r="31" spans="1:9" ht="13.8" thickBot="1">
      <c r="A31" s="315">
        <f>'Gols marcats'!A31</f>
        <v>0</v>
      </c>
      <c r="B31" s="49"/>
      <c r="C31" s="5"/>
      <c r="D31" s="55"/>
      <c r="E31" s="18"/>
      <c r="F31" s="5"/>
      <c r="G31" s="53"/>
      <c r="H31" s="314">
        <f t="shared" si="0"/>
        <v>0</v>
      </c>
      <c r="I31" s="435" t="s">
        <v>116</v>
      </c>
    </row>
    <row r="32" spans="1:9" hidden="1">
      <c r="A32" s="315">
        <f>'Gols marcats'!A32</f>
        <v>0</v>
      </c>
      <c r="B32" s="49"/>
      <c r="C32" s="5"/>
      <c r="D32" s="55"/>
      <c r="E32" s="18"/>
      <c r="F32" s="5"/>
      <c r="G32" s="53"/>
      <c r="H32" s="314">
        <f t="shared" si="0"/>
        <v>0</v>
      </c>
      <c r="I32" s="9">
        <v>30</v>
      </c>
    </row>
    <row r="33" spans="1:9" hidden="1">
      <c r="A33" s="315">
        <f>'Gols marcats'!A33</f>
        <v>0</v>
      </c>
      <c r="B33" s="49"/>
      <c r="C33" s="5"/>
      <c r="D33" s="55"/>
      <c r="E33" s="18"/>
      <c r="F33" s="5"/>
      <c r="G33" s="53"/>
      <c r="H33" s="314">
        <f t="shared" si="0"/>
        <v>0</v>
      </c>
      <c r="I33" s="314">
        <v>31</v>
      </c>
    </row>
    <row r="34" spans="1:9" hidden="1">
      <c r="A34" s="315">
        <f>'Gols marcats'!A34</f>
        <v>0</v>
      </c>
      <c r="B34" s="49"/>
      <c r="C34" s="5"/>
      <c r="D34" s="55"/>
      <c r="E34" s="18"/>
      <c r="F34" s="5"/>
      <c r="G34" s="53"/>
      <c r="H34" s="314">
        <f t="shared" si="0"/>
        <v>0</v>
      </c>
      <c r="I34" s="9">
        <v>32</v>
      </c>
    </row>
    <row r="35" spans="1:9" hidden="1">
      <c r="A35" s="315">
        <f>'Gols marcats'!A35</f>
        <v>0</v>
      </c>
      <c r="B35" s="49"/>
      <c r="C35" s="5"/>
      <c r="D35" s="55"/>
      <c r="E35" s="18"/>
      <c r="F35" s="5"/>
      <c r="G35" s="53"/>
      <c r="H35" s="314">
        <f t="shared" si="0"/>
        <v>0</v>
      </c>
      <c r="I35" s="314">
        <v>33</v>
      </c>
    </row>
    <row r="36" spans="1:9" hidden="1">
      <c r="A36" s="315">
        <f>'Gols marcats'!A36</f>
        <v>0</v>
      </c>
      <c r="B36" s="49"/>
      <c r="C36" s="5"/>
      <c r="D36" s="55"/>
      <c r="E36" s="18"/>
      <c r="F36" s="5"/>
      <c r="G36" s="53"/>
      <c r="H36" s="314">
        <f t="shared" si="0"/>
        <v>0</v>
      </c>
      <c r="I36" s="9">
        <v>34</v>
      </c>
    </row>
    <row r="37" spans="1:9" hidden="1">
      <c r="A37" s="315">
        <f>'Gols marcats'!A37</f>
        <v>0</v>
      </c>
      <c r="B37" s="49"/>
      <c r="C37" s="5"/>
      <c r="D37" s="55"/>
      <c r="E37" s="18"/>
      <c r="F37" s="5"/>
      <c r="G37" s="53"/>
      <c r="H37" s="314">
        <f t="shared" si="0"/>
        <v>0</v>
      </c>
      <c r="I37" s="314">
        <v>35</v>
      </c>
    </row>
    <row r="38" spans="1:9" hidden="1">
      <c r="A38" s="315">
        <f>'Gols marcats'!A38</f>
        <v>0</v>
      </c>
      <c r="B38" s="49"/>
      <c r="C38" s="5"/>
      <c r="D38" s="55"/>
      <c r="E38" s="18"/>
      <c r="F38" s="5"/>
      <c r="G38" s="53"/>
      <c r="H38" s="314">
        <f t="shared" si="0"/>
        <v>0</v>
      </c>
      <c r="I38" s="9">
        <v>36</v>
      </c>
    </row>
    <row r="39" spans="1:9" hidden="1">
      <c r="A39" s="315">
        <f>'Gols marcats'!A39</f>
        <v>0</v>
      </c>
      <c r="B39" s="49"/>
      <c r="C39" s="5"/>
      <c r="D39" s="55"/>
      <c r="E39" s="18"/>
      <c r="F39" s="5"/>
      <c r="G39" s="53"/>
      <c r="H39" s="314">
        <f t="shared" si="0"/>
        <v>0</v>
      </c>
      <c r="I39" s="314">
        <v>37</v>
      </c>
    </row>
    <row r="40" spans="1:9" ht="13.8" hidden="1" thickBot="1">
      <c r="A40" s="315">
        <f>'Gols marcats'!A40</f>
        <v>0</v>
      </c>
      <c r="B40" s="49"/>
      <c r="C40" s="5"/>
      <c r="D40" s="55"/>
      <c r="E40" s="18"/>
      <c r="F40" s="5"/>
      <c r="G40" s="53"/>
      <c r="H40" s="314">
        <f t="shared" si="0"/>
        <v>0</v>
      </c>
      <c r="I40" s="9">
        <v>38</v>
      </c>
    </row>
    <row r="41" spans="1:9" hidden="1">
      <c r="A41" s="315">
        <f>'Gols marcats'!A41</f>
        <v>0</v>
      </c>
      <c r="B41" s="49"/>
      <c r="C41" s="5"/>
      <c r="D41" s="55"/>
      <c r="E41" s="18"/>
      <c r="F41" s="5"/>
      <c r="G41" s="53"/>
      <c r="H41" s="314">
        <f t="shared" si="0"/>
        <v>0</v>
      </c>
      <c r="I41" s="314">
        <v>39</v>
      </c>
    </row>
    <row r="42" spans="1:9" hidden="1">
      <c r="A42" s="315">
        <f>'Gols marcats'!A42</f>
        <v>0</v>
      </c>
      <c r="B42" s="49"/>
      <c r="C42" s="5"/>
      <c r="D42" s="55"/>
      <c r="E42" s="18"/>
      <c r="F42" s="5"/>
      <c r="G42" s="53"/>
      <c r="H42" s="314">
        <f t="shared" si="0"/>
        <v>0</v>
      </c>
      <c r="I42" s="9">
        <v>40</v>
      </c>
    </row>
    <row r="43" spans="1:9" hidden="1">
      <c r="A43" s="315">
        <f>'Gols marcats'!A43</f>
        <v>0</v>
      </c>
      <c r="B43" s="49"/>
      <c r="C43" s="5"/>
      <c r="D43" s="55"/>
      <c r="E43" s="18"/>
      <c r="F43" s="5"/>
      <c r="G43" s="53"/>
      <c r="H43" s="314">
        <f t="shared" si="0"/>
        <v>0</v>
      </c>
      <c r="I43" s="314">
        <v>41</v>
      </c>
    </row>
    <row r="44" spans="1:9" ht="13.8" hidden="1" thickBot="1">
      <c r="A44" s="315">
        <f>'Gols marcats'!A44</f>
        <v>0</v>
      </c>
      <c r="B44" s="49"/>
      <c r="C44" s="5"/>
      <c r="D44" s="55"/>
      <c r="E44" s="18"/>
      <c r="F44" s="5"/>
      <c r="G44" s="53"/>
      <c r="H44" s="314">
        <f t="shared" si="0"/>
        <v>0</v>
      </c>
      <c r="I44" s="9">
        <v>42</v>
      </c>
    </row>
    <row r="45" spans="1:9" hidden="1">
      <c r="A45" s="315" t="str">
        <f>'Gols marcats'!A45</f>
        <v>At. Saguntino (C. Fed)</v>
      </c>
      <c r="B45" s="49"/>
      <c r="C45" s="5"/>
      <c r="D45" s="55"/>
      <c r="E45" s="18"/>
      <c r="F45" s="5"/>
      <c r="G45" s="53"/>
      <c r="H45" s="314">
        <f t="shared" si="0"/>
        <v>0</v>
      </c>
      <c r="I45" s="314">
        <v>1</v>
      </c>
    </row>
    <row r="46" spans="1:9" ht="13.8" hidden="1" thickBot="1">
      <c r="A46" s="315" t="str">
        <f>'Gols marcats'!A46</f>
        <v>Roda (C. Fed)</v>
      </c>
      <c r="B46" s="49"/>
      <c r="C46" s="5"/>
      <c r="D46" s="55"/>
      <c r="E46" s="18"/>
      <c r="F46" s="5"/>
      <c r="G46" s="53"/>
      <c r="H46" s="314">
        <f t="shared" si="0"/>
        <v>0</v>
      </c>
      <c r="I46" s="9">
        <v>2</v>
      </c>
    </row>
    <row r="47" spans="1:9" hidden="1">
      <c r="A47" s="315">
        <f>'Gols marcats'!A47</f>
        <v>0</v>
      </c>
      <c r="B47" s="49"/>
      <c r="C47" s="5"/>
      <c r="D47" s="55"/>
      <c r="E47" s="18"/>
      <c r="F47" s="5"/>
      <c r="G47" s="53"/>
      <c r="H47" s="314">
        <f t="shared" si="0"/>
        <v>0</v>
      </c>
      <c r="I47" s="314">
        <v>3</v>
      </c>
    </row>
    <row r="48" spans="1:9" hidden="1">
      <c r="A48" s="315" t="str">
        <f>'Gols marcats'!A48</f>
        <v>Vilamarxant</v>
      </c>
      <c r="B48" s="49"/>
      <c r="C48" s="5"/>
      <c r="D48" s="55"/>
      <c r="E48" s="18"/>
      <c r="F48" s="5"/>
      <c r="G48" s="53"/>
      <c r="H48" s="314">
        <f t="shared" si="0"/>
        <v>0</v>
      </c>
      <c r="I48" s="9">
        <v>4</v>
      </c>
    </row>
    <row r="49" spans="1:14" hidden="1">
      <c r="A49" s="315" t="str">
        <f>'Gols marcats'!A49</f>
        <v>Descansa</v>
      </c>
      <c r="B49" s="49"/>
      <c r="C49" s="5"/>
      <c r="D49" s="55"/>
      <c r="E49" s="18"/>
      <c r="F49" s="5"/>
      <c r="G49" s="53"/>
      <c r="H49" s="314">
        <f t="shared" si="0"/>
        <v>0</v>
      </c>
      <c r="I49" s="314">
        <v>5</v>
      </c>
    </row>
    <row r="50" spans="1:14" ht="13.8" hidden="1" thickBot="1">
      <c r="A50" s="315" t="str">
        <f>'Gols marcats'!A50</f>
        <v>Recambios Colón</v>
      </c>
      <c r="B50" s="33"/>
      <c r="C50" s="21"/>
      <c r="D50" s="56"/>
      <c r="E50" s="57"/>
      <c r="F50" s="21"/>
      <c r="G50" s="54"/>
      <c r="H50" s="314">
        <f t="shared" si="0"/>
        <v>0</v>
      </c>
      <c r="I50" s="9">
        <v>6</v>
      </c>
    </row>
    <row r="51" spans="1:14" ht="14.4" thickTop="1" thickBot="1">
      <c r="A51" s="391" t="s">
        <v>72</v>
      </c>
      <c r="B51" s="24"/>
      <c r="C51" s="25"/>
      <c r="D51" s="26" t="s">
        <v>50</v>
      </c>
      <c r="E51" s="25"/>
      <c r="F51" s="26"/>
      <c r="G51" s="25"/>
      <c r="H51" s="24"/>
      <c r="I51" s="25"/>
      <c r="J51" s="26" t="s">
        <v>51</v>
      </c>
      <c r="K51" s="25"/>
      <c r="L51" s="26"/>
      <c r="M51" s="27"/>
      <c r="N51" s="322" t="s">
        <v>60</v>
      </c>
    </row>
    <row r="52" spans="1:14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4" ht="13.8" thickBot="1">
      <c r="A53" s="32"/>
      <c r="B53" s="33">
        <f>SUM(B3:B50)</f>
        <v>1</v>
      </c>
      <c r="C53" s="34">
        <f>(B53/N53)</f>
        <v>6.6666666666666666E-2</v>
      </c>
      <c r="D53" s="21">
        <f>SUM(C3:C50)</f>
        <v>1</v>
      </c>
      <c r="E53" s="34">
        <f>(D53/N53)</f>
        <v>6.6666666666666666E-2</v>
      </c>
      <c r="F53" s="21">
        <f>SUM(D3:D50)</f>
        <v>4</v>
      </c>
      <c r="G53" s="35">
        <f>(F53/N53)</f>
        <v>0.26666666666666666</v>
      </c>
      <c r="H53" s="33">
        <f>SUM(E3:E50)</f>
        <v>0</v>
      </c>
      <c r="I53" s="34">
        <f>(H53/N53)</f>
        <v>0</v>
      </c>
      <c r="J53" s="21">
        <f>SUM(F3:F50)</f>
        <v>5</v>
      </c>
      <c r="K53" s="34">
        <f>(J53/N53)</f>
        <v>0.33333333333333331</v>
      </c>
      <c r="L53" s="21">
        <f>SUM(G3:G50)</f>
        <v>4</v>
      </c>
      <c r="M53" s="35">
        <f>(L53/N53)</f>
        <v>0.26666666666666666</v>
      </c>
      <c r="N53" s="37">
        <f>SUM(H3:H50)</f>
        <v>15</v>
      </c>
    </row>
    <row r="54" spans="1:14" ht="13.8" thickTop="1"/>
    <row r="55" spans="1:14">
      <c r="B55" s="9" t="s">
        <v>67</v>
      </c>
      <c r="C55" s="9" t="s">
        <v>68</v>
      </c>
      <c r="D55" s="9"/>
      <c r="E55" s="9" t="s">
        <v>69</v>
      </c>
      <c r="F55" s="9" t="s">
        <v>70</v>
      </c>
      <c r="G55" s="9" t="s">
        <v>71</v>
      </c>
    </row>
    <row r="56" spans="1:14">
      <c r="B56" s="9">
        <f>B53+D53+F53</f>
        <v>6</v>
      </c>
      <c r="C56" s="9">
        <f>H53+J53+L53</f>
        <v>9</v>
      </c>
      <c r="D56" s="9"/>
      <c r="E56" s="9">
        <f>B53+H53</f>
        <v>1</v>
      </c>
      <c r="F56" s="9">
        <f>D53+J53</f>
        <v>6</v>
      </c>
      <c r="G56" s="9">
        <f>F53+L53</f>
        <v>8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B59" sqref="B59"/>
    </sheetView>
  </sheetViews>
  <sheetFormatPr baseColWidth="10" defaultColWidth="11.44140625" defaultRowHeight="13.2"/>
  <cols>
    <col min="1" max="1" width="17.33203125" customWidth="1"/>
  </cols>
  <sheetData>
    <row r="1" spans="1:9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</row>
    <row r="2" spans="1:9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</row>
    <row r="3" spans="1:9" ht="13.8" thickTop="1">
      <c r="A3" s="315"/>
      <c r="B3" s="332"/>
      <c r="C3" s="333"/>
      <c r="D3" s="334"/>
      <c r="E3" s="335"/>
      <c r="F3" s="333"/>
      <c r="G3" s="445"/>
      <c r="H3" s="314"/>
      <c r="I3" s="67"/>
    </row>
    <row r="4" spans="1:9" hidden="1">
      <c r="A4" s="315" t="str">
        <f>'Gols marcats'!A4</f>
        <v>Descansa</v>
      </c>
      <c r="B4" s="332">
        <f>'Gols marcats'!B4</f>
        <v>0</v>
      </c>
      <c r="C4" s="333">
        <f>'Gols marcats'!C4</f>
        <v>0</v>
      </c>
      <c r="D4" s="334">
        <f>'Gols marcats'!D4</f>
        <v>0</v>
      </c>
      <c r="E4" s="335">
        <f>'Gols marcats'!E4</f>
        <v>0</v>
      </c>
      <c r="F4" s="333">
        <f>'Gols marcats'!F4</f>
        <v>0</v>
      </c>
      <c r="G4" s="337">
        <f>'Gols marcats'!G4</f>
        <v>0</v>
      </c>
      <c r="H4" s="314"/>
      <c r="I4" s="67"/>
    </row>
    <row r="5" spans="1:9">
      <c r="A5" s="315" t="str">
        <f>'Gols marcats'!A5</f>
        <v>Recambios Colón</v>
      </c>
      <c r="B5" s="332">
        <f>'Gols marcats'!B5</f>
        <v>0</v>
      </c>
      <c r="C5" s="333">
        <f>'Gols marcats'!C5</f>
        <v>0</v>
      </c>
      <c r="D5" s="334">
        <f>'Gols marcats'!D5</f>
        <v>0</v>
      </c>
      <c r="E5" s="335">
        <f>'Gols marcats'!E5</f>
        <v>1</v>
      </c>
      <c r="F5" s="333">
        <f>'Gols marcats'!F5</f>
        <v>0</v>
      </c>
      <c r="G5" s="337">
        <f>'Gols marcats'!G5</f>
        <v>0</v>
      </c>
      <c r="H5" s="314">
        <f>SUM(B5:G5)</f>
        <v>1</v>
      </c>
      <c r="I5" s="67">
        <v>3</v>
      </c>
    </row>
    <row r="6" spans="1:9">
      <c r="A6" s="315"/>
      <c r="B6" s="332"/>
      <c r="C6" s="333"/>
      <c r="D6" s="334"/>
      <c r="E6" s="335"/>
      <c r="F6" s="333"/>
      <c r="G6" s="337"/>
      <c r="H6" s="314"/>
      <c r="I6" s="67"/>
    </row>
    <row r="7" spans="1:9">
      <c r="A7" s="315" t="str">
        <f>'Gols marcats'!A7</f>
        <v>Silla</v>
      </c>
      <c r="B7" s="332">
        <f>'Gols marcats'!B7</f>
        <v>0</v>
      </c>
      <c r="C7" s="333">
        <f>'Gols marcats'!C7</f>
        <v>0</v>
      </c>
      <c r="D7" s="334">
        <f>'Gols marcats'!D7</f>
        <v>0</v>
      </c>
      <c r="E7" s="335">
        <f>'Gols marcats'!E7</f>
        <v>0</v>
      </c>
      <c r="F7" s="333">
        <f>'Gols marcats'!F7</f>
        <v>0</v>
      </c>
      <c r="G7" s="337">
        <f>'Gols marcats'!G7</f>
        <v>1</v>
      </c>
      <c r="H7" s="314">
        <f t="shared" ref="H7:H40" si="0">SUM(B7:G7)</f>
        <v>1</v>
      </c>
      <c r="I7" s="67">
        <v>5</v>
      </c>
    </row>
    <row r="8" spans="1:9">
      <c r="A8" s="315"/>
      <c r="B8" s="332"/>
      <c r="C8" s="333"/>
      <c r="D8" s="334"/>
      <c r="E8" s="335"/>
      <c r="F8" s="333"/>
      <c r="G8" s="337"/>
      <c r="H8" s="314"/>
      <c r="I8" s="67"/>
    </row>
    <row r="9" spans="1:9">
      <c r="A9" s="315" t="str">
        <f>'Gols marcats'!A9</f>
        <v>Vila-real C</v>
      </c>
      <c r="B9" s="332">
        <f>'Gols marcats'!B9</f>
        <v>0</v>
      </c>
      <c r="C9" s="333">
        <f>'Gols marcats'!C9</f>
        <v>0</v>
      </c>
      <c r="D9" s="334">
        <f>'Gols marcats'!D9</f>
        <v>0</v>
      </c>
      <c r="E9" s="335">
        <f>'Gols marcats'!E9</f>
        <v>0</v>
      </c>
      <c r="F9" s="333">
        <f>'Gols marcats'!F9</f>
        <v>0</v>
      </c>
      <c r="G9" s="337">
        <f>'Gols marcats'!G9</f>
        <v>1</v>
      </c>
      <c r="H9" s="314">
        <f t="shared" ref="H9:H29" si="1">SUM(B9:G9)</f>
        <v>1</v>
      </c>
      <c r="I9" s="67">
        <v>7</v>
      </c>
    </row>
    <row r="10" spans="1:9">
      <c r="A10" s="315"/>
      <c r="B10" s="332"/>
      <c r="C10" s="333"/>
      <c r="D10" s="334"/>
      <c r="E10" s="335"/>
      <c r="F10" s="333"/>
      <c r="G10" s="337"/>
      <c r="H10" s="314"/>
      <c r="I10" s="67"/>
    </row>
    <row r="11" spans="1:9">
      <c r="A11" s="315" t="str">
        <f>'Gols marcats'!A11</f>
        <v>At. Saguntino</v>
      </c>
      <c r="B11" s="332">
        <f>'Gols marcats'!B11</f>
        <v>0</v>
      </c>
      <c r="C11" s="333">
        <f>'Gols marcats'!C11</f>
        <v>1</v>
      </c>
      <c r="D11" s="334">
        <f>'Gols marcats'!D11</f>
        <v>0</v>
      </c>
      <c r="E11" s="335">
        <f>'Gols marcats'!E11</f>
        <v>1</v>
      </c>
      <c r="F11" s="333">
        <f>'Gols marcats'!F11</f>
        <v>2</v>
      </c>
      <c r="G11" s="337">
        <f>'Gols marcats'!G11</f>
        <v>0</v>
      </c>
      <c r="H11" s="314">
        <f t="shared" si="1"/>
        <v>4</v>
      </c>
      <c r="I11" s="67">
        <v>9</v>
      </c>
    </row>
    <row r="12" spans="1:9">
      <c r="A12" s="315"/>
      <c r="B12" s="332"/>
      <c r="C12" s="333"/>
      <c r="D12" s="334"/>
      <c r="E12" s="335"/>
      <c r="F12" s="333"/>
      <c r="G12" s="337"/>
      <c r="H12" s="314"/>
      <c r="I12" s="67"/>
    </row>
    <row r="13" spans="1:9">
      <c r="A13" s="315" t="str">
        <f>'Gols marcats'!A13</f>
        <v>Benicarló</v>
      </c>
      <c r="B13" s="332">
        <f>'Gols marcats'!B13</f>
        <v>1</v>
      </c>
      <c r="C13" s="333">
        <f>'Gols marcats'!C13</f>
        <v>0</v>
      </c>
      <c r="D13" s="334">
        <f>'Gols marcats'!D13</f>
        <v>0</v>
      </c>
      <c r="E13" s="335">
        <f>'Gols marcats'!E13</f>
        <v>0</v>
      </c>
      <c r="F13" s="333">
        <f>'Gols marcats'!F13</f>
        <v>0</v>
      </c>
      <c r="G13" s="337">
        <f>'Gols marcats'!G13</f>
        <v>1</v>
      </c>
      <c r="H13" s="314">
        <f t="shared" si="1"/>
        <v>2</v>
      </c>
      <c r="I13" s="67">
        <v>11</v>
      </c>
    </row>
    <row r="14" spans="1:9">
      <c r="A14" s="315" t="str">
        <f>'Gols marcats'!A14</f>
        <v>Vilamarxant</v>
      </c>
      <c r="B14" s="332">
        <f>'Gols marcats'!B14</f>
        <v>0</v>
      </c>
      <c r="C14" s="333">
        <f>'Gols marcats'!C14</f>
        <v>1</v>
      </c>
      <c r="D14" s="334">
        <f>'Gols marcats'!D14</f>
        <v>0</v>
      </c>
      <c r="E14" s="335">
        <f>'Gols marcats'!E14</f>
        <v>0</v>
      </c>
      <c r="F14" s="333">
        <f>'Gols marcats'!F14</f>
        <v>0</v>
      </c>
      <c r="G14" s="337">
        <f>'Gols marcats'!G14</f>
        <v>1</v>
      </c>
      <c r="H14" s="314">
        <f t="shared" si="1"/>
        <v>2</v>
      </c>
      <c r="I14" s="67">
        <v>12</v>
      </c>
    </row>
    <row r="15" spans="1:9" hidden="1">
      <c r="A15" s="315" t="str">
        <f>'Gols marcats'!A15</f>
        <v>Descansa</v>
      </c>
      <c r="B15" s="332">
        <f>'Gols marcats'!B15</f>
        <v>0</v>
      </c>
      <c r="C15" s="333">
        <f>'Gols marcats'!C15</f>
        <v>0</v>
      </c>
      <c r="D15" s="334">
        <f>'Gols marcats'!D15</f>
        <v>0</v>
      </c>
      <c r="E15" s="335">
        <f>'Gols marcats'!E15</f>
        <v>0</v>
      </c>
      <c r="F15" s="333">
        <f>'Gols marcats'!F15</f>
        <v>0</v>
      </c>
      <c r="G15" s="337">
        <f>'Gols marcats'!G15</f>
        <v>0</v>
      </c>
      <c r="H15" s="314">
        <f t="shared" si="1"/>
        <v>0</v>
      </c>
      <c r="I15" s="67">
        <v>13</v>
      </c>
    </row>
    <row r="16" spans="1:9">
      <c r="A16" s="315"/>
      <c r="B16" s="332"/>
      <c r="C16" s="333"/>
      <c r="D16" s="334"/>
      <c r="E16" s="335"/>
      <c r="F16" s="333"/>
      <c r="G16" s="337"/>
      <c r="H16" s="314"/>
      <c r="I16" s="67"/>
    </row>
    <row r="17" spans="1:9">
      <c r="A17" s="315" t="str">
        <f>'Gols marcats'!A17</f>
        <v>Torrent</v>
      </c>
      <c r="B17" s="332">
        <f>'Gols marcats'!B17</f>
        <v>0</v>
      </c>
      <c r="C17" s="333">
        <f>'Gols marcats'!C17</f>
        <v>1</v>
      </c>
      <c r="D17" s="334">
        <f>'Gols marcats'!D17</f>
        <v>1</v>
      </c>
      <c r="E17" s="335">
        <f>'Gols marcats'!E17</f>
        <v>0</v>
      </c>
      <c r="F17" s="333">
        <f>'Gols marcats'!F17</f>
        <v>0</v>
      </c>
      <c r="G17" s="337">
        <f>'Gols marcats'!G17</f>
        <v>0</v>
      </c>
      <c r="H17" s="314">
        <f t="shared" si="1"/>
        <v>2</v>
      </c>
      <c r="I17" s="67">
        <v>15</v>
      </c>
    </row>
    <row r="18" spans="1:9">
      <c r="A18" s="315"/>
      <c r="B18" s="332"/>
      <c r="C18" s="333"/>
      <c r="D18" s="334"/>
      <c r="E18" s="335"/>
      <c r="F18" s="333"/>
      <c r="G18" s="337"/>
      <c r="H18" s="314"/>
      <c r="I18" s="67"/>
    </row>
    <row r="19" spans="1:9">
      <c r="A19" s="315" t="str">
        <f>'Gols marcats'!A19</f>
        <v>Acero</v>
      </c>
      <c r="B19" s="332">
        <f>'Gols marcats'!B19</f>
        <v>0</v>
      </c>
      <c r="C19" s="333">
        <f>'Gols marcats'!C19</f>
        <v>0</v>
      </c>
      <c r="D19" s="334">
        <f>'Gols marcats'!D19</f>
        <v>0</v>
      </c>
      <c r="E19" s="335">
        <f>'Gols marcats'!E19</f>
        <v>2</v>
      </c>
      <c r="F19" s="333">
        <f>'Gols marcats'!F19</f>
        <v>0</v>
      </c>
      <c r="G19" s="337">
        <f>'Gols marcats'!G19</f>
        <v>1</v>
      </c>
      <c r="H19" s="314">
        <f t="shared" si="1"/>
        <v>3</v>
      </c>
      <c r="I19" s="67">
        <v>17</v>
      </c>
    </row>
    <row r="20" spans="1:9">
      <c r="A20" s="315"/>
      <c r="B20" s="332"/>
      <c r="C20" s="333"/>
      <c r="D20" s="334"/>
      <c r="E20" s="335"/>
      <c r="F20" s="333"/>
      <c r="G20" s="337"/>
      <c r="H20" s="314"/>
      <c r="I20" s="67"/>
    </row>
    <row r="21" spans="1:9">
      <c r="A21" s="315" t="str">
        <f>'Gols marcats'!A21</f>
        <v>Roda</v>
      </c>
      <c r="B21" s="332">
        <f>'Gols marcats'!B21</f>
        <v>0</v>
      </c>
      <c r="C21" s="333">
        <f>'Gols marcats'!C21</f>
        <v>0</v>
      </c>
      <c r="D21" s="334">
        <f>'Gols marcats'!D21</f>
        <v>0</v>
      </c>
      <c r="E21" s="335">
        <f>'Gols marcats'!E21</f>
        <v>0</v>
      </c>
      <c r="F21" s="333">
        <f>'Gols marcats'!F21</f>
        <v>0</v>
      </c>
      <c r="G21" s="337">
        <f>'Gols marcats'!G21</f>
        <v>0</v>
      </c>
      <c r="H21" s="314">
        <f t="shared" si="1"/>
        <v>0</v>
      </c>
      <c r="I21" s="67">
        <v>19</v>
      </c>
    </row>
    <row r="22" spans="1:9">
      <c r="A22" s="315"/>
      <c r="B22" s="332"/>
      <c r="C22" s="333"/>
      <c r="D22" s="334"/>
      <c r="E22" s="335"/>
      <c r="F22" s="333"/>
      <c r="G22" s="337"/>
      <c r="H22" s="314"/>
      <c r="I22" s="67"/>
    </row>
    <row r="23" spans="1:9">
      <c r="A23" s="315" t="str">
        <f>'Gols marcats'!A23</f>
        <v>Paterna</v>
      </c>
      <c r="B23" s="332">
        <f>'Gols marcats'!B23</f>
        <v>0</v>
      </c>
      <c r="C23" s="333">
        <f>'Gols marcats'!C23</f>
        <v>0</v>
      </c>
      <c r="D23" s="334">
        <f>'Gols marcats'!D23</f>
        <v>1</v>
      </c>
      <c r="E23" s="335">
        <f>'Gols marcats'!E23</f>
        <v>0</v>
      </c>
      <c r="F23" s="333">
        <f>'Gols marcats'!F23</f>
        <v>0</v>
      </c>
      <c r="G23" s="337">
        <f>'Gols marcats'!G23</f>
        <v>0</v>
      </c>
      <c r="H23" s="314">
        <f t="shared" si="1"/>
        <v>1</v>
      </c>
      <c r="I23" s="67">
        <v>21</v>
      </c>
    </row>
    <row r="24" spans="1:9">
      <c r="A24" s="315"/>
      <c r="B24" s="332"/>
      <c r="C24" s="333"/>
      <c r="D24" s="334"/>
      <c r="E24" s="335"/>
      <c r="F24" s="333"/>
      <c r="G24" s="337"/>
      <c r="H24" s="314"/>
      <c r="I24" s="67"/>
    </row>
    <row r="25" spans="1:9">
      <c r="A25" s="315" t="str">
        <f>'Gols marcats'!A25</f>
        <v>Intercity</v>
      </c>
      <c r="B25" s="332">
        <f>'Gols marcats'!B25</f>
        <v>0</v>
      </c>
      <c r="C25" s="333">
        <f>'Gols marcats'!C25</f>
        <v>0</v>
      </c>
      <c r="D25" s="334">
        <f>'Gols marcats'!D25</f>
        <v>0</v>
      </c>
      <c r="E25" s="335">
        <f>'Gols marcats'!E25</f>
        <v>0</v>
      </c>
      <c r="F25" s="333">
        <f>'Gols marcats'!F25</f>
        <v>0</v>
      </c>
      <c r="G25" s="337">
        <f>'Gols marcats'!G25</f>
        <v>0</v>
      </c>
      <c r="H25" s="314">
        <f t="shared" si="1"/>
        <v>0</v>
      </c>
      <c r="I25" s="67">
        <v>23</v>
      </c>
    </row>
    <row r="26" spans="1:9">
      <c r="A26" s="315"/>
      <c r="B26" s="332"/>
      <c r="C26" s="333"/>
      <c r="D26" s="334"/>
      <c r="E26" s="335"/>
      <c r="F26" s="333"/>
      <c r="G26" s="337"/>
      <c r="H26" s="314"/>
      <c r="I26" s="67"/>
    </row>
    <row r="27" spans="1:9">
      <c r="A27" s="315" t="str">
        <f>'Gols marcats'!A27</f>
        <v>Eldense</v>
      </c>
      <c r="B27" s="332">
        <f>'Gols marcats'!B27</f>
        <v>0</v>
      </c>
      <c r="C27" s="333">
        <f>'Gols marcats'!C27</f>
        <v>0</v>
      </c>
      <c r="D27" s="334">
        <f>'Gols marcats'!D27</f>
        <v>1</v>
      </c>
      <c r="E27" s="335">
        <f>'Gols marcats'!E27</f>
        <v>1</v>
      </c>
      <c r="F27" s="333">
        <f>'Gols marcats'!F27</f>
        <v>0</v>
      </c>
      <c r="G27" s="337">
        <f>'Gols marcats'!G27</f>
        <v>0</v>
      </c>
      <c r="H27" s="314">
        <f t="shared" si="1"/>
        <v>2</v>
      </c>
      <c r="I27" s="67">
        <v>25</v>
      </c>
    </row>
    <row r="28" spans="1:9">
      <c r="A28" s="315"/>
      <c r="B28" s="332"/>
      <c r="C28" s="333"/>
      <c r="D28" s="334"/>
      <c r="E28" s="335"/>
      <c r="F28" s="333"/>
      <c r="G28" s="337"/>
      <c r="H28" s="314"/>
      <c r="I28" s="67"/>
    </row>
    <row r="29" spans="1:9">
      <c r="A29" s="315" t="str">
        <f>'Gols marcats'!A29</f>
        <v>Elx Il·licitano</v>
      </c>
      <c r="B29" s="332">
        <f>'Gols marcats'!B29</f>
        <v>0</v>
      </c>
      <c r="C29" s="333">
        <f>'Gols marcats'!C29</f>
        <v>0</v>
      </c>
      <c r="D29" s="334">
        <f>'Gols marcats'!D29</f>
        <v>0</v>
      </c>
      <c r="E29" s="335">
        <f>'Gols marcats'!E29</f>
        <v>0</v>
      </c>
      <c r="F29" s="333">
        <f>'Gols marcats'!F29</f>
        <v>0</v>
      </c>
      <c r="G29" s="337">
        <f>'Gols marcats'!G29</f>
        <v>0</v>
      </c>
      <c r="H29" s="314">
        <f t="shared" si="1"/>
        <v>0</v>
      </c>
      <c r="I29" s="67">
        <v>27</v>
      </c>
    </row>
    <row r="30" spans="1:9" ht="13.8" thickBot="1">
      <c r="A30" s="315"/>
      <c r="B30" s="332"/>
      <c r="C30" s="333"/>
      <c r="D30" s="334"/>
      <c r="E30" s="335"/>
      <c r="F30" s="333"/>
      <c r="G30" s="337"/>
      <c r="H30" s="314"/>
      <c r="I30" s="67"/>
    </row>
    <row r="31" spans="1:9" ht="13.8" hidden="1" thickBot="1">
      <c r="A31" s="315">
        <f>'Gols marcats'!A31</f>
        <v>0</v>
      </c>
      <c r="B31" s="332">
        <f>'Gols marcats'!B31</f>
        <v>0</v>
      </c>
      <c r="C31" s="333">
        <f>'Gols marcats'!C31</f>
        <v>0</v>
      </c>
      <c r="D31" s="334">
        <v>0</v>
      </c>
      <c r="E31" s="335">
        <f>'Gols marcats'!E31</f>
        <v>0</v>
      </c>
      <c r="F31" s="333">
        <f>'Gols marcats'!F31</f>
        <v>0</v>
      </c>
      <c r="G31" s="337">
        <f>'Gols marcats'!G31</f>
        <v>0</v>
      </c>
      <c r="H31" s="314">
        <f t="shared" si="0"/>
        <v>0</v>
      </c>
      <c r="I31" s="314">
        <v>29</v>
      </c>
    </row>
    <row r="32" spans="1:9" hidden="1">
      <c r="A32" s="315"/>
      <c r="B32" s="332"/>
      <c r="C32" s="333"/>
      <c r="D32" s="334"/>
      <c r="E32" s="335"/>
      <c r="F32" s="333"/>
      <c r="G32" s="336"/>
      <c r="H32" s="314"/>
      <c r="I32" s="67"/>
    </row>
    <row r="33" spans="1:9" hidden="1">
      <c r="A33" s="315">
        <f>'Gols marcats'!A33</f>
        <v>0</v>
      </c>
      <c r="B33" s="332">
        <f>'Gols marcats'!B33</f>
        <v>0</v>
      </c>
      <c r="C33" s="333">
        <f>'Gols marcats'!C33</f>
        <v>0</v>
      </c>
      <c r="D33" s="334">
        <f>'Gols marcats'!D33</f>
        <v>0</v>
      </c>
      <c r="E33" s="335">
        <f>'Gols marcats'!E33</f>
        <v>0</v>
      </c>
      <c r="F33" s="333">
        <f>'Gols marcats'!F33</f>
        <v>0</v>
      </c>
      <c r="G33" s="336">
        <f>'Gols marcats'!G33</f>
        <v>0</v>
      </c>
      <c r="H33" s="314">
        <f t="shared" si="0"/>
        <v>0</v>
      </c>
      <c r="I33" s="67">
        <v>31</v>
      </c>
    </row>
    <row r="34" spans="1:9" hidden="1">
      <c r="A34" s="315">
        <f>'Gols marcats'!A34</f>
        <v>0</v>
      </c>
      <c r="B34" s="332">
        <f>'Gols marcats'!B34</f>
        <v>0</v>
      </c>
      <c r="C34" s="333">
        <f>'Gols marcats'!C34</f>
        <v>0</v>
      </c>
      <c r="D34" s="334">
        <f>'Gols marcats'!D34</f>
        <v>0</v>
      </c>
      <c r="E34" s="335">
        <f>'Gols marcats'!E34</f>
        <v>0</v>
      </c>
      <c r="F34" s="333">
        <f>'Gols marcats'!F34</f>
        <v>0</v>
      </c>
      <c r="G34" s="336">
        <f>'Gols marcats'!G34</f>
        <v>0</v>
      </c>
      <c r="H34" s="314">
        <f t="shared" si="0"/>
        <v>0</v>
      </c>
      <c r="I34" s="67">
        <v>32</v>
      </c>
    </row>
    <row r="35" spans="1:9" hidden="1">
      <c r="A35" s="315"/>
      <c r="B35" s="332"/>
      <c r="C35" s="333"/>
      <c r="D35" s="334"/>
      <c r="E35" s="335"/>
      <c r="F35" s="333"/>
      <c r="G35" s="336"/>
      <c r="H35" s="314"/>
      <c r="I35" s="67"/>
    </row>
    <row r="36" spans="1:9" hidden="1">
      <c r="A36" s="315">
        <f>'Gols marcats'!A36</f>
        <v>0</v>
      </c>
      <c r="B36" s="332">
        <f>'Gols marcats'!B36</f>
        <v>0</v>
      </c>
      <c r="C36" s="333">
        <f>'Gols marcats'!C36</f>
        <v>0</v>
      </c>
      <c r="D36" s="334">
        <f>'Gols marcats'!D36</f>
        <v>0</v>
      </c>
      <c r="E36" s="335">
        <f>'Gols marcats'!E36</f>
        <v>0</v>
      </c>
      <c r="F36" s="333">
        <f>'Gols marcats'!F36</f>
        <v>0</v>
      </c>
      <c r="G36" s="336">
        <f>'Gols marcats'!G36</f>
        <v>0</v>
      </c>
      <c r="H36" s="314">
        <f t="shared" si="0"/>
        <v>0</v>
      </c>
      <c r="I36" s="67">
        <v>34</v>
      </c>
    </row>
    <row r="37" spans="1:9" hidden="1">
      <c r="A37" s="315"/>
      <c r="B37" s="332"/>
      <c r="C37" s="333"/>
      <c r="D37" s="334"/>
      <c r="E37" s="335"/>
      <c r="F37" s="333"/>
      <c r="G37" s="336"/>
      <c r="H37" s="314"/>
      <c r="I37" s="67"/>
    </row>
    <row r="38" spans="1:9" hidden="1">
      <c r="A38" s="315">
        <f>'Gols marcats'!A38</f>
        <v>0</v>
      </c>
      <c r="B38" s="332">
        <f>'Gols marcats'!B38</f>
        <v>0</v>
      </c>
      <c r="C38" s="333">
        <f>'Gols marcats'!C38</f>
        <v>0</v>
      </c>
      <c r="D38" s="334">
        <f>'Gols marcats'!D38</f>
        <v>0</v>
      </c>
      <c r="E38" s="335">
        <f>'Gols marcats'!E38</f>
        <v>0</v>
      </c>
      <c r="F38" s="333">
        <f>'Gols marcats'!F38</f>
        <v>0</v>
      </c>
      <c r="G38" s="336">
        <f>'Gols marcats'!G38</f>
        <v>0</v>
      </c>
      <c r="H38" s="314">
        <f t="shared" si="0"/>
        <v>0</v>
      </c>
      <c r="I38" s="67">
        <v>36</v>
      </c>
    </row>
    <row r="39" spans="1:9" hidden="1">
      <c r="A39" s="315"/>
      <c r="B39" s="332"/>
      <c r="C39" s="333"/>
      <c r="D39" s="334"/>
      <c r="E39" s="335"/>
      <c r="F39" s="333"/>
      <c r="G39" s="336"/>
      <c r="H39" s="314"/>
      <c r="I39" s="67"/>
    </row>
    <row r="40" spans="1:9" ht="13.8" hidden="1" thickBot="1">
      <c r="A40" s="315">
        <f>'Gols marcats'!A40</f>
        <v>0</v>
      </c>
      <c r="B40" s="332">
        <f>'Gols marcats'!B40</f>
        <v>0</v>
      </c>
      <c r="C40" s="333">
        <f>'Gols marcats'!C40</f>
        <v>0</v>
      </c>
      <c r="D40" s="334">
        <f>'Gols marcats'!D40</f>
        <v>0</v>
      </c>
      <c r="E40" s="335">
        <f>'Gols marcats'!E40</f>
        <v>0</v>
      </c>
      <c r="F40" s="333">
        <f>'Gols marcats'!F40</f>
        <v>0</v>
      </c>
      <c r="G40" s="336">
        <f>'Gols marcats'!G40</f>
        <v>0</v>
      </c>
      <c r="H40" s="314">
        <f t="shared" si="0"/>
        <v>0</v>
      </c>
      <c r="I40" s="67">
        <v>38</v>
      </c>
    </row>
    <row r="41" spans="1:9" hidden="1">
      <c r="A41" s="315">
        <f>'Gols marcats'!A41</f>
        <v>0</v>
      </c>
      <c r="B41" s="332">
        <f>'Gols marcats'!B41</f>
        <v>0</v>
      </c>
      <c r="C41" s="333">
        <f>'Gols marcats'!C41</f>
        <v>0</v>
      </c>
      <c r="D41" s="334">
        <f>'Gols marcats'!D41</f>
        <v>0</v>
      </c>
      <c r="E41" s="335">
        <f>'Gols marcats'!E41</f>
        <v>0</v>
      </c>
      <c r="F41" s="333">
        <f>'Gols marcats'!F41</f>
        <v>0</v>
      </c>
      <c r="G41" s="336">
        <f>'Gols marcats'!G41</f>
        <v>0</v>
      </c>
      <c r="H41" s="314">
        <f>SUM(B41:G41)</f>
        <v>0</v>
      </c>
      <c r="I41" s="67">
        <v>39</v>
      </c>
    </row>
    <row r="42" spans="1:9" hidden="1">
      <c r="A42" s="315">
        <f>'Gols marcats'!A42</f>
        <v>0</v>
      </c>
      <c r="B42" s="332">
        <f>'Gols marcats'!B42</f>
        <v>0</v>
      </c>
      <c r="C42" s="333">
        <f>'Gols marcats'!C42</f>
        <v>0</v>
      </c>
      <c r="D42" s="334">
        <f>'Gols marcats'!D42</f>
        <v>0</v>
      </c>
      <c r="E42" s="335">
        <f>'Gols marcats'!E42</f>
        <v>0</v>
      </c>
      <c r="F42" s="333">
        <f>'Gols marcats'!F42</f>
        <v>0</v>
      </c>
      <c r="G42" s="336">
        <f>'Gols marcats'!G42</f>
        <v>0</v>
      </c>
      <c r="H42" s="314">
        <f>SUM(B42:G42)</f>
        <v>0</v>
      </c>
      <c r="I42" s="67">
        <v>40</v>
      </c>
    </row>
    <row r="43" spans="1:9" hidden="1">
      <c r="A43" s="315">
        <f>'Gols marcats'!A43</f>
        <v>0</v>
      </c>
      <c r="B43" s="332">
        <f>'Gols marcats'!B43</f>
        <v>0</v>
      </c>
      <c r="C43" s="333">
        <f>'Gols marcats'!C43</f>
        <v>0</v>
      </c>
      <c r="D43" s="334">
        <f>'Gols marcats'!D43</f>
        <v>0</v>
      </c>
      <c r="E43" s="335">
        <f>'Gols marcats'!E43</f>
        <v>0</v>
      </c>
      <c r="F43" s="333">
        <f>'Gols marcats'!F43</f>
        <v>0</v>
      </c>
      <c r="G43" s="336">
        <f>'Gols marcats'!G43</f>
        <v>0</v>
      </c>
      <c r="H43" s="314">
        <f>SUM(B43:G43)</f>
        <v>0</v>
      </c>
      <c r="I43" s="67">
        <v>41</v>
      </c>
    </row>
    <row r="44" spans="1:9" ht="13.8" hidden="1" thickBot="1">
      <c r="A44" s="315">
        <f>'Gols marcats'!A44</f>
        <v>0</v>
      </c>
      <c r="B44" s="332">
        <f>'Gols marcats'!B44</f>
        <v>0</v>
      </c>
      <c r="C44" s="333">
        <f>'Gols marcats'!C44</f>
        <v>0</v>
      </c>
      <c r="D44" s="334">
        <f>'Gols marcats'!D44</f>
        <v>0</v>
      </c>
      <c r="E44" s="335">
        <f>'Gols marcats'!E44</f>
        <v>0</v>
      </c>
      <c r="F44" s="333">
        <f>'Gols marcats'!F44</f>
        <v>0</v>
      </c>
      <c r="G44" s="336">
        <f>'Gols marcats'!G44</f>
        <v>0</v>
      </c>
      <c r="H44" s="314">
        <f>SUM(B44:G44)</f>
        <v>0</v>
      </c>
      <c r="I44" s="67">
        <v>42</v>
      </c>
    </row>
    <row r="45" spans="1:9" hidden="1">
      <c r="A45" s="315" t="str">
        <f>'Gols marcats'!A45</f>
        <v>At. Saguntino (C. Fed)</v>
      </c>
      <c r="B45" s="332">
        <f>'Gols marcats'!B45</f>
        <v>0</v>
      </c>
      <c r="C45" s="333">
        <f>'Gols marcats'!C45</f>
        <v>0</v>
      </c>
      <c r="D45" s="334">
        <f>'Gols marcats'!D45</f>
        <v>0</v>
      </c>
      <c r="E45" s="335">
        <f>'Gols marcats'!E45</f>
        <v>0</v>
      </c>
      <c r="F45" s="333">
        <f>'Gols marcats'!F45</f>
        <v>0</v>
      </c>
      <c r="G45" s="336">
        <f>'Gols marcats'!G45</f>
        <v>0</v>
      </c>
      <c r="H45" s="314">
        <f t="shared" ref="H45:H50" si="2">SUM(B45:G45)</f>
        <v>0</v>
      </c>
      <c r="I45" s="67">
        <v>1</v>
      </c>
    </row>
    <row r="46" spans="1:9" hidden="1">
      <c r="A46" s="315" t="str">
        <f>'Gols marcats'!A46</f>
        <v>Roda (C. Fed)</v>
      </c>
      <c r="B46" s="332">
        <f>'Gols marcats'!B46</f>
        <v>0</v>
      </c>
      <c r="C46" s="333">
        <f>'Gols marcats'!C46</f>
        <v>0</v>
      </c>
      <c r="D46" s="334">
        <f>'Gols marcats'!D46</f>
        <v>0</v>
      </c>
      <c r="E46" s="335">
        <f>'Gols marcats'!E46</f>
        <v>0</v>
      </c>
      <c r="F46" s="333">
        <f>'Gols marcats'!F46</f>
        <v>0</v>
      </c>
      <c r="G46" s="336">
        <f>'Gols marcats'!G46</f>
        <v>0</v>
      </c>
      <c r="H46" s="314">
        <f t="shared" si="2"/>
        <v>0</v>
      </c>
      <c r="I46" s="67">
        <v>2</v>
      </c>
    </row>
    <row r="47" spans="1:9" hidden="1">
      <c r="A47" s="315">
        <f>'Gols marcats'!A47</f>
        <v>0</v>
      </c>
      <c r="B47" s="332">
        <f>'Gols marcats'!B47</f>
        <v>0</v>
      </c>
      <c r="C47" s="333">
        <f>'Gols marcats'!C47</f>
        <v>0</v>
      </c>
      <c r="D47" s="334">
        <f>'Gols marcats'!D47</f>
        <v>0</v>
      </c>
      <c r="E47" s="335">
        <f>'Gols marcats'!E47</f>
        <v>0</v>
      </c>
      <c r="F47" s="333">
        <f>'Gols marcats'!F47</f>
        <v>0</v>
      </c>
      <c r="G47" s="336">
        <f>'Gols marcats'!G47</f>
        <v>0</v>
      </c>
      <c r="H47" s="314">
        <f t="shared" si="2"/>
        <v>0</v>
      </c>
      <c r="I47" s="67">
        <v>3</v>
      </c>
    </row>
    <row r="48" spans="1:9" hidden="1">
      <c r="A48" s="315" t="str">
        <f>'Gols marcats'!A48</f>
        <v>Vilamarxant</v>
      </c>
      <c r="B48" s="332">
        <f>'Gols marcats'!B48</f>
        <v>0</v>
      </c>
      <c r="C48" s="333">
        <f>'Gols marcats'!C48</f>
        <v>0</v>
      </c>
      <c r="D48" s="334">
        <f>'Gols marcats'!D48</f>
        <v>0</v>
      </c>
      <c r="E48" s="335">
        <f>'Gols marcats'!E48</f>
        <v>0</v>
      </c>
      <c r="F48" s="333">
        <f>'Gols marcats'!F48</f>
        <v>0</v>
      </c>
      <c r="G48" s="336">
        <f>'Gols marcats'!G48</f>
        <v>0</v>
      </c>
      <c r="H48" s="314">
        <f t="shared" si="2"/>
        <v>0</v>
      </c>
      <c r="I48" s="67">
        <v>4</v>
      </c>
    </row>
    <row r="49" spans="1:14" hidden="1">
      <c r="A49" s="315" t="str">
        <f>'Gols marcats'!A49</f>
        <v>Descansa</v>
      </c>
      <c r="B49" s="332">
        <f>'Gols marcats'!B49</f>
        <v>0</v>
      </c>
      <c r="C49" s="333">
        <f>'Gols marcats'!C49</f>
        <v>0</v>
      </c>
      <c r="D49" s="334">
        <f>'Gols marcats'!D49</f>
        <v>0</v>
      </c>
      <c r="E49" s="335">
        <f>'Gols marcats'!E49</f>
        <v>0</v>
      </c>
      <c r="F49" s="333">
        <f>'Gols marcats'!F49</f>
        <v>0</v>
      </c>
      <c r="G49" s="336">
        <f>'Gols marcats'!G49</f>
        <v>0</v>
      </c>
      <c r="H49" s="314">
        <f t="shared" si="2"/>
        <v>0</v>
      </c>
      <c r="I49" s="67">
        <v>5</v>
      </c>
    </row>
    <row r="50" spans="1:14" ht="13.8" hidden="1" thickBot="1">
      <c r="A50" s="315" t="str">
        <f>'Gols marcats'!A50</f>
        <v>Recambios Colón</v>
      </c>
      <c r="B50" s="332">
        <f>'Gols marcats'!B50</f>
        <v>0</v>
      </c>
      <c r="C50" s="333">
        <f>'Gols marcats'!C50</f>
        <v>0</v>
      </c>
      <c r="D50" s="334">
        <f>'Gols marcats'!D50</f>
        <v>0</v>
      </c>
      <c r="E50" s="335">
        <f>'Gols marcats'!E50</f>
        <v>0</v>
      </c>
      <c r="F50" s="333">
        <f>'Gols marcats'!F50</f>
        <v>0</v>
      </c>
      <c r="G50" s="336">
        <f>'Gols marcats'!G50</f>
        <v>0</v>
      </c>
      <c r="H50" s="314">
        <f t="shared" si="2"/>
        <v>0</v>
      </c>
      <c r="I50" s="67">
        <v>6</v>
      </c>
    </row>
    <row r="51" spans="1:14" ht="14.4" thickTop="1" thickBot="1">
      <c r="A51" s="391" t="s">
        <v>73</v>
      </c>
      <c r="B51" s="24"/>
      <c r="C51" s="25"/>
      <c r="D51" s="26" t="s">
        <v>50</v>
      </c>
      <c r="E51" s="25"/>
      <c r="F51" s="26"/>
      <c r="G51" s="25"/>
      <c r="H51" s="24"/>
      <c r="I51" s="25"/>
      <c r="J51" s="26" t="s">
        <v>51</v>
      </c>
      <c r="K51" s="25"/>
      <c r="L51" s="26"/>
      <c r="M51" s="27"/>
      <c r="N51" s="322" t="s">
        <v>60</v>
      </c>
    </row>
    <row r="52" spans="1:14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4" ht="13.8" thickBot="1">
      <c r="A53" s="32"/>
      <c r="B53" s="33">
        <f>SUM(B3:B46)</f>
        <v>1</v>
      </c>
      <c r="C53" s="34">
        <f>(B53/N53)</f>
        <v>5.2631578947368418E-2</v>
      </c>
      <c r="D53" s="21">
        <f>SUM(C3:C46)</f>
        <v>3</v>
      </c>
      <c r="E53" s="34">
        <f>(D53/N53)</f>
        <v>0.15789473684210525</v>
      </c>
      <c r="F53" s="21">
        <f>SUM(D3:D46)</f>
        <v>3</v>
      </c>
      <c r="G53" s="35">
        <f>(F53/N53)</f>
        <v>0.15789473684210525</v>
      </c>
      <c r="H53" s="33">
        <f>SUM(E3:E46)</f>
        <v>5</v>
      </c>
      <c r="I53" s="34">
        <f>(H53/N53)</f>
        <v>0.26315789473684209</v>
      </c>
      <c r="J53" s="21">
        <f>SUM(F3:F46)</f>
        <v>2</v>
      </c>
      <c r="K53" s="34">
        <f>(J53/N53)</f>
        <v>0.10526315789473684</v>
      </c>
      <c r="L53" s="21">
        <f>SUM(G3:G46)</f>
        <v>5</v>
      </c>
      <c r="M53" s="35">
        <f>(L53/N53)</f>
        <v>0.26315789473684209</v>
      </c>
      <c r="N53" s="37">
        <f>SUM(H3:H50)</f>
        <v>19</v>
      </c>
    </row>
    <row r="54" spans="1:14" ht="13.8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A31" sqref="A31:XFD31"/>
    </sheetView>
  </sheetViews>
  <sheetFormatPr baseColWidth="10" defaultColWidth="11.44140625" defaultRowHeight="13.2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</row>
    <row r="2" spans="1:9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</row>
    <row r="3" spans="1:9" ht="13.8" thickTop="1">
      <c r="A3" s="315"/>
      <c r="B3" s="332"/>
      <c r="C3" s="333"/>
      <c r="D3" s="334"/>
      <c r="E3" s="335"/>
      <c r="F3" s="333"/>
      <c r="G3" s="337"/>
      <c r="H3" s="338"/>
      <c r="I3" s="67"/>
    </row>
    <row r="4" spans="1:9" hidden="1">
      <c r="A4" s="315" t="str">
        <f>'Gols marcats'!A4</f>
        <v>Descansa</v>
      </c>
      <c r="B4" s="332">
        <f>'Gols encaixats'!B4</f>
        <v>0</v>
      </c>
      <c r="C4" s="333">
        <f>'Gols encaixats'!C4</f>
        <v>0</v>
      </c>
      <c r="D4" s="334">
        <f>'Gols encaixats'!D4</f>
        <v>0</v>
      </c>
      <c r="E4" s="335">
        <f>'Gols encaixats'!E4</f>
        <v>0</v>
      </c>
      <c r="F4" s="333">
        <f>'Gols encaixats'!F4</f>
        <v>0</v>
      </c>
      <c r="G4" s="337">
        <f>'Gols encaixats'!G4</f>
        <v>0</v>
      </c>
      <c r="H4" s="338">
        <f>'Gols encaixats'!H4</f>
        <v>0</v>
      </c>
      <c r="I4" s="67"/>
    </row>
    <row r="5" spans="1:9">
      <c r="A5" s="315" t="str">
        <f>'Gols marcats'!A5</f>
        <v>Recambios Colón</v>
      </c>
      <c r="B5" s="332">
        <f>'Gols encaixats'!B5</f>
        <v>0</v>
      </c>
      <c r="C5" s="333">
        <f>'Gols encaixats'!C5</f>
        <v>0</v>
      </c>
      <c r="D5" s="334">
        <f>'Gols encaixats'!D5</f>
        <v>0</v>
      </c>
      <c r="E5" s="335">
        <f>'Gols encaixats'!E5</f>
        <v>0</v>
      </c>
      <c r="F5" s="333">
        <f>'Gols encaixats'!F5</f>
        <v>0</v>
      </c>
      <c r="G5" s="337">
        <f>'Gols encaixats'!G5</f>
        <v>0</v>
      </c>
      <c r="H5" s="338">
        <f>'Gols encaixats'!H5</f>
        <v>0</v>
      </c>
      <c r="I5" s="67">
        <v>3</v>
      </c>
    </row>
    <row r="6" spans="1:9">
      <c r="A6" s="315"/>
      <c r="B6" s="332"/>
      <c r="C6" s="333"/>
      <c r="D6" s="334"/>
      <c r="E6" s="335"/>
      <c r="F6" s="333"/>
      <c r="G6" s="337"/>
      <c r="H6" s="338"/>
      <c r="I6" s="67"/>
    </row>
    <row r="7" spans="1:9">
      <c r="A7" s="315" t="str">
        <f>'Gols marcats'!A7</f>
        <v>Silla</v>
      </c>
      <c r="B7" s="332">
        <f>'Gols encaixats'!B7</f>
        <v>0</v>
      </c>
      <c r="C7" s="333">
        <f>'Gols encaixats'!C7</f>
        <v>0</v>
      </c>
      <c r="D7" s="334">
        <f>'Gols encaixats'!D7</f>
        <v>0</v>
      </c>
      <c r="E7" s="335">
        <f>'Gols encaixats'!E7</f>
        <v>0</v>
      </c>
      <c r="F7" s="333">
        <f>'Gols encaixats'!F7</f>
        <v>0</v>
      </c>
      <c r="G7" s="337">
        <f>'Gols encaixats'!G7</f>
        <v>1</v>
      </c>
      <c r="H7" s="338">
        <f>'Gols encaixats'!H7</f>
        <v>1</v>
      </c>
      <c r="I7" s="67">
        <v>5</v>
      </c>
    </row>
    <row r="8" spans="1:9">
      <c r="A8" s="315"/>
      <c r="B8" s="332"/>
      <c r="C8" s="333"/>
      <c r="D8" s="334"/>
      <c r="E8" s="335"/>
      <c r="F8" s="333"/>
      <c r="G8" s="337"/>
      <c r="H8" s="338"/>
      <c r="I8" s="67"/>
    </row>
    <row r="9" spans="1:9">
      <c r="A9" s="315" t="str">
        <f>'Gols marcats'!A9</f>
        <v>Vila-real C</v>
      </c>
      <c r="B9" s="332">
        <f>'Gols encaixats'!B9</f>
        <v>0</v>
      </c>
      <c r="C9" s="333">
        <f>'Gols encaixats'!C9</f>
        <v>1</v>
      </c>
      <c r="D9" s="334">
        <f>'Gols encaixats'!D9</f>
        <v>0</v>
      </c>
      <c r="E9" s="335">
        <f>'Gols encaixats'!E9</f>
        <v>0</v>
      </c>
      <c r="F9" s="333">
        <f>'Gols encaixats'!F9</f>
        <v>0</v>
      </c>
      <c r="G9" s="337">
        <f>'Gols encaixats'!G9</f>
        <v>0</v>
      </c>
      <c r="H9" s="338">
        <f>'Gols encaixats'!H9</f>
        <v>1</v>
      </c>
      <c r="I9" s="67">
        <v>7</v>
      </c>
    </row>
    <row r="10" spans="1:9">
      <c r="A10" s="315"/>
      <c r="B10" s="332"/>
      <c r="C10" s="333"/>
      <c r="D10" s="334"/>
      <c r="E10" s="335"/>
      <c r="F10" s="333"/>
      <c r="G10" s="337"/>
      <c r="H10" s="338"/>
      <c r="I10" s="67"/>
    </row>
    <row r="11" spans="1:9">
      <c r="A11" s="315" t="str">
        <f>'Gols marcats'!A11</f>
        <v>At. Saguntino</v>
      </c>
      <c r="B11" s="332">
        <f>'Gols encaixats'!B11</f>
        <v>0</v>
      </c>
      <c r="C11" s="333">
        <f>'Gols encaixats'!C11</f>
        <v>0</v>
      </c>
      <c r="D11" s="334">
        <f>'Gols encaixats'!D11</f>
        <v>0</v>
      </c>
      <c r="E11" s="335">
        <f>'Gols encaixats'!E11</f>
        <v>0</v>
      </c>
      <c r="F11" s="333">
        <f>'Gols encaixats'!F11</f>
        <v>1</v>
      </c>
      <c r="G11" s="337">
        <f>'Gols encaixats'!G11</f>
        <v>0</v>
      </c>
      <c r="H11" s="338">
        <f>'Gols encaixats'!H11</f>
        <v>1</v>
      </c>
      <c r="I11" s="67">
        <v>9</v>
      </c>
    </row>
    <row r="12" spans="1:9">
      <c r="A12" s="315"/>
      <c r="B12" s="332"/>
      <c r="C12" s="333"/>
      <c r="D12" s="334"/>
      <c r="E12" s="335"/>
      <c r="F12" s="333"/>
      <c r="G12" s="337"/>
      <c r="H12" s="338"/>
      <c r="I12" s="67"/>
    </row>
    <row r="13" spans="1:9">
      <c r="A13" s="315" t="str">
        <f>'Gols marcats'!A13</f>
        <v>Benicarló</v>
      </c>
      <c r="B13" s="332">
        <f>'Gols encaixats'!B13</f>
        <v>0</v>
      </c>
      <c r="C13" s="333">
        <f>'Gols encaixats'!C13</f>
        <v>0</v>
      </c>
      <c r="D13" s="334">
        <f>'Gols encaixats'!D13</f>
        <v>0</v>
      </c>
      <c r="E13" s="335">
        <f>'Gols encaixats'!E13</f>
        <v>0</v>
      </c>
      <c r="F13" s="333">
        <f>'Gols encaixats'!F13</f>
        <v>0</v>
      </c>
      <c r="G13" s="337">
        <f>'Gols encaixats'!G13</f>
        <v>0</v>
      </c>
      <c r="H13" s="338">
        <f>'Gols encaixats'!H13</f>
        <v>0</v>
      </c>
      <c r="I13" s="67">
        <v>11</v>
      </c>
    </row>
    <row r="14" spans="1:9">
      <c r="A14" s="315" t="str">
        <f>'Gols marcats'!A14</f>
        <v>Vilamarxant</v>
      </c>
      <c r="B14" s="332">
        <f>'Gols encaixats'!B14</f>
        <v>0</v>
      </c>
      <c r="C14" s="333">
        <f>'Gols encaixats'!C14</f>
        <v>0</v>
      </c>
      <c r="D14" s="334">
        <f>'Gols encaixats'!D14</f>
        <v>0</v>
      </c>
      <c r="E14" s="335">
        <f>'Gols encaixats'!E14</f>
        <v>0</v>
      </c>
      <c r="F14" s="333">
        <f>'Gols encaixats'!F14</f>
        <v>0</v>
      </c>
      <c r="G14" s="337">
        <f>'Gols encaixats'!G14</f>
        <v>0</v>
      </c>
      <c r="H14" s="338">
        <f>'Gols encaixats'!H14</f>
        <v>0</v>
      </c>
      <c r="I14" s="67"/>
    </row>
    <row r="15" spans="1:9" hidden="1">
      <c r="A15" s="315" t="str">
        <f>'Gols marcats'!A15</f>
        <v>Descansa</v>
      </c>
      <c r="B15" s="332">
        <f>'Gols encaixats'!B15</f>
        <v>0</v>
      </c>
      <c r="C15" s="333">
        <f>'Gols encaixats'!C15</f>
        <v>0</v>
      </c>
      <c r="D15" s="334">
        <f>'Gols encaixats'!D15</f>
        <v>0</v>
      </c>
      <c r="E15" s="335">
        <f>'Gols encaixats'!E15</f>
        <v>0</v>
      </c>
      <c r="F15" s="333">
        <f>'Gols encaixats'!F15</f>
        <v>0</v>
      </c>
      <c r="G15" s="337">
        <f>'Gols encaixats'!G15</f>
        <v>0</v>
      </c>
      <c r="H15" s="338">
        <f>'Gols encaixats'!H15</f>
        <v>0</v>
      </c>
      <c r="I15" s="67"/>
    </row>
    <row r="16" spans="1:9">
      <c r="A16" s="315"/>
      <c r="B16" s="332"/>
      <c r="C16" s="333"/>
      <c r="D16" s="334"/>
      <c r="E16" s="335"/>
      <c r="F16" s="333"/>
      <c r="G16" s="337"/>
      <c r="H16" s="338"/>
      <c r="I16" s="67"/>
    </row>
    <row r="17" spans="1:9">
      <c r="A17" s="315" t="str">
        <f>'Gols marcats'!A17</f>
        <v>Torrent</v>
      </c>
      <c r="B17" s="332">
        <f>'Gols encaixats'!B17</f>
        <v>0</v>
      </c>
      <c r="C17" s="333">
        <f>'Gols encaixats'!C17</f>
        <v>0</v>
      </c>
      <c r="D17" s="334">
        <f>'Gols encaixats'!D17</f>
        <v>0</v>
      </c>
      <c r="E17" s="335">
        <f>'Gols encaixats'!E17</f>
        <v>0</v>
      </c>
      <c r="F17" s="333">
        <f>'Gols encaixats'!F17</f>
        <v>0</v>
      </c>
      <c r="G17" s="337">
        <f>'Gols encaixats'!G17</f>
        <v>0</v>
      </c>
      <c r="H17" s="338">
        <f>'Gols encaixats'!H17</f>
        <v>0</v>
      </c>
      <c r="I17" s="67"/>
    </row>
    <row r="18" spans="1:9">
      <c r="A18" s="315"/>
      <c r="B18" s="332"/>
      <c r="C18" s="333"/>
      <c r="D18" s="334"/>
      <c r="E18" s="335"/>
      <c r="F18" s="333"/>
      <c r="G18" s="337"/>
      <c r="H18" s="338"/>
      <c r="I18" s="67"/>
    </row>
    <row r="19" spans="1:9">
      <c r="A19" s="315" t="str">
        <f>'Gols marcats'!A19</f>
        <v>Acero</v>
      </c>
      <c r="B19" s="332">
        <f>'Gols encaixats'!B19</f>
        <v>1</v>
      </c>
      <c r="C19" s="333">
        <f>'Gols encaixats'!C19</f>
        <v>0</v>
      </c>
      <c r="D19" s="334">
        <f>'Gols encaixats'!D19</f>
        <v>0</v>
      </c>
      <c r="E19" s="335">
        <f>'Gols encaixats'!E19</f>
        <v>0</v>
      </c>
      <c r="F19" s="333">
        <f>'Gols encaixats'!F19</f>
        <v>1</v>
      </c>
      <c r="G19" s="337">
        <f>'Gols encaixats'!G19</f>
        <v>0</v>
      </c>
      <c r="H19" s="338">
        <f>'Gols encaixats'!H19</f>
        <v>2</v>
      </c>
      <c r="I19" s="67"/>
    </row>
    <row r="20" spans="1:9">
      <c r="A20" s="315"/>
      <c r="B20" s="332"/>
      <c r="C20" s="333"/>
      <c r="D20" s="334"/>
      <c r="E20" s="335"/>
      <c r="F20" s="333"/>
      <c r="G20" s="337"/>
      <c r="H20" s="338"/>
      <c r="I20" s="67"/>
    </row>
    <row r="21" spans="1:9">
      <c r="A21" s="315" t="str">
        <f>'Gols marcats'!A21</f>
        <v>Roda</v>
      </c>
      <c r="B21" s="332">
        <f>'Gols encaixats'!B21</f>
        <v>0</v>
      </c>
      <c r="C21" s="333">
        <f>'Gols encaixats'!C21</f>
        <v>0</v>
      </c>
      <c r="D21" s="334">
        <f>'Gols encaixats'!D21</f>
        <v>0</v>
      </c>
      <c r="E21" s="335">
        <f>'Gols encaixats'!E21</f>
        <v>0</v>
      </c>
      <c r="F21" s="333">
        <f>'Gols encaixats'!F21</f>
        <v>1</v>
      </c>
      <c r="G21" s="337">
        <f>'Gols encaixats'!G21</f>
        <v>1</v>
      </c>
      <c r="H21" s="338">
        <f>'Gols encaixats'!H21</f>
        <v>2</v>
      </c>
      <c r="I21" s="67"/>
    </row>
    <row r="22" spans="1:9">
      <c r="A22" s="315"/>
      <c r="B22" s="332"/>
      <c r="C22" s="333"/>
      <c r="D22" s="334"/>
      <c r="E22" s="335"/>
      <c r="F22" s="333"/>
      <c r="G22" s="337"/>
      <c r="H22" s="338"/>
      <c r="I22" s="67"/>
    </row>
    <row r="23" spans="1:9">
      <c r="A23" s="315" t="str">
        <f>'Gols marcats'!A23</f>
        <v>Paterna</v>
      </c>
      <c r="B23" s="332">
        <f>'Gols encaixats'!B23</f>
        <v>0</v>
      </c>
      <c r="C23" s="333">
        <f>'Gols encaixats'!C23</f>
        <v>0</v>
      </c>
      <c r="D23" s="334">
        <f>'Gols encaixats'!D23</f>
        <v>0</v>
      </c>
      <c r="E23" s="335">
        <f>'Gols encaixats'!E23</f>
        <v>0</v>
      </c>
      <c r="F23" s="333">
        <f>'Gols encaixats'!F23</f>
        <v>0</v>
      </c>
      <c r="G23" s="337">
        <f>'Gols encaixats'!G23</f>
        <v>0</v>
      </c>
      <c r="H23" s="338">
        <f>'Gols encaixats'!H23</f>
        <v>0</v>
      </c>
      <c r="I23" s="67">
        <v>21</v>
      </c>
    </row>
    <row r="24" spans="1:9">
      <c r="A24" s="315"/>
      <c r="B24" s="332"/>
      <c r="C24" s="333"/>
      <c r="D24" s="334"/>
      <c r="E24" s="335"/>
      <c r="F24" s="333"/>
      <c r="G24" s="337"/>
      <c r="H24" s="338"/>
      <c r="I24" s="67"/>
    </row>
    <row r="25" spans="1:9">
      <c r="A25" s="315" t="str">
        <f>'Gols marcats'!A25</f>
        <v>Intercity</v>
      </c>
      <c r="B25" s="332">
        <f>'Gols encaixats'!B25</f>
        <v>0</v>
      </c>
      <c r="C25" s="333">
        <f>'Gols encaixats'!C25</f>
        <v>0</v>
      </c>
      <c r="D25" s="334">
        <f>'Gols encaixats'!D25</f>
        <v>0</v>
      </c>
      <c r="E25" s="335">
        <f>'Gols encaixats'!E25</f>
        <v>0</v>
      </c>
      <c r="F25" s="333">
        <f>'Gols encaixats'!F25</f>
        <v>0</v>
      </c>
      <c r="G25" s="337">
        <f>'Gols encaixats'!G25</f>
        <v>0</v>
      </c>
      <c r="H25" s="338">
        <f>'Gols encaixats'!H25</f>
        <v>0</v>
      </c>
      <c r="I25" s="67">
        <v>23</v>
      </c>
    </row>
    <row r="26" spans="1:9">
      <c r="A26" s="315"/>
      <c r="B26" s="332"/>
      <c r="C26" s="333"/>
      <c r="D26" s="334"/>
      <c r="E26" s="335"/>
      <c r="F26" s="333"/>
      <c r="G26" s="337"/>
      <c r="H26" s="338"/>
      <c r="I26" s="67"/>
    </row>
    <row r="27" spans="1:9">
      <c r="A27" s="315" t="str">
        <f>'Gols marcats'!A27</f>
        <v>Eldense</v>
      </c>
      <c r="B27" s="332">
        <f>'Gols encaixats'!B27</f>
        <v>0</v>
      </c>
      <c r="C27" s="333">
        <f>'Gols encaixats'!C27</f>
        <v>0</v>
      </c>
      <c r="D27" s="334">
        <f>'Gols encaixats'!D27</f>
        <v>1</v>
      </c>
      <c r="E27" s="335">
        <f>'Gols encaixats'!E27</f>
        <v>0</v>
      </c>
      <c r="F27" s="333">
        <f>'Gols encaixats'!F27</f>
        <v>0</v>
      </c>
      <c r="G27" s="337">
        <f>'Gols encaixats'!G27</f>
        <v>0</v>
      </c>
      <c r="H27" s="338">
        <f>'Gols encaixats'!H27</f>
        <v>1</v>
      </c>
      <c r="I27" s="67">
        <v>25</v>
      </c>
    </row>
    <row r="28" spans="1:9">
      <c r="A28" s="315"/>
      <c r="B28" s="332"/>
      <c r="C28" s="333"/>
      <c r="D28" s="334"/>
      <c r="E28" s="335"/>
      <c r="F28" s="333"/>
      <c r="G28" s="337"/>
      <c r="H28" s="338"/>
      <c r="I28" s="67"/>
    </row>
    <row r="29" spans="1:9">
      <c r="A29" s="315" t="str">
        <f>'Gols marcats'!A29</f>
        <v>Elx Il·licitano</v>
      </c>
      <c r="B29" s="332">
        <f>'Gols encaixats'!B29</f>
        <v>0</v>
      </c>
      <c r="C29" s="333">
        <f>'Gols encaixats'!C29</f>
        <v>0</v>
      </c>
      <c r="D29" s="334">
        <f>'Gols encaixats'!D29</f>
        <v>0</v>
      </c>
      <c r="E29" s="335">
        <f>'Gols encaixats'!E29</f>
        <v>0</v>
      </c>
      <c r="F29" s="333">
        <f>'Gols encaixats'!F29</f>
        <v>0</v>
      </c>
      <c r="G29" s="337">
        <f>'Gols encaixats'!G29</f>
        <v>0</v>
      </c>
      <c r="H29" s="338">
        <f>'Gols encaixats'!H29</f>
        <v>0</v>
      </c>
      <c r="I29" s="67">
        <v>27</v>
      </c>
    </row>
    <row r="30" spans="1:9" ht="13.8" thickBot="1">
      <c r="A30" s="315"/>
      <c r="B30" s="332"/>
      <c r="C30" s="333"/>
      <c r="D30" s="334"/>
      <c r="E30" s="335"/>
      <c r="F30" s="333"/>
      <c r="G30" s="337"/>
      <c r="H30" s="338"/>
      <c r="I30" s="67"/>
    </row>
    <row r="31" spans="1:9" ht="13.8" hidden="1" thickBot="1">
      <c r="A31" s="315">
        <f>'Gols marcats'!A31</f>
        <v>0</v>
      </c>
      <c r="B31" s="332">
        <f>'Gols encaixats'!B31</f>
        <v>0</v>
      </c>
      <c r="C31" s="333">
        <f>'Gols encaixats'!C31</f>
        <v>0</v>
      </c>
      <c r="D31" s="334">
        <v>0</v>
      </c>
      <c r="E31" s="335">
        <f>'Gols encaixats'!E31</f>
        <v>0</v>
      </c>
      <c r="F31" s="333">
        <v>0</v>
      </c>
      <c r="G31" s="337">
        <v>0</v>
      </c>
      <c r="H31" s="338">
        <v>0</v>
      </c>
      <c r="I31" s="435" t="s">
        <v>116</v>
      </c>
    </row>
    <row r="32" spans="1:9" hidden="1">
      <c r="A32" s="315"/>
      <c r="B32" s="332"/>
      <c r="C32" s="333"/>
      <c r="D32" s="334"/>
      <c r="E32" s="335"/>
      <c r="F32" s="333"/>
      <c r="G32" s="337"/>
      <c r="H32" s="338"/>
      <c r="I32" s="67"/>
    </row>
    <row r="33" spans="1:9" hidden="1">
      <c r="A33" s="315">
        <f>'Gols marcats'!A33</f>
        <v>0</v>
      </c>
      <c r="B33" s="332">
        <f>'Gols encaixats'!B33</f>
        <v>0</v>
      </c>
      <c r="C33" s="333">
        <f>'Gols encaixats'!C33</f>
        <v>0</v>
      </c>
      <c r="D33" s="334">
        <f>'Gols encaixats'!D33</f>
        <v>0</v>
      </c>
      <c r="E33" s="335">
        <f>'Gols encaixats'!E33</f>
        <v>0</v>
      </c>
      <c r="F33" s="333">
        <f>'Gols encaixats'!F33</f>
        <v>0</v>
      </c>
      <c r="G33" s="337">
        <f>'Gols encaixats'!G33</f>
        <v>0</v>
      </c>
      <c r="H33" s="338">
        <f>'Gols encaixats'!H33</f>
        <v>0</v>
      </c>
      <c r="I33" s="67">
        <v>31</v>
      </c>
    </row>
    <row r="34" spans="1:9" hidden="1">
      <c r="A34" s="315">
        <f>'Gols marcats'!A34</f>
        <v>0</v>
      </c>
      <c r="B34" s="332">
        <f>'Gols encaixats'!B34</f>
        <v>0</v>
      </c>
      <c r="C34" s="333">
        <f>'Gols encaixats'!C34</f>
        <v>0</v>
      </c>
      <c r="D34" s="334">
        <f>'Gols encaixats'!D34</f>
        <v>0</v>
      </c>
      <c r="E34" s="335">
        <f>'Gols encaixats'!E34</f>
        <v>0</v>
      </c>
      <c r="F34" s="333">
        <f>'Gols encaixats'!F34</f>
        <v>0</v>
      </c>
      <c r="G34" s="337">
        <f>'Gols encaixats'!G34</f>
        <v>0</v>
      </c>
      <c r="H34" s="338">
        <f>'Gols encaixats'!H34</f>
        <v>0</v>
      </c>
      <c r="I34" s="67">
        <v>32</v>
      </c>
    </row>
    <row r="35" spans="1:9" hidden="1">
      <c r="A35" s="315"/>
      <c r="B35" s="332"/>
      <c r="C35" s="333"/>
      <c r="D35" s="334"/>
      <c r="E35" s="335"/>
      <c r="F35" s="333"/>
      <c r="G35" s="337"/>
      <c r="H35" s="338"/>
      <c r="I35" s="67"/>
    </row>
    <row r="36" spans="1:9" hidden="1">
      <c r="A36" s="315">
        <f>'Gols marcats'!A36</f>
        <v>0</v>
      </c>
      <c r="B36" s="332">
        <f>'Gols encaixats'!B36</f>
        <v>0</v>
      </c>
      <c r="C36" s="333">
        <f>'Gols encaixats'!C36</f>
        <v>0</v>
      </c>
      <c r="D36" s="334">
        <f>'Gols encaixats'!D36</f>
        <v>0</v>
      </c>
      <c r="E36" s="335">
        <f>'Gols encaixats'!E36</f>
        <v>0</v>
      </c>
      <c r="F36" s="333">
        <f>'Gols encaixats'!F36</f>
        <v>0</v>
      </c>
      <c r="G36" s="337">
        <f>'Gols encaixats'!G36</f>
        <v>0</v>
      </c>
      <c r="H36" s="338">
        <f>'Gols encaixats'!H36</f>
        <v>0</v>
      </c>
      <c r="I36" s="67">
        <v>34</v>
      </c>
    </row>
    <row r="37" spans="1:9" hidden="1">
      <c r="A37" s="315"/>
      <c r="B37" s="332"/>
      <c r="C37" s="333"/>
      <c r="D37" s="334"/>
      <c r="E37" s="335"/>
      <c r="F37" s="333"/>
      <c r="G37" s="337"/>
      <c r="H37" s="338"/>
      <c r="I37" s="67"/>
    </row>
    <row r="38" spans="1:9" hidden="1">
      <c r="A38" s="315">
        <f>'Gols marcats'!A38</f>
        <v>0</v>
      </c>
      <c r="B38" s="332">
        <f>'Gols encaixats'!B38</f>
        <v>0</v>
      </c>
      <c r="C38" s="333">
        <f>'Gols encaixats'!C38</f>
        <v>0</v>
      </c>
      <c r="D38" s="334">
        <f>'Gols encaixats'!D38</f>
        <v>0</v>
      </c>
      <c r="E38" s="335">
        <f>'Gols encaixats'!E38</f>
        <v>0</v>
      </c>
      <c r="F38" s="333">
        <f>'Gols encaixats'!F38</f>
        <v>0</v>
      </c>
      <c r="G38" s="337">
        <f>'Gols encaixats'!G38</f>
        <v>0</v>
      </c>
      <c r="H38" s="338">
        <f>'Gols encaixats'!H38</f>
        <v>0</v>
      </c>
      <c r="I38" s="67">
        <v>36</v>
      </c>
    </row>
    <row r="39" spans="1:9" hidden="1">
      <c r="A39" s="315"/>
      <c r="B39" s="332"/>
      <c r="C39" s="333"/>
      <c r="D39" s="334"/>
      <c r="E39" s="335"/>
      <c r="F39" s="333"/>
      <c r="G39" s="337"/>
      <c r="H39" s="338"/>
      <c r="I39" s="67"/>
    </row>
    <row r="40" spans="1:9" ht="13.8" hidden="1" thickBot="1">
      <c r="A40" s="315">
        <f>'Gols marcats'!A40</f>
        <v>0</v>
      </c>
      <c r="B40" s="332">
        <f>'Gols encaixats'!B40</f>
        <v>0</v>
      </c>
      <c r="C40" s="333">
        <f>'Gols encaixats'!C40</f>
        <v>0</v>
      </c>
      <c r="D40" s="334">
        <f>'Gols encaixats'!D40</f>
        <v>0</v>
      </c>
      <c r="E40" s="335">
        <f>'Gols encaixats'!E40</f>
        <v>0</v>
      </c>
      <c r="F40" s="333">
        <f>'Gols encaixats'!F40</f>
        <v>0</v>
      </c>
      <c r="G40" s="337">
        <f>'Gols encaixats'!G40</f>
        <v>0</v>
      </c>
      <c r="H40" s="338">
        <f>'Gols encaixats'!H40</f>
        <v>0</v>
      </c>
      <c r="I40" s="67">
        <v>38</v>
      </c>
    </row>
    <row r="41" spans="1:9" hidden="1">
      <c r="A41" s="315">
        <f>'Gols marcats'!A41</f>
        <v>0</v>
      </c>
      <c r="B41" s="332">
        <f>'Gols encaixats'!B41</f>
        <v>0</v>
      </c>
      <c r="C41" s="333">
        <f>'Gols encaixats'!C41</f>
        <v>0</v>
      </c>
      <c r="D41" s="334">
        <f>'Gols encaixats'!D41</f>
        <v>0</v>
      </c>
      <c r="E41" s="335">
        <f>'Gols encaixats'!E41</f>
        <v>0</v>
      </c>
      <c r="F41" s="333">
        <f>'Gols encaixats'!F41</f>
        <v>0</v>
      </c>
      <c r="G41" s="337">
        <f>'Gols encaixats'!G41</f>
        <v>0</v>
      </c>
      <c r="H41" s="338">
        <f>'Gols encaixats'!H41</f>
        <v>0</v>
      </c>
      <c r="I41" s="67">
        <v>39</v>
      </c>
    </row>
    <row r="42" spans="1:9" hidden="1">
      <c r="A42" s="315">
        <f>'Gols marcats'!A42</f>
        <v>0</v>
      </c>
      <c r="B42" s="332">
        <f>'Gols encaixats'!B42</f>
        <v>0</v>
      </c>
      <c r="C42" s="333">
        <f>'Gols encaixats'!C42</f>
        <v>0</v>
      </c>
      <c r="D42" s="334">
        <f>'Gols encaixats'!D42</f>
        <v>0</v>
      </c>
      <c r="E42" s="335">
        <f>'Gols encaixats'!E42</f>
        <v>0</v>
      </c>
      <c r="F42" s="333">
        <f>'Gols encaixats'!F42</f>
        <v>0</v>
      </c>
      <c r="G42" s="337">
        <f>'Gols encaixats'!G42</f>
        <v>0</v>
      </c>
      <c r="H42" s="338">
        <f>'Gols encaixats'!H42</f>
        <v>0</v>
      </c>
      <c r="I42" s="67">
        <v>40</v>
      </c>
    </row>
    <row r="43" spans="1:9" hidden="1">
      <c r="A43" s="315">
        <f>'Gols marcats'!A43</f>
        <v>0</v>
      </c>
      <c r="B43" s="332">
        <f>'Gols encaixats'!B43</f>
        <v>0</v>
      </c>
      <c r="C43" s="333">
        <f>'Gols encaixats'!C43</f>
        <v>0</v>
      </c>
      <c r="D43" s="334">
        <f>'Gols encaixats'!D43</f>
        <v>0</v>
      </c>
      <c r="E43" s="335">
        <f>'Gols encaixats'!E43</f>
        <v>0</v>
      </c>
      <c r="F43" s="333">
        <f>'Gols encaixats'!F43</f>
        <v>0</v>
      </c>
      <c r="G43" s="337">
        <f>'Gols encaixats'!G43</f>
        <v>0</v>
      </c>
      <c r="H43" s="338">
        <f>'Gols encaixats'!H43</f>
        <v>0</v>
      </c>
      <c r="I43" s="67">
        <v>41</v>
      </c>
    </row>
    <row r="44" spans="1:9" ht="13.8" hidden="1" thickBot="1">
      <c r="A44" s="315">
        <f>'Gols marcats'!A44</f>
        <v>0</v>
      </c>
      <c r="B44" s="332">
        <f>'Gols encaixats'!B44</f>
        <v>0</v>
      </c>
      <c r="C44" s="333">
        <f>'Gols encaixats'!C44</f>
        <v>0</v>
      </c>
      <c r="D44" s="334">
        <f>'Gols encaixats'!D44</f>
        <v>0</v>
      </c>
      <c r="E44" s="335">
        <f>'Gols encaixats'!E44</f>
        <v>0</v>
      </c>
      <c r="F44" s="333">
        <f>'Gols encaixats'!F44</f>
        <v>0</v>
      </c>
      <c r="G44" s="337">
        <f>'Gols encaixats'!G44</f>
        <v>0</v>
      </c>
      <c r="H44" s="338">
        <f>'Gols encaixats'!H44</f>
        <v>0</v>
      </c>
      <c r="I44" s="67">
        <v>42</v>
      </c>
    </row>
    <row r="45" spans="1:9" hidden="1">
      <c r="A45" s="315" t="str">
        <f>'Gols marcats'!A45</f>
        <v>At. Saguntino (C. Fed)</v>
      </c>
      <c r="B45" s="332">
        <f>'Gols encaixats'!B45</f>
        <v>0</v>
      </c>
      <c r="C45" s="333">
        <f>'Gols encaixats'!C45</f>
        <v>0</v>
      </c>
      <c r="D45" s="334">
        <f>'Gols encaixats'!D45</f>
        <v>0</v>
      </c>
      <c r="E45" s="335">
        <f>'Gols encaixats'!E45</f>
        <v>0</v>
      </c>
      <c r="F45" s="333">
        <f>'Gols encaixats'!F45</f>
        <v>0</v>
      </c>
      <c r="G45" s="337">
        <f>'Gols encaixats'!G45</f>
        <v>0</v>
      </c>
      <c r="H45" s="338">
        <f>'Gols encaixats'!H45</f>
        <v>0</v>
      </c>
      <c r="I45" s="67">
        <v>1</v>
      </c>
    </row>
    <row r="46" spans="1:9" hidden="1">
      <c r="A46" s="315" t="str">
        <f>'Gols marcats'!A46</f>
        <v>Roda (C. Fed)</v>
      </c>
      <c r="B46" s="332">
        <f>'Gols encaixats'!B46</f>
        <v>0</v>
      </c>
      <c r="C46" s="333">
        <f>'Gols encaixats'!C46</f>
        <v>0</v>
      </c>
      <c r="D46" s="334">
        <f>'Gols encaixats'!D46</f>
        <v>0</v>
      </c>
      <c r="E46" s="335">
        <f>'Gols encaixats'!E46</f>
        <v>0</v>
      </c>
      <c r="F46" s="333">
        <f>'Gols encaixats'!F46</f>
        <v>0</v>
      </c>
      <c r="G46" s="337">
        <f>'Gols encaixats'!G46</f>
        <v>0</v>
      </c>
      <c r="H46" s="338">
        <f>'Gols encaixats'!H46</f>
        <v>0</v>
      </c>
      <c r="I46" s="67">
        <v>2</v>
      </c>
    </row>
    <row r="47" spans="1:9" hidden="1">
      <c r="A47" s="315">
        <f>'Gols marcats'!A47</f>
        <v>0</v>
      </c>
      <c r="B47" s="332">
        <f>'Gols encaixats'!B47</f>
        <v>0</v>
      </c>
      <c r="C47" s="333">
        <f>'Gols encaixats'!C47</f>
        <v>0</v>
      </c>
      <c r="D47" s="334">
        <f>'Gols encaixats'!D47</f>
        <v>0</v>
      </c>
      <c r="E47" s="335">
        <f>'Gols encaixats'!E47</f>
        <v>0</v>
      </c>
      <c r="F47" s="333">
        <f>'Gols encaixats'!F47</f>
        <v>0</v>
      </c>
      <c r="G47" s="337">
        <f>'Gols encaixats'!G47</f>
        <v>0</v>
      </c>
      <c r="H47" s="338">
        <f>'Gols encaixats'!H47</f>
        <v>0</v>
      </c>
      <c r="I47" s="67">
        <v>3</v>
      </c>
    </row>
    <row r="48" spans="1:9" hidden="1">
      <c r="A48" s="315" t="str">
        <f>'Gols marcats'!A48</f>
        <v>Vilamarxant</v>
      </c>
      <c r="B48" s="332">
        <f>'Gols encaixats'!B48</f>
        <v>0</v>
      </c>
      <c r="C48" s="333">
        <f>'Gols encaixats'!C48</f>
        <v>0</v>
      </c>
      <c r="D48" s="334">
        <f>'Gols encaixats'!D48</f>
        <v>0</v>
      </c>
      <c r="E48" s="335">
        <f>'Gols encaixats'!E48</f>
        <v>0</v>
      </c>
      <c r="F48" s="333">
        <f>'Gols encaixats'!F48</f>
        <v>0</v>
      </c>
      <c r="G48" s="337">
        <f>'Gols encaixats'!G48</f>
        <v>0</v>
      </c>
      <c r="H48" s="338">
        <f>'Gols encaixats'!H48</f>
        <v>0</v>
      </c>
      <c r="I48" s="67">
        <v>4</v>
      </c>
    </row>
    <row r="49" spans="1:14" hidden="1">
      <c r="A49" s="315" t="str">
        <f>'Gols marcats'!A49</f>
        <v>Descansa</v>
      </c>
      <c r="B49" s="332">
        <f>'Gols encaixats'!B49</f>
        <v>0</v>
      </c>
      <c r="C49" s="333">
        <f>'Gols encaixats'!C49</f>
        <v>0</v>
      </c>
      <c r="D49" s="334">
        <f>'Gols encaixats'!D49</f>
        <v>0</v>
      </c>
      <c r="E49" s="335">
        <f>'Gols encaixats'!E49</f>
        <v>0</v>
      </c>
      <c r="F49" s="333">
        <f>'Gols encaixats'!F49</f>
        <v>0</v>
      </c>
      <c r="G49" s="337">
        <f>'Gols encaixats'!G49</f>
        <v>0</v>
      </c>
      <c r="H49" s="338">
        <f>'Gols encaixats'!H49</f>
        <v>0</v>
      </c>
      <c r="I49" s="67">
        <v>5</v>
      </c>
    </row>
    <row r="50" spans="1:14" ht="13.8" hidden="1" thickBot="1">
      <c r="A50" s="315" t="str">
        <f>'Gols marcats'!A50</f>
        <v>Recambios Colón</v>
      </c>
      <c r="B50" s="332">
        <f>'Gols encaixats'!B50</f>
        <v>0</v>
      </c>
      <c r="C50" s="333">
        <f>'Gols encaixats'!C50</f>
        <v>0</v>
      </c>
      <c r="D50" s="334">
        <f>'Gols encaixats'!D50</f>
        <v>0</v>
      </c>
      <c r="E50" s="335">
        <f>'Gols encaixats'!E50</f>
        <v>0</v>
      </c>
      <c r="F50" s="333">
        <f>'Gols encaixats'!F50</f>
        <v>0</v>
      </c>
      <c r="G50" s="337">
        <f>'Gols encaixats'!G50</f>
        <v>0</v>
      </c>
      <c r="H50" s="338">
        <f>'Gols encaixats'!H50</f>
        <v>0</v>
      </c>
      <c r="I50" s="67">
        <v>6</v>
      </c>
    </row>
    <row r="51" spans="1:14" ht="14.4" thickTop="1" thickBot="1">
      <c r="A51" s="391" t="s">
        <v>74</v>
      </c>
      <c r="B51" s="24"/>
      <c r="C51" s="25"/>
      <c r="D51" s="26" t="s">
        <v>50</v>
      </c>
      <c r="E51" s="25"/>
      <c r="F51" s="26"/>
      <c r="G51" s="25"/>
      <c r="H51" s="24"/>
      <c r="I51" s="25"/>
      <c r="J51" s="26" t="s">
        <v>51</v>
      </c>
      <c r="K51" s="25"/>
      <c r="L51" s="26"/>
      <c r="M51" s="27"/>
      <c r="N51" s="322" t="s">
        <v>60</v>
      </c>
    </row>
    <row r="52" spans="1:14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4" ht="13.8" thickBot="1">
      <c r="A53" s="32"/>
      <c r="B53" s="33">
        <f>SUM(B3:B43)</f>
        <v>1</v>
      </c>
      <c r="C53" s="34">
        <f>(B53/N53)</f>
        <v>0.125</v>
      </c>
      <c r="D53" s="21">
        <f>SUM(C3:C43)</f>
        <v>1</v>
      </c>
      <c r="E53" s="34">
        <f>(D53/N53)</f>
        <v>0.125</v>
      </c>
      <c r="F53" s="21">
        <f>SUM(D3:D43)</f>
        <v>1</v>
      </c>
      <c r="G53" s="35">
        <f>(F53/N53)</f>
        <v>0.125</v>
      </c>
      <c r="H53" s="33">
        <f>SUM(E3:E43)</f>
        <v>0</v>
      </c>
      <c r="I53" s="34">
        <f>(H53/N53)</f>
        <v>0</v>
      </c>
      <c r="J53" s="21">
        <f>SUM(F3:F43)</f>
        <v>3</v>
      </c>
      <c r="K53" s="34">
        <f>(J53/N53)</f>
        <v>0.375</v>
      </c>
      <c r="L53" s="21">
        <f>SUM(G3:G43)</f>
        <v>2</v>
      </c>
      <c r="M53" s="35">
        <f>(L53/N53)</f>
        <v>0.25</v>
      </c>
      <c r="N53" s="37">
        <f>SUM(H3:H50)</f>
        <v>8</v>
      </c>
    </row>
    <row r="54" spans="1:14" ht="13.8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C60" sqref="C60"/>
    </sheetView>
  </sheetViews>
  <sheetFormatPr baseColWidth="10" defaultColWidth="11.44140625" defaultRowHeight="13.2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</row>
    <row r="2" spans="1:9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</row>
    <row r="3" spans="1:9" ht="13.8" thickTop="1">
      <c r="A3" s="315" t="str">
        <f>'Gols marcats'!A3</f>
        <v>Vilamarxant</v>
      </c>
      <c r="B3" s="339">
        <f>'Gols marcats'!B3</f>
        <v>0</v>
      </c>
      <c r="C3" s="333">
        <f>'Gols marcats'!C3</f>
        <v>1</v>
      </c>
      <c r="D3" s="334">
        <f>'Gols marcats'!D3</f>
        <v>0</v>
      </c>
      <c r="E3" s="335">
        <f>'Gols marcats'!E3</f>
        <v>1</v>
      </c>
      <c r="F3" s="333">
        <f>'Gols marcats'!F3</f>
        <v>1</v>
      </c>
      <c r="G3" s="445">
        <f>'Gols marcats'!G3</f>
        <v>0</v>
      </c>
      <c r="H3" s="314">
        <f>SUM(B3:G3)</f>
        <v>3</v>
      </c>
      <c r="I3" s="67">
        <v>1</v>
      </c>
    </row>
    <row r="4" spans="1:9" hidden="1">
      <c r="A4" s="315" t="str">
        <f>'Gols marcats'!A4</f>
        <v>Descansa</v>
      </c>
      <c r="B4" s="339">
        <f>'Gols marcats'!B4</f>
        <v>0</v>
      </c>
      <c r="C4" s="333">
        <f>'Gols marcats'!C4</f>
        <v>0</v>
      </c>
      <c r="D4" s="334">
        <f>'Gols marcats'!D4</f>
        <v>0</v>
      </c>
      <c r="E4" s="335">
        <f>'Gols marcats'!E4</f>
        <v>0</v>
      </c>
      <c r="F4" s="333">
        <f>'Gols marcats'!F4</f>
        <v>0</v>
      </c>
      <c r="G4" s="337">
        <f>'Gols marcats'!G4</f>
        <v>0</v>
      </c>
      <c r="H4" s="314">
        <f>SUM(B4:G4)</f>
        <v>0</v>
      </c>
      <c r="I4" s="67">
        <v>2</v>
      </c>
    </row>
    <row r="5" spans="1:9">
      <c r="A5" s="315"/>
      <c r="B5" s="339"/>
      <c r="C5" s="333"/>
      <c r="D5" s="334"/>
      <c r="E5" s="335"/>
      <c r="F5" s="333"/>
      <c r="G5" s="337"/>
      <c r="H5" s="314"/>
      <c r="I5" s="67"/>
    </row>
    <row r="6" spans="1:9">
      <c r="A6" s="315" t="str">
        <f>'Gols marcats'!A6</f>
        <v>Torrent</v>
      </c>
      <c r="B6" s="339">
        <f>'Gols marcats'!B6</f>
        <v>0</v>
      </c>
      <c r="C6" s="333">
        <f>'Gols marcats'!C6</f>
        <v>0</v>
      </c>
      <c r="D6" s="334">
        <f>'Gols marcats'!D6</f>
        <v>0</v>
      </c>
      <c r="E6" s="335">
        <f>'Gols marcats'!E6</f>
        <v>0</v>
      </c>
      <c r="F6" s="333">
        <f>'Gols marcats'!F6</f>
        <v>0</v>
      </c>
      <c r="G6" s="337">
        <f>'Gols marcats'!G6</f>
        <v>0</v>
      </c>
      <c r="H6" s="314">
        <f t="shared" ref="H6:H28" si="0">SUM(B6:G6)</f>
        <v>0</v>
      </c>
      <c r="I6" s="67">
        <v>4</v>
      </c>
    </row>
    <row r="7" spans="1:9">
      <c r="A7" s="315"/>
      <c r="B7" s="339"/>
      <c r="C7" s="333"/>
      <c r="D7" s="334"/>
      <c r="E7" s="335"/>
      <c r="F7" s="333"/>
      <c r="G7" s="337"/>
      <c r="H7" s="314"/>
      <c r="I7" s="67"/>
    </row>
    <row r="8" spans="1:9">
      <c r="A8" s="315" t="str">
        <f>'Gols marcats'!A8</f>
        <v>Acero</v>
      </c>
      <c r="B8" s="339">
        <f>'Gols marcats'!B8</f>
        <v>0</v>
      </c>
      <c r="C8" s="333">
        <f>'Gols marcats'!C8</f>
        <v>0</v>
      </c>
      <c r="D8" s="334">
        <f>'Gols marcats'!D8</f>
        <v>1</v>
      </c>
      <c r="E8" s="335">
        <f>'Gols marcats'!E8</f>
        <v>0</v>
      </c>
      <c r="F8" s="333">
        <f>'Gols marcats'!F8</f>
        <v>0</v>
      </c>
      <c r="G8" s="337">
        <f>'Gols marcats'!G8</f>
        <v>1</v>
      </c>
      <c r="H8" s="314">
        <f t="shared" si="0"/>
        <v>2</v>
      </c>
      <c r="I8" s="67">
        <v>6</v>
      </c>
    </row>
    <row r="9" spans="1:9" ht="12" customHeight="1">
      <c r="A9" s="315"/>
      <c r="B9" s="339"/>
      <c r="C9" s="333"/>
      <c r="D9" s="334"/>
      <c r="E9" s="335"/>
      <c r="F9" s="333"/>
      <c r="G9" s="337"/>
      <c r="H9" s="314"/>
      <c r="I9" s="67"/>
    </row>
    <row r="10" spans="1:9">
      <c r="A10" s="315" t="str">
        <f>'Gols marcats'!A10</f>
        <v>Roda</v>
      </c>
      <c r="B10" s="339">
        <f>'Gols marcats'!B10</f>
        <v>0</v>
      </c>
      <c r="C10" s="333">
        <f>'Gols marcats'!C10</f>
        <v>0</v>
      </c>
      <c r="D10" s="334">
        <f>'Gols marcats'!D10</f>
        <v>0</v>
      </c>
      <c r="E10" s="335">
        <f>'Gols marcats'!E10</f>
        <v>0</v>
      </c>
      <c r="F10" s="333">
        <f>'Gols marcats'!F10</f>
        <v>1</v>
      </c>
      <c r="G10" s="337">
        <f>'Gols marcats'!G10</f>
        <v>0</v>
      </c>
      <c r="H10" s="314">
        <f t="shared" si="0"/>
        <v>1</v>
      </c>
      <c r="I10" s="67">
        <v>8</v>
      </c>
    </row>
    <row r="11" spans="1:9">
      <c r="A11" s="315"/>
      <c r="B11" s="339"/>
      <c r="C11" s="333"/>
      <c r="D11" s="334"/>
      <c r="E11" s="335"/>
      <c r="F11" s="333"/>
      <c r="G11" s="337"/>
      <c r="H11" s="314"/>
      <c r="I11" s="67"/>
    </row>
    <row r="12" spans="1:9">
      <c r="A12" s="315" t="str">
        <f>'Gols marcats'!A12</f>
        <v>Paterna</v>
      </c>
      <c r="B12" s="339">
        <f>'Gols marcats'!B12</f>
        <v>1</v>
      </c>
      <c r="C12" s="333">
        <f>'Gols marcats'!C12</f>
        <v>0</v>
      </c>
      <c r="D12" s="334">
        <f>'Gols marcats'!D12</f>
        <v>1</v>
      </c>
      <c r="E12" s="335">
        <f>'Gols marcats'!E12</f>
        <v>1</v>
      </c>
      <c r="F12" s="333">
        <f>'Gols marcats'!F12</f>
        <v>0</v>
      </c>
      <c r="G12" s="337">
        <f>'Gols marcats'!G12</f>
        <v>0</v>
      </c>
      <c r="H12" s="314">
        <f t="shared" si="0"/>
        <v>3</v>
      </c>
      <c r="I12" s="67">
        <v>10</v>
      </c>
    </row>
    <row r="13" spans="1:9" ht="12" customHeight="1">
      <c r="A13" s="315"/>
      <c r="B13" s="339"/>
      <c r="C13" s="333"/>
      <c r="D13" s="334"/>
      <c r="E13" s="335"/>
      <c r="F13" s="333"/>
      <c r="G13" s="337"/>
      <c r="H13" s="314"/>
      <c r="I13" s="67"/>
    </row>
    <row r="14" spans="1:9">
      <c r="A14" s="315"/>
      <c r="B14" s="339"/>
      <c r="C14" s="333"/>
      <c r="D14" s="334"/>
      <c r="E14" s="335"/>
      <c r="F14" s="333"/>
      <c r="G14" s="337"/>
      <c r="H14" s="314"/>
      <c r="I14" s="67"/>
    </row>
    <row r="15" spans="1:9" hidden="1">
      <c r="A15" s="315" t="str">
        <f>'Gols marcats'!A15</f>
        <v>Descansa</v>
      </c>
      <c r="B15" s="339">
        <f>'Gols marcats'!B15</f>
        <v>0</v>
      </c>
      <c r="C15" s="333">
        <f>'Gols marcats'!C15</f>
        <v>0</v>
      </c>
      <c r="D15" s="334">
        <f>'Gols marcats'!D15</f>
        <v>0</v>
      </c>
      <c r="E15" s="335">
        <f>'Gols marcats'!E15</f>
        <v>0</v>
      </c>
      <c r="F15" s="333">
        <f>'Gols marcats'!F15</f>
        <v>0</v>
      </c>
      <c r="G15" s="337">
        <f>'Gols marcats'!G15</f>
        <v>0</v>
      </c>
      <c r="H15" s="314">
        <f t="shared" si="0"/>
        <v>0</v>
      </c>
      <c r="I15" s="67">
        <v>13</v>
      </c>
    </row>
    <row r="16" spans="1:9">
      <c r="A16" s="315" t="str">
        <f>'Gols marcats'!A16</f>
        <v>Recambios Colón</v>
      </c>
      <c r="B16" s="339">
        <f>'Gols marcats'!B16</f>
        <v>0</v>
      </c>
      <c r="C16" s="333">
        <f>'Gols marcats'!C16</f>
        <v>0</v>
      </c>
      <c r="D16" s="334">
        <f>'Gols marcats'!D16</f>
        <v>0</v>
      </c>
      <c r="E16" s="335">
        <f>'Gols marcats'!E16</f>
        <v>0</v>
      </c>
      <c r="F16" s="333">
        <f>'Gols marcats'!F16</f>
        <v>0</v>
      </c>
      <c r="G16" s="337">
        <f>'Gols marcats'!G16</f>
        <v>0</v>
      </c>
      <c r="H16" s="314">
        <f t="shared" si="0"/>
        <v>0</v>
      </c>
      <c r="I16" s="67">
        <v>14</v>
      </c>
    </row>
    <row r="17" spans="1:9">
      <c r="A17" s="315"/>
      <c r="B17" s="339"/>
      <c r="C17" s="333"/>
      <c r="D17" s="334"/>
      <c r="E17" s="335"/>
      <c r="F17" s="333"/>
      <c r="G17" s="337"/>
      <c r="H17" s="314"/>
      <c r="I17" s="67"/>
    </row>
    <row r="18" spans="1:9">
      <c r="A18" s="315" t="str">
        <f>'Gols marcats'!A18</f>
        <v>Silla</v>
      </c>
      <c r="B18" s="339">
        <f>'Gols marcats'!B18</f>
        <v>0</v>
      </c>
      <c r="C18" s="333">
        <f>'Gols marcats'!C18</f>
        <v>1</v>
      </c>
      <c r="D18" s="334">
        <f>'Gols marcats'!D18</f>
        <v>0</v>
      </c>
      <c r="E18" s="335">
        <f>'Gols marcats'!E18</f>
        <v>0</v>
      </c>
      <c r="F18" s="333">
        <f>'Gols marcats'!F18</f>
        <v>0</v>
      </c>
      <c r="G18" s="337">
        <f>'Gols marcats'!G18</f>
        <v>0</v>
      </c>
      <c r="H18" s="314">
        <f t="shared" si="0"/>
        <v>1</v>
      </c>
      <c r="I18" s="67">
        <v>16</v>
      </c>
    </row>
    <row r="19" spans="1:9">
      <c r="A19" s="315"/>
      <c r="B19" s="339"/>
      <c r="C19" s="333"/>
      <c r="D19" s="334"/>
      <c r="E19" s="335"/>
      <c r="F19" s="333"/>
      <c r="G19" s="337"/>
      <c r="H19" s="314"/>
      <c r="I19" s="67"/>
    </row>
    <row r="20" spans="1:9">
      <c r="A20" s="315" t="str">
        <f>'Gols marcats'!A20</f>
        <v>Vila-real C</v>
      </c>
      <c r="B20" s="339">
        <f>'Gols marcats'!B20</f>
        <v>0</v>
      </c>
      <c r="C20" s="333">
        <f>'Gols marcats'!C20</f>
        <v>1</v>
      </c>
      <c r="D20" s="334">
        <f>'Gols marcats'!D20</f>
        <v>0</v>
      </c>
      <c r="E20" s="335">
        <f>'Gols marcats'!E20</f>
        <v>0</v>
      </c>
      <c r="F20" s="333">
        <f>'Gols marcats'!F20</f>
        <v>0</v>
      </c>
      <c r="G20" s="337">
        <f>'Gols marcats'!G20</f>
        <v>0</v>
      </c>
      <c r="H20" s="314">
        <f t="shared" si="0"/>
        <v>1</v>
      </c>
      <c r="I20" s="67">
        <v>18</v>
      </c>
    </row>
    <row r="21" spans="1:9">
      <c r="A21" s="315"/>
      <c r="B21" s="339"/>
      <c r="C21" s="333"/>
      <c r="D21" s="334"/>
      <c r="E21" s="335"/>
      <c r="F21" s="333"/>
      <c r="G21" s="337"/>
      <c r="H21" s="314"/>
      <c r="I21" s="67"/>
    </row>
    <row r="22" spans="1:9">
      <c r="A22" s="315" t="str">
        <f>'Gols marcats'!A22</f>
        <v>At. Saguntino</v>
      </c>
      <c r="B22" s="339">
        <f>'Gols marcats'!B22</f>
        <v>0</v>
      </c>
      <c r="C22" s="333">
        <f>'Gols marcats'!C22</f>
        <v>0</v>
      </c>
      <c r="D22" s="334">
        <f>'Gols marcats'!D22</f>
        <v>1</v>
      </c>
      <c r="E22" s="335">
        <f>'Gols marcats'!E22</f>
        <v>0</v>
      </c>
      <c r="F22" s="333">
        <f>'Gols marcats'!F22</f>
        <v>0</v>
      </c>
      <c r="G22" s="337">
        <f>'Gols marcats'!G22</f>
        <v>0</v>
      </c>
      <c r="H22" s="314">
        <f t="shared" si="0"/>
        <v>1</v>
      </c>
      <c r="I22" s="67">
        <v>20</v>
      </c>
    </row>
    <row r="23" spans="1:9">
      <c r="A23" s="315"/>
      <c r="B23" s="339"/>
      <c r="C23" s="333"/>
      <c r="D23" s="334"/>
      <c r="E23" s="335"/>
      <c r="F23" s="333"/>
      <c r="G23" s="337"/>
      <c r="H23" s="314"/>
      <c r="I23" s="67"/>
    </row>
    <row r="24" spans="1:9">
      <c r="A24" s="315" t="str">
        <f>'Gols marcats'!A24</f>
        <v>Benicarló</v>
      </c>
      <c r="B24" s="339">
        <f>'Gols marcats'!B24</f>
        <v>0</v>
      </c>
      <c r="C24" s="333">
        <f>'Gols marcats'!C24</f>
        <v>0</v>
      </c>
      <c r="D24" s="334">
        <f>'Gols marcats'!D24</f>
        <v>0</v>
      </c>
      <c r="E24" s="335">
        <f>'Gols marcats'!E24</f>
        <v>0</v>
      </c>
      <c r="F24" s="333">
        <f>'Gols marcats'!F24</f>
        <v>0</v>
      </c>
      <c r="G24" s="337">
        <f>'Gols marcats'!G24</f>
        <v>0</v>
      </c>
      <c r="H24" s="314">
        <f t="shared" si="0"/>
        <v>0</v>
      </c>
      <c r="I24" s="67">
        <v>22</v>
      </c>
    </row>
    <row r="25" spans="1:9">
      <c r="A25" s="315"/>
      <c r="B25" s="339"/>
      <c r="C25" s="333"/>
      <c r="D25" s="334"/>
      <c r="E25" s="335"/>
      <c r="F25" s="333"/>
      <c r="G25" s="337"/>
      <c r="H25" s="314"/>
      <c r="I25" s="67"/>
    </row>
    <row r="26" spans="1:9">
      <c r="A26" s="315" t="str">
        <f>'Gols marcats'!A26</f>
        <v>Elx Il·licitano</v>
      </c>
      <c r="B26" s="339">
        <f>'Gols marcats'!B26</f>
        <v>0</v>
      </c>
      <c r="C26" s="333">
        <f>'Gols marcats'!C26</f>
        <v>0</v>
      </c>
      <c r="D26" s="334">
        <f>'Gols marcats'!D26</f>
        <v>0</v>
      </c>
      <c r="E26" s="335">
        <f>'Gols marcats'!E26</f>
        <v>0</v>
      </c>
      <c r="F26" s="333">
        <f>'Gols marcats'!F26</f>
        <v>0</v>
      </c>
      <c r="G26" s="337">
        <f>'Gols marcats'!G26</f>
        <v>2</v>
      </c>
      <c r="H26" s="314">
        <f t="shared" si="0"/>
        <v>2</v>
      </c>
      <c r="I26" s="67">
        <v>24</v>
      </c>
    </row>
    <row r="27" spans="1:9">
      <c r="A27" s="315"/>
      <c r="B27" s="339"/>
      <c r="C27" s="333"/>
      <c r="D27" s="334"/>
      <c r="E27" s="335"/>
      <c r="F27" s="333"/>
      <c r="G27" s="337"/>
      <c r="H27" s="314"/>
      <c r="I27" s="67"/>
    </row>
    <row r="28" spans="1:9">
      <c r="A28" s="315" t="str">
        <f>'Gols marcats'!A28</f>
        <v>Intercity</v>
      </c>
      <c r="B28" s="339">
        <f>'Gols marcats'!B28</f>
        <v>0</v>
      </c>
      <c r="C28" s="333">
        <f>'Gols marcats'!C28</f>
        <v>0</v>
      </c>
      <c r="D28" s="334">
        <f>'Gols marcats'!D28</f>
        <v>0</v>
      </c>
      <c r="E28" s="335">
        <f>'Gols marcats'!E28</f>
        <v>0</v>
      </c>
      <c r="F28" s="333">
        <f>'Gols marcats'!F28</f>
        <v>1</v>
      </c>
      <c r="G28" s="337">
        <f>'Gols marcats'!G28</f>
        <v>1</v>
      </c>
      <c r="H28" s="314">
        <f t="shared" si="0"/>
        <v>2</v>
      </c>
      <c r="I28" s="67">
        <v>26</v>
      </c>
    </row>
    <row r="29" spans="1:9">
      <c r="A29" s="315"/>
      <c r="B29" s="339"/>
      <c r="C29" s="333"/>
      <c r="D29" s="334"/>
      <c r="E29" s="335"/>
      <c r="F29" s="333"/>
      <c r="G29" s="337"/>
      <c r="H29" s="314"/>
      <c r="I29" s="67"/>
    </row>
    <row r="30" spans="1:9" ht="13.8" thickBot="1">
      <c r="A30" s="315" t="str">
        <f>'Gols marcats'!A30</f>
        <v>Eldense</v>
      </c>
      <c r="B30" s="339">
        <f>'Gols marcats'!B30</f>
        <v>0</v>
      </c>
      <c r="C30" s="333">
        <f>'Gols marcats'!C30</f>
        <v>0</v>
      </c>
      <c r="D30" s="334">
        <f>'Gols marcats'!D30</f>
        <v>0</v>
      </c>
      <c r="E30" s="335">
        <f>'Gols marcats'!E30</f>
        <v>0</v>
      </c>
      <c r="F30" s="333">
        <f>'Gols marcats'!F30</f>
        <v>0</v>
      </c>
      <c r="G30" s="337">
        <f>'Gols marcats'!G30</f>
        <v>0</v>
      </c>
      <c r="H30" s="314">
        <f t="shared" ref="H30:H39" si="1">SUM(B30:G30)</f>
        <v>0</v>
      </c>
      <c r="I30" s="67">
        <v>28</v>
      </c>
    </row>
    <row r="31" spans="1:9" hidden="1">
      <c r="A31" s="315"/>
      <c r="B31" s="339"/>
      <c r="C31" s="333"/>
      <c r="D31" s="334"/>
      <c r="E31" s="335"/>
      <c r="F31" s="333"/>
      <c r="G31" s="337"/>
      <c r="H31" s="314"/>
      <c r="I31" s="67"/>
    </row>
    <row r="32" spans="1:9" hidden="1">
      <c r="A32" s="315">
        <f>'Gols marcats'!A32</f>
        <v>0</v>
      </c>
      <c r="B32" s="339">
        <f>'Gols marcats'!B32</f>
        <v>0</v>
      </c>
      <c r="C32" s="333">
        <f>'Gols marcats'!C32</f>
        <v>0</v>
      </c>
      <c r="D32" s="334">
        <f>'Gols marcats'!D32</f>
        <v>0</v>
      </c>
      <c r="E32" s="335">
        <f>'Gols marcats'!E32</f>
        <v>0</v>
      </c>
      <c r="F32" s="333">
        <f>'Gols marcats'!F32</f>
        <v>0</v>
      </c>
      <c r="G32" s="337">
        <f>'Gols marcats'!G32</f>
        <v>0</v>
      </c>
      <c r="H32" s="314">
        <f t="shared" si="1"/>
        <v>0</v>
      </c>
      <c r="I32" s="67">
        <v>30</v>
      </c>
    </row>
    <row r="33" spans="1:9" hidden="1">
      <c r="A33" s="315"/>
      <c r="B33" s="339"/>
      <c r="C33" s="333"/>
      <c r="D33" s="334"/>
      <c r="E33" s="335"/>
      <c r="F33" s="333"/>
      <c r="G33" s="337"/>
      <c r="H33" s="314"/>
      <c r="I33" s="67"/>
    </row>
    <row r="34" spans="1:9" hidden="1">
      <c r="A34" s="315"/>
      <c r="B34" s="339"/>
      <c r="C34" s="333"/>
      <c r="D34" s="334"/>
      <c r="E34" s="335"/>
      <c r="F34" s="333"/>
      <c r="G34" s="337"/>
      <c r="H34" s="314"/>
      <c r="I34" s="67"/>
    </row>
    <row r="35" spans="1:9" hidden="1">
      <c r="A35" s="315">
        <f>'Gols marcats'!A35</f>
        <v>0</v>
      </c>
      <c r="B35" s="339">
        <f>'Gols marcats'!B35</f>
        <v>0</v>
      </c>
      <c r="C35" s="333">
        <f>'Gols marcats'!C35</f>
        <v>0</v>
      </c>
      <c r="D35" s="334">
        <f>'Gols marcats'!D35</f>
        <v>0</v>
      </c>
      <c r="E35" s="335">
        <f>'Gols marcats'!E35</f>
        <v>0</v>
      </c>
      <c r="F35" s="333">
        <f>'Gols marcats'!F35</f>
        <v>0</v>
      </c>
      <c r="G35" s="337">
        <f>'Gols marcats'!G35</f>
        <v>0</v>
      </c>
      <c r="H35" s="314">
        <f t="shared" si="1"/>
        <v>0</v>
      </c>
      <c r="I35" s="67">
        <v>33</v>
      </c>
    </row>
    <row r="36" spans="1:9" hidden="1">
      <c r="A36" s="315"/>
      <c r="B36" s="339"/>
      <c r="C36" s="333"/>
      <c r="D36" s="334"/>
      <c r="E36" s="335"/>
      <c r="F36" s="333"/>
      <c r="G36" s="337"/>
      <c r="H36" s="314"/>
      <c r="I36" s="67"/>
    </row>
    <row r="37" spans="1:9" hidden="1">
      <c r="A37" s="315">
        <f>'Gols marcats'!A37</f>
        <v>0</v>
      </c>
      <c r="B37" s="339">
        <f>'Gols marcats'!B37</f>
        <v>0</v>
      </c>
      <c r="C37" s="333">
        <f>'Gols marcats'!C37</f>
        <v>0</v>
      </c>
      <c r="D37" s="334">
        <f>'Gols marcats'!D37</f>
        <v>0</v>
      </c>
      <c r="E37" s="335">
        <f>'Gols marcats'!E37</f>
        <v>0</v>
      </c>
      <c r="F37" s="333">
        <f>'Gols marcats'!F37</f>
        <v>0</v>
      </c>
      <c r="G37" s="337">
        <f>'Gols marcats'!G37</f>
        <v>0</v>
      </c>
      <c r="H37" s="314">
        <f t="shared" si="1"/>
        <v>0</v>
      </c>
      <c r="I37" s="67">
        <v>35</v>
      </c>
    </row>
    <row r="38" spans="1:9" hidden="1">
      <c r="A38" s="315"/>
      <c r="B38" s="339"/>
      <c r="C38" s="333"/>
      <c r="D38" s="334"/>
      <c r="E38" s="335"/>
      <c r="F38" s="333"/>
      <c r="G38" s="337"/>
      <c r="H38" s="314"/>
      <c r="I38" s="67"/>
    </row>
    <row r="39" spans="1:9" hidden="1">
      <c r="A39" s="315">
        <f>'Gols marcats'!A39</f>
        <v>0</v>
      </c>
      <c r="B39" s="339">
        <f>'Gols marcats'!B39</f>
        <v>0</v>
      </c>
      <c r="C39" s="333">
        <f>'Gols marcats'!C39</f>
        <v>0</v>
      </c>
      <c r="D39" s="334">
        <f>'Gols marcats'!D39</f>
        <v>0</v>
      </c>
      <c r="E39" s="335">
        <f>'Gols marcats'!E39</f>
        <v>0</v>
      </c>
      <c r="F39" s="333">
        <f>'Gols marcats'!F39</f>
        <v>0</v>
      </c>
      <c r="G39" s="337">
        <f>'Gols marcats'!G39</f>
        <v>0</v>
      </c>
      <c r="H39" s="314">
        <f t="shared" si="1"/>
        <v>0</v>
      </c>
      <c r="I39" s="67">
        <v>37</v>
      </c>
    </row>
    <row r="40" spans="1:9" ht="13.8" hidden="1" thickBot="1">
      <c r="A40" s="315"/>
      <c r="B40" s="339"/>
      <c r="C40" s="333"/>
      <c r="D40" s="334"/>
      <c r="E40" s="335"/>
      <c r="F40" s="333"/>
      <c r="G40" s="337"/>
      <c r="H40" s="314"/>
      <c r="I40" s="67"/>
    </row>
    <row r="41" spans="1:9" hidden="1">
      <c r="A41" s="315">
        <f>'Gols marcats'!A41</f>
        <v>0</v>
      </c>
      <c r="B41" s="339">
        <f>'Gols marcats'!B41</f>
        <v>0</v>
      </c>
      <c r="C41" s="333">
        <f>'Gols marcats'!C41</f>
        <v>0</v>
      </c>
      <c r="D41" s="334">
        <f>'Gols marcats'!D41</f>
        <v>0</v>
      </c>
      <c r="E41" s="335">
        <f>'Gols marcats'!E41</f>
        <v>0</v>
      </c>
      <c r="F41" s="333">
        <f>'Gols marcats'!F41</f>
        <v>0</v>
      </c>
      <c r="G41" s="337">
        <f>'Gols marcats'!G41</f>
        <v>0</v>
      </c>
      <c r="H41" s="314">
        <f>SUM(B41:G41)</f>
        <v>0</v>
      </c>
      <c r="I41" s="67">
        <v>39</v>
      </c>
    </row>
    <row r="42" spans="1:9" hidden="1">
      <c r="A42" s="315">
        <f>'Gols marcats'!A42</f>
        <v>0</v>
      </c>
      <c r="B42" s="339">
        <f>'Gols marcats'!B42</f>
        <v>0</v>
      </c>
      <c r="C42" s="333">
        <f>'Gols marcats'!C42</f>
        <v>0</v>
      </c>
      <c r="D42" s="334">
        <f>'Gols marcats'!D42</f>
        <v>0</v>
      </c>
      <c r="E42" s="335">
        <f>'Gols marcats'!E42</f>
        <v>0</v>
      </c>
      <c r="F42" s="333">
        <f>'Gols marcats'!F42</f>
        <v>0</v>
      </c>
      <c r="G42" s="337">
        <f>'Gols marcats'!G42</f>
        <v>0</v>
      </c>
      <c r="H42" s="314">
        <f>SUM(B42:G42)</f>
        <v>0</v>
      </c>
      <c r="I42" s="67">
        <v>40</v>
      </c>
    </row>
    <row r="43" spans="1:9" hidden="1">
      <c r="A43" s="315">
        <f>'Gols marcats'!A43</f>
        <v>0</v>
      </c>
      <c r="B43" s="339">
        <f>'Gols marcats'!B43</f>
        <v>0</v>
      </c>
      <c r="C43" s="333">
        <f>'Gols marcats'!C43</f>
        <v>0</v>
      </c>
      <c r="D43" s="334">
        <f>'Gols marcats'!D43</f>
        <v>0</v>
      </c>
      <c r="E43" s="335">
        <f>'Gols marcats'!E43</f>
        <v>0</v>
      </c>
      <c r="F43" s="333">
        <f>'Gols marcats'!F43</f>
        <v>0</v>
      </c>
      <c r="G43" s="337">
        <f>'Gols marcats'!G43</f>
        <v>0</v>
      </c>
      <c r="H43" s="314">
        <f>SUM(B43:G43)</f>
        <v>0</v>
      </c>
      <c r="I43" s="67">
        <v>41</v>
      </c>
    </row>
    <row r="44" spans="1:9" ht="13.8" hidden="1" thickBot="1">
      <c r="A44" s="315">
        <f>'Gols marcats'!A44</f>
        <v>0</v>
      </c>
      <c r="B44" s="339">
        <f>'Gols marcats'!B44</f>
        <v>0</v>
      </c>
      <c r="C44" s="333">
        <f>'Gols marcats'!C44</f>
        <v>0</v>
      </c>
      <c r="D44" s="334">
        <f>'Gols marcats'!D44</f>
        <v>0</v>
      </c>
      <c r="E44" s="335">
        <f>'Gols marcats'!E44</f>
        <v>0</v>
      </c>
      <c r="F44" s="333">
        <f>'Gols marcats'!F44</f>
        <v>0</v>
      </c>
      <c r="G44" s="337">
        <f>'Gols marcats'!G44</f>
        <v>0</v>
      </c>
      <c r="H44" s="314">
        <f>SUM(B44:G44)</f>
        <v>0</v>
      </c>
      <c r="I44" s="67">
        <v>42</v>
      </c>
    </row>
    <row r="45" spans="1:9" hidden="1">
      <c r="A45" s="315" t="str">
        <f>'Gols marcats'!A45</f>
        <v>At. Saguntino (C. Fed)</v>
      </c>
      <c r="B45" s="339">
        <f>'Gols marcats'!B45</f>
        <v>0</v>
      </c>
      <c r="C45" s="333">
        <f>'Gols marcats'!C45</f>
        <v>0</v>
      </c>
      <c r="D45" s="334">
        <f>'Gols marcats'!D45</f>
        <v>0</v>
      </c>
      <c r="E45" s="335">
        <f>'Gols marcats'!E45</f>
        <v>0</v>
      </c>
      <c r="F45" s="333">
        <f>'Gols marcats'!F45</f>
        <v>0</v>
      </c>
      <c r="G45" s="337">
        <f>'Gols marcats'!G45</f>
        <v>0</v>
      </c>
      <c r="H45" s="314">
        <f t="shared" ref="H45:H50" si="2">SUM(B45:G45)</f>
        <v>0</v>
      </c>
      <c r="I45" s="67">
        <v>43</v>
      </c>
    </row>
    <row r="46" spans="1:9" hidden="1">
      <c r="A46" s="315" t="str">
        <f>'Gols marcats'!A46</f>
        <v>Roda (C. Fed)</v>
      </c>
      <c r="B46" s="339">
        <f>'Gols marcats'!B46</f>
        <v>0</v>
      </c>
      <c r="C46" s="333">
        <f>'Gols marcats'!C46</f>
        <v>0</v>
      </c>
      <c r="D46" s="334">
        <f>'Gols marcats'!D46</f>
        <v>0</v>
      </c>
      <c r="E46" s="335">
        <f>'Gols marcats'!E46</f>
        <v>0</v>
      </c>
      <c r="F46" s="333">
        <f>'Gols marcats'!F46</f>
        <v>0</v>
      </c>
      <c r="G46" s="337">
        <f>'Gols marcats'!G46</f>
        <v>0</v>
      </c>
      <c r="H46" s="314">
        <f t="shared" si="2"/>
        <v>0</v>
      </c>
      <c r="I46" s="67">
        <v>44</v>
      </c>
    </row>
    <row r="47" spans="1:9" hidden="1">
      <c r="A47" s="315">
        <f>'Gols marcats'!A47</f>
        <v>0</v>
      </c>
      <c r="B47" s="339">
        <f>'Gols marcats'!B47</f>
        <v>0</v>
      </c>
      <c r="C47" s="333">
        <f>'Gols marcats'!C47</f>
        <v>0</v>
      </c>
      <c r="D47" s="334">
        <f>'Gols marcats'!D47</f>
        <v>0</v>
      </c>
      <c r="E47" s="335">
        <f>'Gols marcats'!E47</f>
        <v>0</v>
      </c>
      <c r="F47" s="333">
        <f>'Gols marcats'!F47</f>
        <v>0</v>
      </c>
      <c r="G47" s="337">
        <f>'Gols marcats'!G47</f>
        <v>0</v>
      </c>
      <c r="H47" s="314">
        <f t="shared" si="2"/>
        <v>0</v>
      </c>
      <c r="I47" s="67">
        <v>45</v>
      </c>
    </row>
    <row r="48" spans="1:9" hidden="1">
      <c r="A48" s="315" t="str">
        <f>'Gols marcats'!A48</f>
        <v>Vilamarxant</v>
      </c>
      <c r="B48" s="339">
        <f>'Gols marcats'!B48</f>
        <v>0</v>
      </c>
      <c r="C48" s="333">
        <f>'Gols marcats'!C48</f>
        <v>0</v>
      </c>
      <c r="D48" s="334">
        <f>'Gols marcats'!D48</f>
        <v>0</v>
      </c>
      <c r="E48" s="335">
        <f>'Gols marcats'!E48</f>
        <v>0</v>
      </c>
      <c r="F48" s="333">
        <f>'Gols marcats'!F48</f>
        <v>0</v>
      </c>
      <c r="G48" s="337">
        <f>'Gols marcats'!G48</f>
        <v>0</v>
      </c>
      <c r="H48" s="314">
        <f t="shared" si="2"/>
        <v>0</v>
      </c>
      <c r="I48" s="67">
        <v>46</v>
      </c>
    </row>
    <row r="49" spans="1:14" hidden="1">
      <c r="A49" s="315" t="str">
        <f>'Gols marcats'!A49</f>
        <v>Descansa</v>
      </c>
      <c r="B49" s="339">
        <f>'Gols marcats'!B49</f>
        <v>0</v>
      </c>
      <c r="C49" s="333">
        <f>'Gols marcats'!C49</f>
        <v>0</v>
      </c>
      <c r="D49" s="334">
        <f>'Gols marcats'!D49</f>
        <v>0</v>
      </c>
      <c r="E49" s="335">
        <f>'Gols marcats'!E49</f>
        <v>0</v>
      </c>
      <c r="F49" s="333">
        <f>'Gols marcats'!F49</f>
        <v>0</v>
      </c>
      <c r="G49" s="337">
        <f>'Gols marcats'!G49</f>
        <v>0</v>
      </c>
      <c r="H49" s="314">
        <f t="shared" si="2"/>
        <v>0</v>
      </c>
      <c r="I49" s="67">
        <v>47</v>
      </c>
    </row>
    <row r="50" spans="1:14" ht="13.8" hidden="1" thickBot="1">
      <c r="A50" s="315" t="str">
        <f>'Gols marcats'!A50</f>
        <v>Recambios Colón</v>
      </c>
      <c r="B50" s="340">
        <f>'Gols marcats'!B50</f>
        <v>0</v>
      </c>
      <c r="C50" s="333">
        <f>'Gols marcats'!C50</f>
        <v>0</v>
      </c>
      <c r="D50" s="334">
        <f>'Gols marcats'!D50</f>
        <v>0</v>
      </c>
      <c r="E50" s="335">
        <f>'Gols marcats'!E50</f>
        <v>0</v>
      </c>
      <c r="F50" s="333">
        <f>'Gols marcats'!F50</f>
        <v>0</v>
      </c>
      <c r="G50" s="337">
        <f>'Gols marcats'!G50</f>
        <v>0</v>
      </c>
      <c r="H50" s="314">
        <f t="shared" si="2"/>
        <v>0</v>
      </c>
      <c r="I50" s="67">
        <v>48</v>
      </c>
    </row>
    <row r="51" spans="1:14" ht="14.4" thickTop="1" thickBot="1">
      <c r="A51" s="391" t="s">
        <v>75</v>
      </c>
      <c r="B51" s="24"/>
      <c r="C51" s="25"/>
      <c r="D51" s="26" t="s">
        <v>50</v>
      </c>
      <c r="E51" s="25"/>
      <c r="F51" s="26"/>
      <c r="G51" s="25"/>
      <c r="H51" s="24"/>
      <c r="I51" s="25"/>
      <c r="J51" s="26" t="s">
        <v>51</v>
      </c>
      <c r="K51" s="25"/>
      <c r="L51" s="26"/>
      <c r="M51" s="27"/>
      <c r="N51" s="322" t="s">
        <v>60</v>
      </c>
    </row>
    <row r="52" spans="1:14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4" ht="13.8" thickBot="1">
      <c r="A53" s="32"/>
      <c r="B53" s="33">
        <f>SUM(B3:B46)</f>
        <v>1</v>
      </c>
      <c r="C53" s="34">
        <f>(B53/N53)</f>
        <v>6.25E-2</v>
      </c>
      <c r="D53" s="21">
        <f>SUM(C3:C46)</f>
        <v>3</v>
      </c>
      <c r="E53" s="34">
        <f>(D53/N53)</f>
        <v>0.1875</v>
      </c>
      <c r="F53" s="21">
        <f>SUM(D3:D46)</f>
        <v>3</v>
      </c>
      <c r="G53" s="35">
        <f>(F53/N53)</f>
        <v>0.1875</v>
      </c>
      <c r="H53" s="33">
        <f>SUM(E3:E46)</f>
        <v>2</v>
      </c>
      <c r="I53" s="34">
        <f>(H53/N53)</f>
        <v>0.125</v>
      </c>
      <c r="J53" s="21">
        <f>SUM(F3:F46)</f>
        <v>3</v>
      </c>
      <c r="K53" s="34">
        <f>(J53/N53)</f>
        <v>0.1875</v>
      </c>
      <c r="L53" s="21">
        <f>SUM(G3:G46)</f>
        <v>4</v>
      </c>
      <c r="M53" s="35">
        <f>(L53/N53)</f>
        <v>0.25</v>
      </c>
      <c r="N53" s="37">
        <f>SUM(H3:H50)</f>
        <v>16</v>
      </c>
    </row>
    <row r="54" spans="1:14" ht="13.8" thickTop="1"/>
    <row r="55" spans="1:14">
      <c r="A55" s="341"/>
    </row>
    <row r="56" spans="1:14">
      <c r="A56" s="6"/>
    </row>
    <row r="57" spans="1:14">
      <c r="A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C56" sqref="C56"/>
    </sheetView>
  </sheetViews>
  <sheetFormatPr baseColWidth="10" defaultColWidth="11.44140625" defaultRowHeight="13.2"/>
  <cols>
    <col min="1" max="1" width="14.88671875" customWidth="1"/>
    <col min="2" max="7" width="11.44140625" customWidth="1"/>
    <col min="8" max="8" width="11.44140625" style="1" customWidth="1"/>
  </cols>
  <sheetData>
    <row r="1" spans="1:9" ht="13.8" thickTop="1">
      <c r="A1" s="15"/>
      <c r="B1" s="16"/>
      <c r="C1" s="12" t="s">
        <v>50</v>
      </c>
      <c r="D1" s="14"/>
      <c r="E1" s="13"/>
      <c r="F1" s="12" t="s">
        <v>51</v>
      </c>
      <c r="G1" s="17"/>
      <c r="H1" s="23"/>
    </row>
    <row r="2" spans="1:9" ht="13.8" thickBot="1">
      <c r="A2" s="308"/>
      <c r="B2" s="309" t="s">
        <v>52</v>
      </c>
      <c r="C2" s="310" t="s">
        <v>53</v>
      </c>
      <c r="D2" s="311" t="s">
        <v>54</v>
      </c>
      <c r="E2" s="312" t="s">
        <v>55</v>
      </c>
      <c r="F2" s="310" t="s">
        <v>56</v>
      </c>
      <c r="G2" s="313" t="s">
        <v>57</v>
      </c>
      <c r="H2" s="70"/>
      <c r="I2" s="70" t="s">
        <v>58</v>
      </c>
    </row>
    <row r="3" spans="1:9" ht="13.8" thickTop="1">
      <c r="A3" s="315" t="str">
        <f>'Gols marcats'!A3</f>
        <v>Vilamarxant</v>
      </c>
      <c r="B3" s="332">
        <f>'Gols encaixats'!B3</f>
        <v>0</v>
      </c>
      <c r="C3" s="333">
        <f>'Gols encaixats'!C3</f>
        <v>0</v>
      </c>
      <c r="D3" s="334">
        <f>'Gols encaixats'!D3</f>
        <v>0</v>
      </c>
      <c r="E3" s="335">
        <f>'Gols encaixats'!E3</f>
        <v>0</v>
      </c>
      <c r="F3" s="333">
        <f>'Gols encaixats'!F3</f>
        <v>0</v>
      </c>
      <c r="G3" s="337">
        <f>'Gols encaixats'!G3</f>
        <v>0</v>
      </c>
      <c r="H3" s="314">
        <f>SUM(B3:G3)</f>
        <v>0</v>
      </c>
      <c r="I3" s="67">
        <v>1</v>
      </c>
    </row>
    <row r="4" spans="1:9" hidden="1">
      <c r="A4" s="315" t="str">
        <f>'Gols marcats'!A4</f>
        <v>Descansa</v>
      </c>
      <c r="B4" s="332">
        <f>'Gols encaixats'!B4</f>
        <v>0</v>
      </c>
      <c r="C4" s="333">
        <f>'Gols encaixats'!C4</f>
        <v>0</v>
      </c>
      <c r="D4" s="334">
        <f>'Gols encaixats'!D4</f>
        <v>0</v>
      </c>
      <c r="E4" s="335">
        <f>'Gols encaixats'!E4</f>
        <v>0</v>
      </c>
      <c r="F4" s="333">
        <f>'Gols encaixats'!F4</f>
        <v>0</v>
      </c>
      <c r="G4" s="337">
        <f>'Gols encaixats'!G4</f>
        <v>0</v>
      </c>
      <c r="H4" s="314">
        <f>SUM(B4:G4)</f>
        <v>0</v>
      </c>
      <c r="I4" s="67">
        <v>2</v>
      </c>
    </row>
    <row r="5" spans="1:9">
      <c r="A5" s="315"/>
      <c r="B5" s="332"/>
      <c r="C5" s="333"/>
      <c r="D5" s="334"/>
      <c r="E5" s="335"/>
      <c r="F5" s="333"/>
      <c r="G5" s="337"/>
      <c r="H5" s="314"/>
      <c r="I5" s="67"/>
    </row>
    <row r="6" spans="1:9">
      <c r="A6" s="315" t="str">
        <f>'Gols marcats'!A6</f>
        <v>Torrent</v>
      </c>
      <c r="B6" s="332">
        <f>'Gols encaixats'!B6</f>
        <v>0</v>
      </c>
      <c r="C6" s="333">
        <f>'Gols encaixats'!C6</f>
        <v>0</v>
      </c>
      <c r="D6" s="334">
        <f>'Gols encaixats'!D6</f>
        <v>0</v>
      </c>
      <c r="E6" s="335">
        <f>'Gols encaixats'!E6</f>
        <v>0</v>
      </c>
      <c r="F6" s="333">
        <f>'Gols encaixats'!F6</f>
        <v>1</v>
      </c>
      <c r="G6" s="337">
        <f>'Gols encaixats'!G6</f>
        <v>0</v>
      </c>
      <c r="H6" s="314">
        <f t="shared" ref="H6:H28" si="0">SUM(B6:G6)</f>
        <v>1</v>
      </c>
      <c r="I6" s="67">
        <v>4</v>
      </c>
    </row>
    <row r="7" spans="1:9">
      <c r="A7" s="315"/>
      <c r="B7" s="332"/>
      <c r="C7" s="333"/>
      <c r="D7" s="334"/>
      <c r="E7" s="335"/>
      <c r="F7" s="333"/>
      <c r="G7" s="337"/>
      <c r="H7" s="314"/>
      <c r="I7" s="67"/>
    </row>
    <row r="8" spans="1:9" ht="12" customHeight="1">
      <c r="A8" s="315" t="str">
        <f>'Gols marcats'!A8</f>
        <v>Acero</v>
      </c>
      <c r="B8" s="332">
        <f>'Gols encaixats'!B8</f>
        <v>0</v>
      </c>
      <c r="C8" s="333">
        <f>'Gols encaixats'!C8</f>
        <v>0</v>
      </c>
      <c r="D8" s="334">
        <f>'Gols encaixats'!D8</f>
        <v>0</v>
      </c>
      <c r="E8" s="335">
        <f>'Gols encaixats'!E8</f>
        <v>0</v>
      </c>
      <c r="F8" s="333">
        <f>'Gols encaixats'!F8</f>
        <v>0</v>
      </c>
      <c r="G8" s="337">
        <f>'Gols encaixats'!G8</f>
        <v>0</v>
      </c>
      <c r="H8" s="314">
        <f t="shared" si="0"/>
        <v>0</v>
      </c>
      <c r="I8" s="67">
        <v>6</v>
      </c>
    </row>
    <row r="9" spans="1:9">
      <c r="A9" s="315"/>
      <c r="B9" s="332"/>
      <c r="C9" s="333"/>
      <c r="D9" s="334"/>
      <c r="E9" s="335"/>
      <c r="F9" s="333"/>
      <c r="G9" s="337"/>
      <c r="H9" s="314"/>
      <c r="I9" s="67"/>
    </row>
    <row r="10" spans="1:9">
      <c r="A10" s="315" t="str">
        <f>'Gols marcats'!A10</f>
        <v>Roda</v>
      </c>
      <c r="B10" s="332">
        <f>'Gols encaixats'!B10</f>
        <v>0</v>
      </c>
      <c r="C10" s="333">
        <f>'Gols encaixats'!C10</f>
        <v>0</v>
      </c>
      <c r="D10" s="334">
        <f>'Gols encaixats'!D10</f>
        <v>1</v>
      </c>
      <c r="E10" s="335">
        <f>'Gols encaixats'!E10</f>
        <v>0</v>
      </c>
      <c r="F10" s="333">
        <f>'Gols encaixats'!F10</f>
        <v>0</v>
      </c>
      <c r="G10" s="337">
        <f>'Gols encaixats'!G10</f>
        <v>0</v>
      </c>
      <c r="H10" s="314">
        <f t="shared" si="0"/>
        <v>1</v>
      </c>
      <c r="I10" s="67">
        <v>8</v>
      </c>
    </row>
    <row r="11" spans="1:9">
      <c r="A11" s="315"/>
      <c r="B11" s="332"/>
      <c r="C11" s="333"/>
      <c r="D11" s="334"/>
      <c r="E11" s="335"/>
      <c r="F11" s="333"/>
      <c r="G11" s="337"/>
      <c r="H11" s="314"/>
      <c r="I11" s="67"/>
    </row>
    <row r="12" spans="1:9">
      <c r="A12" s="315" t="str">
        <f>'Gols marcats'!A12</f>
        <v>Paterna</v>
      </c>
      <c r="B12" s="332">
        <f>'Gols encaixats'!B12</f>
        <v>0</v>
      </c>
      <c r="C12" s="333">
        <f>'Gols encaixats'!C12</f>
        <v>0</v>
      </c>
      <c r="D12" s="334">
        <f>'Gols encaixats'!D12</f>
        <v>0</v>
      </c>
      <c r="E12" s="335">
        <f>'Gols encaixats'!E12</f>
        <v>0</v>
      </c>
      <c r="F12" s="333">
        <f>'Gols encaixats'!F12</f>
        <v>0</v>
      </c>
      <c r="G12" s="337">
        <f>'Gols encaixats'!G12</f>
        <v>0</v>
      </c>
      <c r="H12" s="314">
        <f t="shared" si="0"/>
        <v>0</v>
      </c>
      <c r="I12" s="67">
        <v>10</v>
      </c>
    </row>
    <row r="13" spans="1:9">
      <c r="A13" s="315"/>
      <c r="B13" s="332"/>
      <c r="C13" s="333"/>
      <c r="D13" s="334"/>
      <c r="E13" s="335"/>
      <c r="F13" s="333"/>
      <c r="G13" s="337"/>
      <c r="H13" s="314"/>
      <c r="I13" s="67"/>
    </row>
    <row r="14" spans="1:9">
      <c r="A14" s="315"/>
      <c r="B14" s="332"/>
      <c r="C14" s="333"/>
      <c r="D14" s="334"/>
      <c r="E14" s="335"/>
      <c r="F14" s="333"/>
      <c r="G14" s="337"/>
      <c r="H14" s="314"/>
      <c r="I14" s="67"/>
    </row>
    <row r="15" spans="1:9" hidden="1">
      <c r="A15" s="315" t="str">
        <f>'Gols marcats'!A15</f>
        <v>Descansa</v>
      </c>
      <c r="B15" s="332">
        <f>'Gols encaixats'!B15</f>
        <v>0</v>
      </c>
      <c r="C15" s="333">
        <f>'Gols encaixats'!C15</f>
        <v>0</v>
      </c>
      <c r="D15" s="334">
        <f>'Gols encaixats'!D15</f>
        <v>0</v>
      </c>
      <c r="E15" s="335">
        <f>'Gols encaixats'!E15</f>
        <v>0</v>
      </c>
      <c r="F15" s="333">
        <f>'Gols encaixats'!F15</f>
        <v>0</v>
      </c>
      <c r="G15" s="337">
        <f>'Gols encaixats'!G15</f>
        <v>0</v>
      </c>
      <c r="H15" s="314">
        <f t="shared" si="0"/>
        <v>0</v>
      </c>
      <c r="I15" s="67">
        <v>13</v>
      </c>
    </row>
    <row r="16" spans="1:9">
      <c r="A16" s="315" t="str">
        <f>'Gols marcats'!A16</f>
        <v>Recambios Colón</v>
      </c>
      <c r="B16" s="332">
        <f>'Gols encaixats'!B16</f>
        <v>0</v>
      </c>
      <c r="C16" s="333">
        <f>'Gols encaixats'!C16</f>
        <v>0</v>
      </c>
      <c r="D16" s="334">
        <f>'Gols encaixats'!D16</f>
        <v>0</v>
      </c>
      <c r="E16" s="335">
        <f>'Gols encaixats'!E16</f>
        <v>0</v>
      </c>
      <c r="F16" s="333">
        <f>'Gols encaixats'!F16</f>
        <v>0</v>
      </c>
      <c r="G16" s="337">
        <f>'Gols encaixats'!G16</f>
        <v>0</v>
      </c>
      <c r="H16" s="314">
        <f t="shared" si="0"/>
        <v>0</v>
      </c>
      <c r="I16" s="67">
        <v>14</v>
      </c>
    </row>
    <row r="17" spans="1:9">
      <c r="A17" s="315"/>
      <c r="B17" s="332"/>
      <c r="C17" s="333"/>
      <c r="D17" s="334"/>
      <c r="E17" s="335"/>
      <c r="F17" s="333"/>
      <c r="G17" s="337"/>
      <c r="H17" s="314"/>
      <c r="I17" s="67"/>
    </row>
    <row r="18" spans="1:9">
      <c r="A18" s="315" t="str">
        <f>'Gols marcats'!A18</f>
        <v>Silla</v>
      </c>
      <c r="B18" s="332">
        <f>'Gols encaixats'!B18</f>
        <v>0</v>
      </c>
      <c r="C18" s="333">
        <f>'Gols encaixats'!C18</f>
        <v>0</v>
      </c>
      <c r="D18" s="334">
        <f>'Gols encaixats'!D18</f>
        <v>0</v>
      </c>
      <c r="E18" s="335">
        <f>'Gols encaixats'!E18</f>
        <v>0</v>
      </c>
      <c r="F18" s="333">
        <f>'Gols encaixats'!F18</f>
        <v>0</v>
      </c>
      <c r="G18" s="337">
        <f>'Gols encaixats'!G18</f>
        <v>1</v>
      </c>
      <c r="H18" s="314">
        <f t="shared" si="0"/>
        <v>1</v>
      </c>
      <c r="I18" s="67">
        <v>16</v>
      </c>
    </row>
    <row r="19" spans="1:9">
      <c r="A19" s="315"/>
      <c r="B19" s="332"/>
      <c r="C19" s="333"/>
      <c r="D19" s="334"/>
      <c r="E19" s="335"/>
      <c r="F19" s="333"/>
      <c r="G19" s="337"/>
      <c r="H19" s="314"/>
      <c r="I19" s="67"/>
    </row>
    <row r="20" spans="1:9">
      <c r="A20" s="315" t="str">
        <f>'Gols marcats'!A20</f>
        <v>Vila-real C</v>
      </c>
      <c r="B20" s="332">
        <f>'Gols encaixats'!B20</f>
        <v>0</v>
      </c>
      <c r="C20" s="333">
        <f>'Gols encaixats'!C20</f>
        <v>0</v>
      </c>
      <c r="D20" s="334">
        <f>'Gols encaixats'!D20</f>
        <v>1</v>
      </c>
      <c r="E20" s="335">
        <f>'Gols encaixats'!E20</f>
        <v>0</v>
      </c>
      <c r="F20" s="333">
        <f>'Gols encaixats'!F20</f>
        <v>0</v>
      </c>
      <c r="G20" s="337">
        <f>'Gols encaixats'!G20</f>
        <v>0</v>
      </c>
      <c r="H20" s="314">
        <f t="shared" si="0"/>
        <v>1</v>
      </c>
      <c r="I20" s="67">
        <v>18</v>
      </c>
    </row>
    <row r="21" spans="1:9">
      <c r="A21" s="315"/>
      <c r="B21" s="332"/>
      <c r="C21" s="333"/>
      <c r="D21" s="334"/>
      <c r="E21" s="335"/>
      <c r="F21" s="333"/>
      <c r="G21" s="337"/>
      <c r="H21" s="314"/>
      <c r="I21" s="67"/>
    </row>
    <row r="22" spans="1:9">
      <c r="A22" s="315" t="str">
        <f>'Gols marcats'!A22</f>
        <v>At. Saguntino</v>
      </c>
      <c r="B22" s="332">
        <f>'Gols encaixats'!B22</f>
        <v>0</v>
      </c>
      <c r="C22" s="333">
        <f>'Gols encaixats'!C22</f>
        <v>0</v>
      </c>
      <c r="D22" s="334">
        <f>'Gols encaixats'!D22</f>
        <v>0</v>
      </c>
      <c r="E22" s="335">
        <f>'Gols encaixats'!E22</f>
        <v>0</v>
      </c>
      <c r="F22" s="333">
        <f>'Gols encaixats'!F22</f>
        <v>0</v>
      </c>
      <c r="G22" s="337">
        <f>'Gols encaixats'!G22</f>
        <v>1</v>
      </c>
      <c r="H22" s="314">
        <f t="shared" si="0"/>
        <v>1</v>
      </c>
      <c r="I22" s="67">
        <v>20</v>
      </c>
    </row>
    <row r="23" spans="1:9">
      <c r="A23" s="315"/>
      <c r="B23" s="332"/>
      <c r="C23" s="333"/>
      <c r="D23" s="334"/>
      <c r="E23" s="335"/>
      <c r="F23" s="333"/>
      <c r="G23" s="337"/>
      <c r="H23" s="314"/>
      <c r="I23" s="67"/>
    </row>
    <row r="24" spans="1:9">
      <c r="A24" s="315" t="str">
        <f>'Gols marcats'!A24</f>
        <v>Benicarló</v>
      </c>
      <c r="B24" s="332">
        <f>'Gols encaixats'!B24</f>
        <v>0</v>
      </c>
      <c r="C24" s="333">
        <f>'Gols encaixats'!C24</f>
        <v>0</v>
      </c>
      <c r="D24" s="334">
        <f>'Gols encaixats'!D24</f>
        <v>0</v>
      </c>
      <c r="E24" s="335">
        <f>'Gols encaixats'!E24</f>
        <v>0</v>
      </c>
      <c r="F24" s="333">
        <f>'Gols encaixats'!F24</f>
        <v>0</v>
      </c>
      <c r="G24" s="337">
        <f>'Gols encaixats'!G24</f>
        <v>0</v>
      </c>
      <c r="H24" s="314">
        <f t="shared" si="0"/>
        <v>0</v>
      </c>
      <c r="I24" s="67">
        <v>22</v>
      </c>
    </row>
    <row r="25" spans="1:9">
      <c r="A25" s="315"/>
      <c r="B25" s="332"/>
      <c r="C25" s="333"/>
      <c r="D25" s="334"/>
      <c r="E25" s="335"/>
      <c r="F25" s="333"/>
      <c r="G25" s="337"/>
      <c r="H25" s="314"/>
      <c r="I25" s="67"/>
    </row>
    <row r="26" spans="1:9">
      <c r="A26" s="315" t="str">
        <f>'Gols marcats'!A26</f>
        <v>Elx Il·licitano</v>
      </c>
      <c r="B26" s="332">
        <f>'Gols encaixats'!B26</f>
        <v>0</v>
      </c>
      <c r="C26" s="333">
        <f>'Gols encaixats'!C26</f>
        <v>0</v>
      </c>
      <c r="D26" s="334">
        <f>'Gols encaixats'!D26</f>
        <v>1</v>
      </c>
      <c r="E26" s="335">
        <f>'Gols encaixats'!E26</f>
        <v>0</v>
      </c>
      <c r="F26" s="333">
        <f>'Gols encaixats'!F26</f>
        <v>0</v>
      </c>
      <c r="G26" s="337">
        <f>'Gols encaixats'!G26</f>
        <v>0</v>
      </c>
      <c r="H26" s="314">
        <f t="shared" si="0"/>
        <v>1</v>
      </c>
      <c r="I26" s="67">
        <v>24</v>
      </c>
    </row>
    <row r="27" spans="1:9">
      <c r="A27" s="315"/>
      <c r="B27" s="332"/>
      <c r="C27" s="333"/>
      <c r="D27" s="334"/>
      <c r="E27" s="335"/>
      <c r="F27" s="333"/>
      <c r="G27" s="337"/>
      <c r="H27" s="314"/>
      <c r="I27" s="67"/>
    </row>
    <row r="28" spans="1:9">
      <c r="A28" s="315" t="str">
        <f>'Gols marcats'!A28</f>
        <v>Intercity</v>
      </c>
      <c r="B28" s="332">
        <f>'Gols encaixats'!B28</f>
        <v>0</v>
      </c>
      <c r="C28" s="333">
        <f>'Gols encaixats'!C28</f>
        <v>0</v>
      </c>
      <c r="D28" s="334">
        <f>'Gols encaixats'!D28</f>
        <v>0</v>
      </c>
      <c r="E28" s="335">
        <f>'Gols encaixats'!E28</f>
        <v>0</v>
      </c>
      <c r="F28" s="333">
        <f>'Gols encaixats'!F28</f>
        <v>1</v>
      </c>
      <c r="G28" s="337">
        <f>'Gols encaixats'!G28</f>
        <v>0</v>
      </c>
      <c r="H28" s="314">
        <f t="shared" si="0"/>
        <v>1</v>
      </c>
      <c r="I28" s="67">
        <v>26</v>
      </c>
    </row>
    <row r="29" spans="1:9">
      <c r="A29" s="315"/>
      <c r="B29" s="332"/>
      <c r="C29" s="333"/>
      <c r="D29" s="334"/>
      <c r="E29" s="335"/>
      <c r="F29" s="333"/>
      <c r="G29" s="337"/>
      <c r="H29" s="314"/>
      <c r="I29" s="67"/>
    </row>
    <row r="30" spans="1:9" ht="13.8" thickBot="1">
      <c r="A30" s="315" t="str">
        <f>'Gols marcats'!A30</f>
        <v>Eldense</v>
      </c>
      <c r="B30" s="332">
        <f>'Gols encaixats'!B30</f>
        <v>0</v>
      </c>
      <c r="C30" s="333">
        <f>'Gols encaixats'!C30</f>
        <v>0</v>
      </c>
      <c r="D30" s="334">
        <f>'Gols encaixats'!D30</f>
        <v>0</v>
      </c>
      <c r="E30" s="335">
        <f>'Gols encaixats'!E30</f>
        <v>0</v>
      </c>
      <c r="F30" s="333">
        <f>'Gols encaixats'!F30</f>
        <v>0</v>
      </c>
      <c r="G30" s="337">
        <f>'Gols encaixats'!G30</f>
        <v>0</v>
      </c>
      <c r="H30" s="314">
        <f t="shared" ref="H30:H39" si="1">SUM(B30:G30)</f>
        <v>0</v>
      </c>
      <c r="I30" s="67">
        <v>28</v>
      </c>
    </row>
    <row r="31" spans="1:9" hidden="1">
      <c r="A31" s="315"/>
      <c r="B31" s="332"/>
      <c r="C31" s="333"/>
      <c r="D31" s="334"/>
      <c r="E31" s="335"/>
      <c r="F31" s="333"/>
      <c r="G31" s="337"/>
      <c r="H31" s="314"/>
      <c r="I31" s="67"/>
    </row>
    <row r="32" spans="1:9" hidden="1">
      <c r="A32" s="315">
        <f>'Gols marcats'!A32</f>
        <v>0</v>
      </c>
      <c r="B32" s="332">
        <f>'Gols encaixats'!B32</f>
        <v>0</v>
      </c>
      <c r="C32" s="333">
        <f>'Gols encaixats'!C32</f>
        <v>0</v>
      </c>
      <c r="D32" s="334">
        <f>'Gols encaixats'!D32</f>
        <v>0</v>
      </c>
      <c r="E32" s="335">
        <f>'Gols encaixats'!E32</f>
        <v>0</v>
      </c>
      <c r="F32" s="333">
        <f>'Gols encaixats'!F32</f>
        <v>0</v>
      </c>
      <c r="G32" s="337">
        <f>'Gols encaixats'!G32</f>
        <v>0</v>
      </c>
      <c r="H32" s="314">
        <f t="shared" si="1"/>
        <v>0</v>
      </c>
      <c r="I32" s="67">
        <v>30</v>
      </c>
    </row>
    <row r="33" spans="1:9" hidden="1">
      <c r="A33" s="315"/>
      <c r="B33" s="332"/>
      <c r="C33" s="333"/>
      <c r="D33" s="334"/>
      <c r="E33" s="335"/>
      <c r="F33" s="333"/>
      <c r="G33" s="337"/>
      <c r="H33" s="314"/>
      <c r="I33" s="67"/>
    </row>
    <row r="34" spans="1:9" hidden="1">
      <c r="A34" s="315"/>
      <c r="B34" s="332"/>
      <c r="C34" s="333"/>
      <c r="D34" s="334"/>
      <c r="E34" s="335"/>
      <c r="F34" s="333"/>
      <c r="G34" s="337"/>
      <c r="H34" s="314"/>
      <c r="I34" s="67"/>
    </row>
    <row r="35" spans="1:9" hidden="1">
      <c r="A35" s="315">
        <f>'Gols marcats'!A35</f>
        <v>0</v>
      </c>
      <c r="B35" s="332">
        <f>'Gols encaixats'!B35</f>
        <v>0</v>
      </c>
      <c r="C35" s="333">
        <f>'Gols encaixats'!C35</f>
        <v>0</v>
      </c>
      <c r="D35" s="334">
        <f>'Gols encaixats'!D35</f>
        <v>0</v>
      </c>
      <c r="E35" s="335">
        <f>'Gols encaixats'!E35</f>
        <v>0</v>
      </c>
      <c r="F35" s="333">
        <f>'Gols encaixats'!F35</f>
        <v>0</v>
      </c>
      <c r="G35" s="337">
        <f>'Gols encaixats'!G35</f>
        <v>0</v>
      </c>
      <c r="H35" s="314">
        <f t="shared" si="1"/>
        <v>0</v>
      </c>
      <c r="I35" s="67">
        <v>33</v>
      </c>
    </row>
    <row r="36" spans="1:9" hidden="1">
      <c r="A36" s="315"/>
      <c r="B36" s="332"/>
      <c r="C36" s="333"/>
      <c r="D36" s="334"/>
      <c r="E36" s="335"/>
      <c r="F36" s="333"/>
      <c r="G36" s="337"/>
      <c r="H36" s="314"/>
      <c r="I36" s="67"/>
    </row>
    <row r="37" spans="1:9" hidden="1">
      <c r="A37" s="315">
        <f>'Gols marcats'!A37</f>
        <v>0</v>
      </c>
      <c r="B37" s="332">
        <f>'Gols encaixats'!B37</f>
        <v>0</v>
      </c>
      <c r="C37" s="333">
        <f>'Gols encaixats'!C37</f>
        <v>0</v>
      </c>
      <c r="D37" s="334">
        <f>'Gols encaixats'!D37</f>
        <v>0</v>
      </c>
      <c r="E37" s="335">
        <f>'Gols encaixats'!E37</f>
        <v>0</v>
      </c>
      <c r="F37" s="333">
        <f>'Gols encaixats'!F37</f>
        <v>0</v>
      </c>
      <c r="G37" s="337">
        <f>'Gols encaixats'!G37</f>
        <v>0</v>
      </c>
      <c r="H37" s="314">
        <f t="shared" si="1"/>
        <v>0</v>
      </c>
      <c r="I37" s="67">
        <v>35</v>
      </c>
    </row>
    <row r="38" spans="1:9" hidden="1">
      <c r="A38" s="315"/>
      <c r="B38" s="332"/>
      <c r="C38" s="333"/>
      <c r="D38" s="334"/>
      <c r="E38" s="335"/>
      <c r="F38" s="333"/>
      <c r="G38" s="337"/>
      <c r="H38" s="314"/>
      <c r="I38" s="67"/>
    </row>
    <row r="39" spans="1:9" ht="12" hidden="1" customHeight="1">
      <c r="A39" s="315">
        <f>'Gols marcats'!A39</f>
        <v>0</v>
      </c>
      <c r="B39" s="332">
        <f>'Gols encaixats'!B39</f>
        <v>0</v>
      </c>
      <c r="C39" s="333">
        <f>'Gols encaixats'!C39</f>
        <v>0</v>
      </c>
      <c r="D39" s="334">
        <f>'Gols encaixats'!D39</f>
        <v>0</v>
      </c>
      <c r="E39" s="335">
        <f>'Gols encaixats'!E39</f>
        <v>0</v>
      </c>
      <c r="F39" s="333">
        <f>'Gols encaixats'!F39</f>
        <v>0</v>
      </c>
      <c r="G39" s="337">
        <f>'Gols encaixats'!G39</f>
        <v>0</v>
      </c>
      <c r="H39" s="314">
        <f t="shared" si="1"/>
        <v>0</v>
      </c>
      <c r="I39" s="67">
        <v>37</v>
      </c>
    </row>
    <row r="40" spans="1:9" ht="13.8" hidden="1" thickBot="1">
      <c r="A40" s="315"/>
      <c r="B40" s="332"/>
      <c r="C40" s="333"/>
      <c r="D40" s="334"/>
      <c r="E40" s="335"/>
      <c r="F40" s="333"/>
      <c r="G40" s="337"/>
      <c r="H40" s="314"/>
      <c r="I40" s="67"/>
    </row>
    <row r="41" spans="1:9" hidden="1">
      <c r="A41" s="315">
        <f>'Gols marcats'!A41</f>
        <v>0</v>
      </c>
      <c r="B41" s="332">
        <f>'Gols encaixats'!B41</f>
        <v>0</v>
      </c>
      <c r="C41" s="333">
        <f>'Gols encaixats'!C41</f>
        <v>0</v>
      </c>
      <c r="D41" s="334">
        <f>'Gols encaixats'!D41</f>
        <v>0</v>
      </c>
      <c r="E41" s="335">
        <f>'Gols encaixats'!E41</f>
        <v>0</v>
      </c>
      <c r="F41" s="333">
        <f>'Gols encaixats'!F41</f>
        <v>0</v>
      </c>
      <c r="G41" s="337">
        <f>'Gols encaixats'!G41</f>
        <v>0</v>
      </c>
      <c r="H41" s="314">
        <f>SUM(B41:G41)</f>
        <v>0</v>
      </c>
      <c r="I41" s="67">
        <v>39</v>
      </c>
    </row>
    <row r="42" spans="1:9" hidden="1">
      <c r="A42" s="315">
        <f>'Gols marcats'!A42</f>
        <v>0</v>
      </c>
      <c r="B42" s="332">
        <f>'Gols encaixats'!B42</f>
        <v>0</v>
      </c>
      <c r="C42" s="333">
        <f>'Gols encaixats'!C42</f>
        <v>0</v>
      </c>
      <c r="D42" s="334">
        <f>'Gols encaixats'!D42</f>
        <v>0</v>
      </c>
      <c r="E42" s="335">
        <f>'Gols encaixats'!E42</f>
        <v>0</v>
      </c>
      <c r="F42" s="333">
        <f>'Gols encaixats'!F42</f>
        <v>0</v>
      </c>
      <c r="G42" s="337">
        <f>'Gols encaixats'!G42</f>
        <v>0</v>
      </c>
      <c r="H42" s="314">
        <f>SUM(B42:G42)</f>
        <v>0</v>
      </c>
      <c r="I42" s="67">
        <v>40</v>
      </c>
    </row>
    <row r="43" spans="1:9" hidden="1">
      <c r="A43" s="315">
        <f>'Gols marcats'!A43</f>
        <v>0</v>
      </c>
      <c r="B43" s="332">
        <f>'Gols encaixats'!B43</f>
        <v>0</v>
      </c>
      <c r="C43" s="333">
        <f>'Gols encaixats'!C43</f>
        <v>0</v>
      </c>
      <c r="D43" s="334">
        <f>'Gols encaixats'!D43</f>
        <v>0</v>
      </c>
      <c r="E43" s="335">
        <f>'Gols encaixats'!E43</f>
        <v>0</v>
      </c>
      <c r="F43" s="333">
        <f>'Gols encaixats'!F43</f>
        <v>0</v>
      </c>
      <c r="G43" s="337">
        <f>'Gols encaixats'!G43</f>
        <v>0</v>
      </c>
      <c r="H43" s="314">
        <f>SUM(B43:G43)</f>
        <v>0</v>
      </c>
      <c r="I43" s="67">
        <v>41</v>
      </c>
    </row>
    <row r="44" spans="1:9" ht="13.8" hidden="1" thickBot="1">
      <c r="A44" s="315">
        <f>'Gols marcats'!A44</f>
        <v>0</v>
      </c>
      <c r="B44" s="332">
        <f>'Gols encaixats'!B44</f>
        <v>0</v>
      </c>
      <c r="C44" s="333">
        <f>'Gols encaixats'!C44</f>
        <v>0</v>
      </c>
      <c r="D44" s="334">
        <f>'Gols encaixats'!D44</f>
        <v>0</v>
      </c>
      <c r="E44" s="335">
        <f>'Gols encaixats'!E44</f>
        <v>0</v>
      </c>
      <c r="F44" s="333">
        <f>'Gols encaixats'!F44</f>
        <v>0</v>
      </c>
      <c r="G44" s="337">
        <f>'Gols encaixats'!G44</f>
        <v>0</v>
      </c>
      <c r="H44" s="314">
        <f>SUM(B44:G44)</f>
        <v>0</v>
      </c>
      <c r="I44" s="67">
        <v>42</v>
      </c>
    </row>
    <row r="45" spans="1:9" hidden="1">
      <c r="A45" s="315" t="str">
        <f>'Gols marcats'!A45</f>
        <v>At. Saguntino (C. Fed)</v>
      </c>
      <c r="B45" s="332">
        <f>'Gols encaixats'!B45</f>
        <v>0</v>
      </c>
      <c r="C45" s="333">
        <f>'Gols encaixats'!C45</f>
        <v>0</v>
      </c>
      <c r="D45" s="334">
        <f>'Gols encaixats'!D45</f>
        <v>0</v>
      </c>
      <c r="E45" s="335">
        <f>'Gols encaixats'!E45</f>
        <v>0</v>
      </c>
      <c r="F45" s="333">
        <f>'Gols encaixats'!F45</f>
        <v>0</v>
      </c>
      <c r="G45" s="337">
        <f>'Gols encaixats'!G45</f>
        <v>0</v>
      </c>
      <c r="H45" s="314">
        <f t="shared" ref="H45:H50" si="2">SUM(B45:G45)</f>
        <v>0</v>
      </c>
      <c r="I45" s="67">
        <v>1</v>
      </c>
    </row>
    <row r="46" spans="1:9" hidden="1">
      <c r="A46" s="315" t="str">
        <f>'Gols marcats'!A46</f>
        <v>Roda (C. Fed)</v>
      </c>
      <c r="B46" s="332">
        <f>'Gols encaixats'!B46</f>
        <v>0</v>
      </c>
      <c r="C46" s="333">
        <f>'Gols encaixats'!C46</f>
        <v>0</v>
      </c>
      <c r="D46" s="334">
        <f>'Gols encaixats'!D46</f>
        <v>0</v>
      </c>
      <c r="E46" s="335">
        <f>'Gols encaixats'!E46</f>
        <v>0</v>
      </c>
      <c r="F46" s="333">
        <f>'Gols encaixats'!F46</f>
        <v>0</v>
      </c>
      <c r="G46" s="337">
        <f>'Gols encaixats'!G46</f>
        <v>0</v>
      </c>
      <c r="H46" s="314">
        <f t="shared" si="2"/>
        <v>0</v>
      </c>
      <c r="I46" s="67">
        <v>2</v>
      </c>
    </row>
    <row r="47" spans="1:9" hidden="1">
      <c r="A47" s="315">
        <f>'Gols marcats'!A47</f>
        <v>0</v>
      </c>
      <c r="B47" s="332">
        <f>'Gols encaixats'!B47</f>
        <v>0</v>
      </c>
      <c r="C47" s="333">
        <f>'Gols encaixats'!C47</f>
        <v>0</v>
      </c>
      <c r="D47" s="334">
        <f>'Gols encaixats'!D47</f>
        <v>0</v>
      </c>
      <c r="E47" s="335">
        <f>'Gols encaixats'!E47</f>
        <v>0</v>
      </c>
      <c r="F47" s="333">
        <f>'Gols encaixats'!F47</f>
        <v>0</v>
      </c>
      <c r="G47" s="337">
        <f>'Gols encaixats'!G47</f>
        <v>0</v>
      </c>
      <c r="H47" s="314">
        <f t="shared" si="2"/>
        <v>0</v>
      </c>
      <c r="I47" s="67">
        <v>3</v>
      </c>
    </row>
    <row r="48" spans="1:9" hidden="1">
      <c r="A48" s="315" t="str">
        <f>'Gols marcats'!A48</f>
        <v>Vilamarxant</v>
      </c>
      <c r="B48" s="332">
        <f>'Gols encaixats'!B48</f>
        <v>0</v>
      </c>
      <c r="C48" s="333">
        <f>'Gols encaixats'!C48</f>
        <v>0</v>
      </c>
      <c r="D48" s="334">
        <f>'Gols encaixats'!D48</f>
        <v>0</v>
      </c>
      <c r="E48" s="335">
        <f>'Gols encaixats'!E48</f>
        <v>0</v>
      </c>
      <c r="F48" s="333">
        <f>'Gols encaixats'!F48</f>
        <v>0</v>
      </c>
      <c r="G48" s="337">
        <f>'Gols encaixats'!G48</f>
        <v>0</v>
      </c>
      <c r="H48" s="314">
        <f t="shared" si="2"/>
        <v>0</v>
      </c>
      <c r="I48" s="67">
        <v>4</v>
      </c>
    </row>
    <row r="49" spans="1:14" hidden="1">
      <c r="A49" s="315" t="str">
        <f>'Gols marcats'!A49</f>
        <v>Descansa</v>
      </c>
      <c r="B49" s="332">
        <f>'Gols encaixats'!B49</f>
        <v>0</v>
      </c>
      <c r="C49" s="333">
        <f>'Gols encaixats'!C49</f>
        <v>0</v>
      </c>
      <c r="D49" s="334">
        <f>'Gols encaixats'!D49</f>
        <v>0</v>
      </c>
      <c r="E49" s="335">
        <f>'Gols encaixats'!E49</f>
        <v>0</v>
      </c>
      <c r="F49" s="333">
        <f>'Gols encaixats'!F49</f>
        <v>0</v>
      </c>
      <c r="G49" s="337">
        <f>'Gols encaixats'!G49</f>
        <v>0</v>
      </c>
      <c r="H49" s="314">
        <f t="shared" si="2"/>
        <v>0</v>
      </c>
      <c r="I49" s="67">
        <v>5</v>
      </c>
    </row>
    <row r="50" spans="1:14" ht="13.8" hidden="1" thickBot="1">
      <c r="A50" s="315" t="str">
        <f>'Gols marcats'!A50</f>
        <v>Recambios Colón</v>
      </c>
      <c r="B50" s="342">
        <f>'Gols encaixats'!B50</f>
        <v>0</v>
      </c>
      <c r="C50" s="333">
        <f>'Gols encaixats'!C50</f>
        <v>0</v>
      </c>
      <c r="D50" s="334">
        <f>'Gols encaixats'!D50</f>
        <v>0</v>
      </c>
      <c r="E50" s="335">
        <f>'Gols encaixats'!E50</f>
        <v>0</v>
      </c>
      <c r="F50" s="333">
        <f>'Gols encaixats'!F50</f>
        <v>0</v>
      </c>
      <c r="G50" s="337">
        <f>'Gols encaixats'!G50</f>
        <v>0</v>
      </c>
      <c r="H50" s="314">
        <f t="shared" si="2"/>
        <v>0</v>
      </c>
      <c r="I50" s="67">
        <v>6</v>
      </c>
    </row>
    <row r="51" spans="1:14" ht="14.4" thickTop="1" thickBot="1">
      <c r="A51" s="391" t="s">
        <v>75</v>
      </c>
      <c r="B51" s="24"/>
      <c r="C51" s="25"/>
      <c r="D51" s="26" t="s">
        <v>50</v>
      </c>
      <c r="E51" s="25"/>
      <c r="F51" s="26"/>
      <c r="G51" s="25"/>
      <c r="H51" s="24"/>
      <c r="I51" s="25"/>
      <c r="J51" s="26" t="s">
        <v>51</v>
      </c>
      <c r="K51" s="25"/>
      <c r="L51" s="26"/>
      <c r="M51" s="27"/>
      <c r="N51" s="322" t="s">
        <v>60</v>
      </c>
    </row>
    <row r="52" spans="1:14" ht="13.8" thickTop="1">
      <c r="A52" s="392"/>
      <c r="B52" s="323" t="s">
        <v>61</v>
      </c>
      <c r="C52" s="28"/>
      <c r="D52" s="324" t="s">
        <v>62</v>
      </c>
      <c r="E52" s="28"/>
      <c r="F52" s="324" t="s">
        <v>63</v>
      </c>
      <c r="G52" s="29"/>
      <c r="H52" s="325" t="s">
        <v>64</v>
      </c>
      <c r="I52" s="30"/>
      <c r="J52" s="326" t="s">
        <v>65</v>
      </c>
      <c r="K52" s="30"/>
      <c r="L52" s="326" t="s">
        <v>66</v>
      </c>
      <c r="M52" s="31"/>
      <c r="N52" s="36"/>
    </row>
    <row r="53" spans="1:14" ht="13.8" thickBot="1">
      <c r="A53" s="32"/>
      <c r="B53" s="33">
        <f>SUM(B3:B46)</f>
        <v>0</v>
      </c>
      <c r="C53" s="34">
        <f>(B53/N53)</f>
        <v>0</v>
      </c>
      <c r="D53" s="21">
        <f>SUM(C3:C46)</f>
        <v>0</v>
      </c>
      <c r="E53" s="34">
        <f>(D53/N53)</f>
        <v>0</v>
      </c>
      <c r="F53" s="21">
        <f>SUM(D3:D46)</f>
        <v>3</v>
      </c>
      <c r="G53" s="35">
        <f>(F53/N53)</f>
        <v>0.42857142857142855</v>
      </c>
      <c r="H53" s="33">
        <f>SUM(E3:E46)</f>
        <v>0</v>
      </c>
      <c r="I53" s="34">
        <f>(H53/N53)</f>
        <v>0</v>
      </c>
      <c r="J53" s="21">
        <f>SUM(F3:F46)</f>
        <v>2</v>
      </c>
      <c r="K53" s="34">
        <f>(J53/N53)</f>
        <v>0.2857142857142857</v>
      </c>
      <c r="L53" s="21">
        <f>SUM(G3:G46)</f>
        <v>2</v>
      </c>
      <c r="M53" s="35">
        <f>(L53/N53)</f>
        <v>0.2857142857142857</v>
      </c>
      <c r="N53" s="37">
        <f>SUM(H3:H50)</f>
        <v>7</v>
      </c>
    </row>
    <row r="54" spans="1:14" ht="13.8" thickTop="1"/>
    <row r="55" spans="1:14" s="38" customFormat="1">
      <c r="A55" s="341"/>
      <c r="B55" s="23"/>
      <c r="D55" s="23"/>
      <c r="F55" s="23"/>
      <c r="H55" s="23"/>
      <c r="J55" s="23"/>
      <c r="L55" s="23"/>
      <c r="M55" s="9"/>
      <c r="N55" s="343"/>
    </row>
    <row r="56" spans="1:14" s="38" customFormat="1">
      <c r="A56" s="6"/>
      <c r="B56" s="70"/>
      <c r="D56" s="70"/>
      <c r="F56" s="70"/>
      <c r="H56" s="70"/>
      <c r="J56" s="70"/>
      <c r="L56" s="70"/>
      <c r="M56" s="9"/>
    </row>
    <row r="57" spans="1:14" s="38" customFormat="1">
      <c r="A57" s="6"/>
      <c r="B57" s="9"/>
      <c r="C57" s="39"/>
      <c r="D57" s="9"/>
      <c r="E57" s="39"/>
      <c r="F57" s="9"/>
      <c r="G57" s="39"/>
      <c r="H57" s="9"/>
      <c r="I57" s="39"/>
      <c r="J57" s="9"/>
      <c r="K57" s="39"/>
      <c r="L57" s="9"/>
      <c r="M57" s="39"/>
      <c r="N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2"/>
  <sheetViews>
    <sheetView workbookViewId="0">
      <selection activeCell="A2" sqref="A2"/>
    </sheetView>
  </sheetViews>
  <sheetFormatPr baseColWidth="10" defaultColWidth="11.44140625" defaultRowHeight="13.2"/>
  <cols>
    <col min="1" max="1" width="12.664062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09375" hidden="1" customWidth="1"/>
  </cols>
  <sheetData>
    <row r="1" spans="1:43" s="22" customFormat="1">
      <c r="A1" s="139"/>
      <c r="B1" s="344">
        <v>1</v>
      </c>
      <c r="C1" s="344">
        <v>2</v>
      </c>
      <c r="D1" s="344">
        <v>3</v>
      </c>
      <c r="E1" s="344">
        <v>4</v>
      </c>
      <c r="F1" s="344">
        <v>5</v>
      </c>
      <c r="G1" s="344">
        <v>6</v>
      </c>
      <c r="H1" s="344">
        <v>7</v>
      </c>
      <c r="I1" s="344">
        <v>8</v>
      </c>
      <c r="J1" s="344">
        <v>9</v>
      </c>
      <c r="K1" s="344">
        <v>10</v>
      </c>
      <c r="L1" s="344">
        <v>11</v>
      </c>
      <c r="M1" s="344">
        <v>12</v>
      </c>
      <c r="N1" s="344">
        <v>13</v>
      </c>
      <c r="O1" s="344">
        <v>14</v>
      </c>
      <c r="P1" s="344">
        <v>15</v>
      </c>
      <c r="Q1" s="344">
        <v>16</v>
      </c>
      <c r="R1" s="344">
        <v>17</v>
      </c>
      <c r="S1" s="344">
        <v>18</v>
      </c>
      <c r="T1" s="344">
        <v>19</v>
      </c>
      <c r="U1" s="344">
        <v>20</v>
      </c>
      <c r="V1" s="344">
        <v>21</v>
      </c>
      <c r="W1" s="344">
        <v>22</v>
      </c>
      <c r="X1" s="344">
        <v>1</v>
      </c>
      <c r="Y1" s="344">
        <v>2</v>
      </c>
      <c r="Z1" s="344">
        <v>3</v>
      </c>
      <c r="AA1" s="344">
        <v>4</v>
      </c>
      <c r="AB1" s="344">
        <v>5</v>
      </c>
      <c r="AC1" s="344">
        <v>6</v>
      </c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>
        <v>39</v>
      </c>
      <c r="AO1" s="344">
        <v>40</v>
      </c>
      <c r="AP1" s="139">
        <v>41</v>
      </c>
      <c r="AQ1" s="139">
        <v>42</v>
      </c>
    </row>
    <row r="2" spans="1:43">
      <c r="A2" t="s">
        <v>76</v>
      </c>
      <c r="B2" s="1">
        <v>1</v>
      </c>
      <c r="C2" s="1">
        <v>3</v>
      </c>
      <c r="D2" s="1">
        <v>1</v>
      </c>
      <c r="E2" s="1">
        <v>1</v>
      </c>
      <c r="F2" s="1">
        <v>3</v>
      </c>
      <c r="G2" s="1">
        <v>1</v>
      </c>
      <c r="H2" s="1">
        <v>1</v>
      </c>
      <c r="I2" s="1">
        <v>2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3</v>
      </c>
      <c r="Z2" s="1">
        <v>3</v>
      </c>
      <c r="AA2" s="1">
        <v>2</v>
      </c>
      <c r="AB2" s="1">
        <v>2</v>
      </c>
      <c r="AC2" s="1">
        <v>2</v>
      </c>
      <c r="AN2" s="1"/>
      <c r="AO2" s="1"/>
      <c r="AP2" s="1"/>
      <c r="AQ2" s="1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4" sqref="A14:C14"/>
    </sheetView>
  </sheetViews>
  <sheetFormatPr baseColWidth="10" defaultRowHeight="15" customHeight="1"/>
  <cols>
    <col min="1" max="1" width="4.33203125" customWidth="1"/>
    <col min="3" max="3" width="22.44140625" customWidth="1"/>
  </cols>
  <sheetData>
    <row r="1" spans="1:5" ht="15" customHeight="1">
      <c r="A1" s="489">
        <v>1</v>
      </c>
      <c r="B1" s="490">
        <v>43702</v>
      </c>
      <c r="C1" s="490" t="s">
        <v>198</v>
      </c>
      <c r="E1" s="140" t="s">
        <v>209</v>
      </c>
    </row>
    <row r="2" spans="1:5" ht="15" customHeight="1">
      <c r="A2" s="489">
        <v>3</v>
      </c>
      <c r="B2" s="490">
        <v>43716</v>
      </c>
      <c r="C2" s="490" t="s">
        <v>199</v>
      </c>
    </row>
    <row r="3" spans="1:5" ht="15" customHeight="1">
      <c r="A3" s="489">
        <v>16</v>
      </c>
      <c r="B3" s="490">
        <v>43810</v>
      </c>
      <c r="C3" s="490" t="s">
        <v>200</v>
      </c>
    </row>
    <row r="4" spans="1:5" ht="15" customHeight="1">
      <c r="A4" s="489"/>
      <c r="B4" s="490"/>
      <c r="C4" s="490" t="s">
        <v>210</v>
      </c>
    </row>
    <row r="5" spans="1:5" ht="15" customHeight="1">
      <c r="A5" s="489">
        <v>21</v>
      </c>
      <c r="B5" s="490">
        <v>43849</v>
      </c>
      <c r="C5" s="490" t="s">
        <v>201</v>
      </c>
    </row>
    <row r="6" spans="1:5" ht="15" customHeight="1">
      <c r="A6" s="489">
        <v>23</v>
      </c>
      <c r="B6" s="490">
        <v>43863</v>
      </c>
      <c r="C6" s="490" t="s">
        <v>202</v>
      </c>
    </row>
    <row r="7" spans="1:5" ht="15" customHeight="1">
      <c r="A7" s="489">
        <v>25</v>
      </c>
      <c r="B7" s="490">
        <v>43877</v>
      </c>
      <c r="C7" s="490" t="s">
        <v>203</v>
      </c>
    </row>
    <row r="8" spans="1:5" ht="15" customHeight="1" thickBot="1">
      <c r="A8" s="491">
        <v>27</v>
      </c>
      <c r="B8" s="492">
        <v>43891</v>
      </c>
      <c r="C8" s="492" t="s">
        <v>204</v>
      </c>
    </row>
    <row r="9" spans="1:5" ht="15" customHeight="1" thickTop="1">
      <c r="A9" s="493">
        <v>5</v>
      </c>
      <c r="B9" s="494">
        <v>44188</v>
      </c>
      <c r="C9" s="1" t="s">
        <v>205</v>
      </c>
    </row>
    <row r="10" spans="1:5" ht="15" customHeight="1">
      <c r="A10" s="489">
        <v>11</v>
      </c>
      <c r="B10" s="494">
        <v>44216</v>
      </c>
      <c r="C10" s="1" t="s">
        <v>206</v>
      </c>
    </row>
    <row r="11" spans="1:5" ht="15" customHeight="1">
      <c r="A11" s="489">
        <v>15</v>
      </c>
      <c r="B11" s="494">
        <v>44229</v>
      </c>
      <c r="C11" s="495" t="s">
        <v>207</v>
      </c>
    </row>
    <row r="12" spans="1:5" ht="15" customHeight="1">
      <c r="A12" s="489">
        <v>12</v>
      </c>
      <c r="B12" s="494">
        <v>44237</v>
      </c>
      <c r="C12" s="495" t="s">
        <v>208</v>
      </c>
    </row>
    <row r="13" spans="1:5" ht="15" customHeight="1">
      <c r="A13" s="489">
        <v>17</v>
      </c>
      <c r="B13" s="494">
        <v>44241</v>
      </c>
      <c r="C13" s="495" t="s">
        <v>211</v>
      </c>
    </row>
    <row r="14" spans="1:5" ht="15" customHeight="1">
      <c r="B14" s="494"/>
      <c r="C14" s="49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J15"/>
    </sheetView>
  </sheetViews>
  <sheetFormatPr baseColWidth="10" defaultRowHeight="13.2"/>
  <cols>
    <col min="2" max="2" width="11.44140625" style="1"/>
    <col min="3" max="3" width="7.5546875" customWidth="1"/>
    <col min="4" max="4" width="8.44140625" customWidth="1"/>
    <col min="5" max="10" width="4.33203125" style="67" customWidth="1"/>
  </cols>
  <sheetData>
    <row r="1" spans="1:10">
      <c r="B1" s="1" t="s">
        <v>60</v>
      </c>
      <c r="C1" s="1" t="s">
        <v>233</v>
      </c>
      <c r="D1" s="1" t="s">
        <v>234</v>
      </c>
      <c r="E1" s="67">
        <v>1</v>
      </c>
      <c r="F1" s="67">
        <v>2</v>
      </c>
      <c r="G1" s="67">
        <v>3</v>
      </c>
      <c r="H1" s="67">
        <v>4</v>
      </c>
      <c r="I1" s="67">
        <v>5</v>
      </c>
      <c r="J1" s="67">
        <v>6</v>
      </c>
    </row>
    <row r="2" spans="1:10">
      <c r="A2" t="s">
        <v>230</v>
      </c>
      <c r="B2" s="1">
        <f>C2+D2</f>
        <v>17</v>
      </c>
      <c r="C2" s="1">
        <v>5</v>
      </c>
      <c r="D2" s="1">
        <f>SUM(E2:J2)</f>
        <v>12</v>
      </c>
      <c r="E2" s="67">
        <v>1</v>
      </c>
      <c r="F2" s="67">
        <v>3</v>
      </c>
      <c r="G2" s="67">
        <v>3</v>
      </c>
      <c r="H2" s="67">
        <v>3</v>
      </c>
      <c r="I2" s="67">
        <v>1</v>
      </c>
      <c r="J2" s="67">
        <v>1</v>
      </c>
    </row>
    <row r="3" spans="1:10">
      <c r="A3" t="s">
        <v>229</v>
      </c>
      <c r="B3" s="1">
        <f>C3+D3</f>
        <v>14</v>
      </c>
      <c r="C3" s="1">
        <v>8</v>
      </c>
      <c r="D3" s="1">
        <f>SUM(E3:J3)</f>
        <v>6</v>
      </c>
      <c r="E3" s="67">
        <v>1</v>
      </c>
      <c r="F3" s="67">
        <v>3</v>
      </c>
      <c r="G3" s="67">
        <v>0</v>
      </c>
      <c r="H3" s="67">
        <v>1</v>
      </c>
      <c r="I3" s="67">
        <v>0</v>
      </c>
      <c r="J3" s="67">
        <v>1</v>
      </c>
    </row>
    <row r="4" spans="1:10">
      <c r="A4" t="s">
        <v>145</v>
      </c>
      <c r="B4" s="1">
        <f>C4+D4</f>
        <v>13</v>
      </c>
      <c r="C4" s="1">
        <v>5</v>
      </c>
      <c r="D4" s="1">
        <f>SUM(E4:J4)</f>
        <v>8</v>
      </c>
      <c r="E4" s="67">
        <v>1</v>
      </c>
      <c r="F4" s="67">
        <v>0</v>
      </c>
      <c r="G4" s="67">
        <v>0</v>
      </c>
      <c r="H4" s="67">
        <v>3</v>
      </c>
      <c r="I4" s="67">
        <v>3</v>
      </c>
      <c r="J4" s="67">
        <v>1</v>
      </c>
    </row>
    <row r="5" spans="1:10">
      <c r="A5" t="s">
        <v>231</v>
      </c>
      <c r="B5" s="1">
        <f t="shared" ref="B5:B7" si="0">C5+D5</f>
        <v>12</v>
      </c>
      <c r="C5" s="1">
        <v>5</v>
      </c>
      <c r="D5" s="1">
        <f t="shared" ref="D5:D7" si="1">SUM(E5:J5)</f>
        <v>7</v>
      </c>
      <c r="E5" s="67">
        <v>1</v>
      </c>
      <c r="F5" s="67">
        <v>1</v>
      </c>
      <c r="G5" s="67">
        <v>3</v>
      </c>
      <c r="H5" s="67">
        <v>1</v>
      </c>
      <c r="I5" s="67">
        <v>1</v>
      </c>
      <c r="J5" s="67">
        <v>0</v>
      </c>
    </row>
    <row r="6" spans="1:10">
      <c r="A6" t="s">
        <v>99</v>
      </c>
      <c r="B6" s="1">
        <f>C6+D6</f>
        <v>10</v>
      </c>
      <c r="C6" s="1">
        <v>3</v>
      </c>
      <c r="D6" s="1">
        <f>SUM(E6:J6)</f>
        <v>7</v>
      </c>
      <c r="E6" s="67">
        <v>1</v>
      </c>
      <c r="F6" s="67">
        <v>1</v>
      </c>
      <c r="G6" s="67">
        <v>3</v>
      </c>
      <c r="H6" s="67">
        <v>0</v>
      </c>
      <c r="I6" s="67">
        <v>1</v>
      </c>
      <c r="J6" s="67">
        <v>1</v>
      </c>
    </row>
    <row r="7" spans="1:10">
      <c r="A7" t="s">
        <v>232</v>
      </c>
      <c r="B7" s="1">
        <f t="shared" si="0"/>
        <v>9</v>
      </c>
      <c r="C7" s="1">
        <v>4</v>
      </c>
      <c r="D7" s="1">
        <f t="shared" si="1"/>
        <v>5</v>
      </c>
      <c r="E7" s="67">
        <v>1</v>
      </c>
      <c r="F7" s="67">
        <v>0</v>
      </c>
      <c r="G7" s="67">
        <v>0</v>
      </c>
      <c r="H7" s="67">
        <v>0</v>
      </c>
      <c r="I7" s="67">
        <v>1</v>
      </c>
      <c r="J7" s="67">
        <v>3</v>
      </c>
    </row>
    <row r="9" spans="1:10">
      <c r="B9" s="1" t="s">
        <v>60</v>
      </c>
      <c r="C9" s="1" t="s">
        <v>233</v>
      </c>
      <c r="D9" s="1" t="s">
        <v>234</v>
      </c>
      <c r="E9" s="67">
        <v>1</v>
      </c>
      <c r="F9" s="67">
        <v>2</v>
      </c>
      <c r="G9" s="67">
        <v>3</v>
      </c>
      <c r="H9" s="67">
        <v>4</v>
      </c>
      <c r="I9" s="67">
        <v>5</v>
      </c>
      <c r="J9" s="67">
        <v>6</v>
      </c>
    </row>
    <row r="10" spans="1:10">
      <c r="A10" t="s">
        <v>237</v>
      </c>
      <c r="B10" s="1">
        <f>C10+D10</f>
        <v>26</v>
      </c>
      <c r="C10" s="1">
        <v>18</v>
      </c>
      <c r="D10" s="1">
        <f>SUM(E10:J10)</f>
        <v>8</v>
      </c>
      <c r="E10" s="67">
        <v>3</v>
      </c>
      <c r="F10" s="67">
        <v>1</v>
      </c>
      <c r="G10" s="67">
        <v>1</v>
      </c>
      <c r="H10" s="67">
        <v>3</v>
      </c>
      <c r="I10" s="67">
        <v>0</v>
      </c>
      <c r="J10" s="67">
        <v>0</v>
      </c>
    </row>
    <row r="11" spans="1:10">
      <c r="A11" t="s">
        <v>98</v>
      </c>
      <c r="B11" s="1">
        <f>C11+D11</f>
        <v>22</v>
      </c>
      <c r="C11" s="1">
        <v>6</v>
      </c>
      <c r="D11" s="1">
        <f>SUM(E11:J11)</f>
        <v>16</v>
      </c>
      <c r="E11" s="67">
        <v>1</v>
      </c>
      <c r="F11" s="67">
        <v>3</v>
      </c>
      <c r="G11" s="67">
        <v>3</v>
      </c>
      <c r="H11" s="67">
        <v>3</v>
      </c>
      <c r="I11" s="67">
        <v>3</v>
      </c>
      <c r="J11" s="67">
        <v>3</v>
      </c>
    </row>
    <row r="12" spans="1:10">
      <c r="A12" t="s">
        <v>144</v>
      </c>
      <c r="B12" s="1">
        <f>C12+D12</f>
        <v>17</v>
      </c>
      <c r="C12" s="1">
        <v>6</v>
      </c>
      <c r="D12" s="1">
        <f>SUM(E12:J12)</f>
        <v>11</v>
      </c>
      <c r="E12" s="67">
        <v>3</v>
      </c>
      <c r="F12" s="67">
        <v>1</v>
      </c>
      <c r="G12" s="67">
        <v>1</v>
      </c>
      <c r="H12" s="67">
        <v>0</v>
      </c>
      <c r="I12" s="67">
        <v>3</v>
      </c>
      <c r="J12" s="67">
        <v>3</v>
      </c>
    </row>
    <row r="13" spans="1:10">
      <c r="A13" t="s">
        <v>238</v>
      </c>
      <c r="B13" s="1">
        <f t="shared" ref="B13" si="2">C13+D13</f>
        <v>12</v>
      </c>
      <c r="C13" s="1">
        <v>2</v>
      </c>
      <c r="D13" s="1">
        <f t="shared" ref="D13" si="3">SUM(E13:J13)</f>
        <v>10</v>
      </c>
      <c r="E13" s="67">
        <v>0</v>
      </c>
      <c r="F13" s="67">
        <v>3</v>
      </c>
      <c r="G13" s="67">
        <v>3</v>
      </c>
      <c r="H13" s="67">
        <v>0</v>
      </c>
      <c r="I13" s="67">
        <v>3</v>
      </c>
      <c r="J13" s="67">
        <v>1</v>
      </c>
    </row>
    <row r="14" spans="1:10">
      <c r="A14" t="s">
        <v>236</v>
      </c>
      <c r="B14" s="1">
        <f>C14+D14</f>
        <v>3</v>
      </c>
      <c r="C14" s="1">
        <v>0</v>
      </c>
      <c r="D14" s="1">
        <f>SUM(E14:J14)</f>
        <v>3</v>
      </c>
      <c r="E14" s="67">
        <v>0</v>
      </c>
      <c r="F14" s="67">
        <v>0</v>
      </c>
      <c r="G14" s="67">
        <v>0</v>
      </c>
      <c r="H14" s="67">
        <v>3</v>
      </c>
      <c r="I14" s="67">
        <v>0</v>
      </c>
      <c r="J14" s="67">
        <v>0</v>
      </c>
    </row>
    <row r="15" spans="1:10">
      <c r="A15" t="s">
        <v>235</v>
      </c>
      <c r="B15" s="1">
        <f t="shared" ref="B15" si="4">C15+D15</f>
        <v>2</v>
      </c>
      <c r="C15" s="1">
        <v>0</v>
      </c>
      <c r="D15" s="1">
        <f t="shared" ref="D15" si="5">SUM(E15:J15)</f>
        <v>2</v>
      </c>
      <c r="E15" s="67">
        <v>1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HISTÒRIC</vt:lpstr>
      <vt:lpstr>HISTÒRIC SOLS LLIGA</vt:lpstr>
      <vt:lpstr>U.E. ALZIRA</vt:lpstr>
      <vt:lpstr>Penals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RATXA VICTÒRIES A CASA</vt:lpstr>
      <vt:lpstr>2ª fase</vt:lpstr>
      <vt:lpstr>'Gols marcats'!Área_de_impresión</vt:lpstr>
    </vt:vector>
  </TitlesOfParts>
  <Company>Algezira Vídeo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AR</cp:lastModifiedBy>
  <cp:revision/>
  <cp:lastPrinted>2021-09-29T09:18:38Z</cp:lastPrinted>
  <dcterms:created xsi:type="dcterms:W3CDTF">1998-08-31T09:37:34Z</dcterms:created>
  <dcterms:modified xsi:type="dcterms:W3CDTF">2021-09-29T09:18:51Z</dcterms:modified>
</cp:coreProperties>
</file>