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5385" yWindow="630" windowWidth="15405" windowHeight="6330" tabRatio="925"/>
  </bookViews>
  <sheets>
    <sheet name="U.E. ALZIRA" sheetId="5" r:id="rId1"/>
    <sheet name="Gols marcats" sheetId="17" r:id="rId2"/>
    <sheet name="Gols encaixats" sheetId="23" r:id="rId3"/>
    <sheet name="G.m.casa" sheetId="26" r:id="rId4"/>
    <sheet name="G.e.casa" sheetId="27" r:id="rId5"/>
    <sheet name="G.m.fora" sheetId="28" r:id="rId6"/>
    <sheet name="G.e.fora" sheetId="25" r:id="rId7"/>
    <sheet name="Gr. class. 38" sheetId="43" r:id="rId8"/>
    <sheet name="Classificacions" sheetId="20" r:id="rId9"/>
    <sheet name="Gr. Class. 42" sheetId="45" state="hidden" r:id="rId10"/>
    <sheet name="Gols marcats per quarts" sheetId="29" r:id="rId11"/>
    <sheet name="Gols encaixats per quarts" sheetId="30" r:id="rId12"/>
    <sheet name="Gols marcats per parts" sheetId="31" r:id="rId13"/>
    <sheet name="Gols marcats per terços" sheetId="32" r:id="rId14"/>
    <sheet name="Gols encaixats per parts" sheetId="33" r:id="rId15"/>
    <sheet name="Gols encaixats per terços" sheetId="34" r:id="rId16"/>
  </sheets>
  <definedNames>
    <definedName name="_xlnm.Print_Area" localSheetId="1">'Gols marcats'!$1:$1048576</definedName>
    <definedName name="_xlnm.Print_Area" localSheetId="0">'U.E. ALZIRA'!$1:$1048576</definedName>
  </definedNames>
  <calcPr calcId="124519"/>
</workbook>
</file>

<file path=xl/calcChain.xml><?xml version="1.0" encoding="utf-8"?>
<calcChain xmlns="http://schemas.openxmlformats.org/spreadsheetml/2006/main">
  <c r="V67" i="5"/>
  <c r="FB29"/>
  <c r="FC29"/>
  <c r="FD29"/>
  <c r="FB30"/>
  <c r="FC30"/>
  <c r="FD30"/>
  <c r="FB31"/>
  <c r="FC31"/>
  <c r="FD31"/>
  <c r="FB32"/>
  <c r="FC32"/>
  <c r="FD32"/>
  <c r="FB33"/>
  <c r="FC33"/>
  <c r="FD33"/>
  <c r="FB34"/>
  <c r="FC34"/>
  <c r="FD34"/>
  <c r="FB35"/>
  <c r="FC35"/>
  <c r="FD35"/>
  <c r="FB36"/>
  <c r="FC36"/>
  <c r="FD36"/>
  <c r="FB37"/>
  <c r="FC37"/>
  <c r="FD37"/>
  <c r="R6"/>
  <c r="S6"/>
  <c r="U6" s="1"/>
  <c r="T6"/>
  <c r="R7"/>
  <c r="S7"/>
  <c r="U7" s="1"/>
  <c r="T7"/>
  <c r="R8"/>
  <c r="S8"/>
  <c r="T8"/>
  <c r="R9"/>
  <c r="S9"/>
  <c r="T9"/>
  <c r="R10"/>
  <c r="S10"/>
  <c r="U10" s="1"/>
  <c r="T10"/>
  <c r="R11"/>
  <c r="S11"/>
  <c r="U11" s="1"/>
  <c r="T11"/>
  <c r="R12"/>
  <c r="S12"/>
  <c r="U12" s="1"/>
  <c r="T12"/>
  <c r="R13"/>
  <c r="S13"/>
  <c r="U13" s="1"/>
  <c r="T13"/>
  <c r="R14"/>
  <c r="S14"/>
  <c r="U14" s="1"/>
  <c r="T14"/>
  <c r="R15"/>
  <c r="S15"/>
  <c r="U15" s="1"/>
  <c r="T15"/>
  <c r="R16"/>
  <c r="S16"/>
  <c r="U16" s="1"/>
  <c r="T16"/>
  <c r="R17"/>
  <c r="S17"/>
  <c r="U17" s="1"/>
  <c r="T17"/>
  <c r="R18"/>
  <c r="S18"/>
  <c r="U18" s="1"/>
  <c r="T18"/>
  <c r="R19"/>
  <c r="S19"/>
  <c r="U19" s="1"/>
  <c r="T19"/>
  <c r="R20"/>
  <c r="S20"/>
  <c r="U20" s="1"/>
  <c r="T20"/>
  <c r="R21"/>
  <c r="S21"/>
  <c r="U21" s="1"/>
  <c r="T21"/>
  <c r="R22"/>
  <c r="S22"/>
  <c r="U22" s="1"/>
  <c r="T22"/>
  <c r="R23"/>
  <c r="S23"/>
  <c r="U23" s="1"/>
  <c r="T23"/>
  <c r="R24"/>
  <c r="S24"/>
  <c r="U24" s="1"/>
  <c r="T24"/>
  <c r="R25"/>
  <c r="S25"/>
  <c r="U25" s="1"/>
  <c r="T25"/>
  <c r="R26"/>
  <c r="S26"/>
  <c r="U26" s="1"/>
  <c r="T26"/>
  <c r="R27"/>
  <c r="S27"/>
  <c r="U27" s="1"/>
  <c r="T27"/>
  <c r="R28"/>
  <c r="S28"/>
  <c r="U28" s="1"/>
  <c r="T28"/>
  <c r="R29"/>
  <c r="S29"/>
  <c r="U29" s="1"/>
  <c r="T29"/>
  <c r="R30"/>
  <c r="S30"/>
  <c r="T30"/>
  <c r="R31"/>
  <c r="S31"/>
  <c r="U31" s="1"/>
  <c r="T31"/>
  <c r="R32"/>
  <c r="S32"/>
  <c r="U32" s="1"/>
  <c r="T32"/>
  <c r="R33"/>
  <c r="S33"/>
  <c r="U33" s="1"/>
  <c r="T33"/>
  <c r="R34"/>
  <c r="S34"/>
  <c r="T34"/>
  <c r="R35"/>
  <c r="S35"/>
  <c r="U35" s="1"/>
  <c r="T35"/>
  <c r="R36"/>
  <c r="S36"/>
  <c r="U36" s="1"/>
  <c r="T36"/>
  <c r="R37"/>
  <c r="S37"/>
  <c r="U37" s="1"/>
  <c r="T37"/>
  <c r="R38"/>
  <c r="S38"/>
  <c r="T38"/>
  <c r="R39"/>
  <c r="S39"/>
  <c r="T39"/>
  <c r="R40"/>
  <c r="S40"/>
  <c r="U40" s="1"/>
  <c r="T40"/>
  <c r="R41"/>
  <c r="S41"/>
  <c r="U41" s="1"/>
  <c r="T41"/>
  <c r="R42"/>
  <c r="S42"/>
  <c r="U42" s="1"/>
  <c r="T42"/>
  <c r="R43"/>
  <c r="S43"/>
  <c r="U43" s="1"/>
  <c r="T43"/>
  <c r="R44"/>
  <c r="S44"/>
  <c r="U44" s="1"/>
  <c r="T44"/>
  <c r="R45"/>
  <c r="S45"/>
  <c r="U45" s="1"/>
  <c r="T45"/>
  <c r="R46"/>
  <c r="S46"/>
  <c r="U46" s="1"/>
  <c r="T46"/>
  <c r="R47"/>
  <c r="S47"/>
  <c r="U47" s="1"/>
  <c r="T47"/>
  <c r="R48"/>
  <c r="S48"/>
  <c r="U48" s="1"/>
  <c r="T48"/>
  <c r="R49"/>
  <c r="S49"/>
  <c r="U49" s="1"/>
  <c r="T49"/>
  <c r="R50"/>
  <c r="S50"/>
  <c r="U50" s="1"/>
  <c r="T50"/>
  <c r="R51"/>
  <c r="S51"/>
  <c r="U51" s="1"/>
  <c r="T51"/>
  <c r="R52"/>
  <c r="S52"/>
  <c r="U52" s="1"/>
  <c r="T52"/>
  <c r="R53"/>
  <c r="S53"/>
  <c r="U53" s="1"/>
  <c r="T53"/>
  <c r="R54"/>
  <c r="S54"/>
  <c r="U54" s="1"/>
  <c r="T54"/>
  <c r="R55"/>
  <c r="S55"/>
  <c r="U55" s="1"/>
  <c r="T55"/>
  <c r="R56"/>
  <c r="S56"/>
  <c r="T56"/>
  <c r="R57"/>
  <c r="S57"/>
  <c r="T57"/>
  <c r="R58"/>
  <c r="S58"/>
  <c r="U58" s="1"/>
  <c r="T58"/>
  <c r="R59"/>
  <c r="S59"/>
  <c r="U59" s="1"/>
  <c r="T59"/>
  <c r="R60"/>
  <c r="S60"/>
  <c r="T60"/>
  <c r="R61"/>
  <c r="S61"/>
  <c r="T61"/>
  <c r="R62"/>
  <c r="S62"/>
  <c r="U62" s="1"/>
  <c r="T62"/>
  <c r="R63"/>
  <c r="S63"/>
  <c r="U63" s="1"/>
  <c r="T63"/>
  <c r="R64"/>
  <c r="S64"/>
  <c r="T64"/>
  <c r="R65"/>
  <c r="S65"/>
  <c r="T65"/>
  <c r="R66"/>
  <c r="S66"/>
  <c r="U66" s="1"/>
  <c r="T66"/>
  <c r="T5"/>
  <c r="U39" l="1"/>
  <c r="U34"/>
  <c r="U30"/>
  <c r="U38"/>
  <c r="U9"/>
  <c r="U8"/>
  <c r="U65"/>
  <c r="U64"/>
  <c r="U61"/>
  <c r="U60"/>
  <c r="U56"/>
  <c r="U57"/>
  <c r="V26"/>
  <c r="V27"/>
  <c r="V28"/>
  <c r="V30"/>
  <c r="U5"/>
  <c r="S5"/>
  <c r="B4" i="25"/>
  <c r="C4"/>
  <c r="D4"/>
  <c r="E4"/>
  <c r="F4"/>
  <c r="G4"/>
  <c r="B5"/>
  <c r="C5"/>
  <c r="D5"/>
  <c r="E5"/>
  <c r="F5"/>
  <c r="G5"/>
  <c r="B6"/>
  <c r="C6"/>
  <c r="D6"/>
  <c r="E6"/>
  <c r="F6"/>
  <c r="G6"/>
  <c r="B7"/>
  <c r="C7"/>
  <c r="D7"/>
  <c r="E7"/>
  <c r="F7"/>
  <c r="G7"/>
  <c r="B8"/>
  <c r="C8"/>
  <c r="D8"/>
  <c r="E8"/>
  <c r="F8"/>
  <c r="G8"/>
  <c r="B9"/>
  <c r="C9"/>
  <c r="D9"/>
  <c r="E9"/>
  <c r="F9"/>
  <c r="G9"/>
  <c r="B10"/>
  <c r="C10"/>
  <c r="D10"/>
  <c r="E10"/>
  <c r="F10"/>
  <c r="G10"/>
  <c r="B11"/>
  <c r="C11"/>
  <c r="D11"/>
  <c r="E11"/>
  <c r="F11"/>
  <c r="G11"/>
  <c r="B12"/>
  <c r="C12"/>
  <c r="D12"/>
  <c r="E12"/>
  <c r="F12"/>
  <c r="G12"/>
  <c r="B13"/>
  <c r="C13"/>
  <c r="D13"/>
  <c r="E13"/>
  <c r="F13"/>
  <c r="G13"/>
  <c r="B14"/>
  <c r="C14"/>
  <c r="D14"/>
  <c r="E14"/>
  <c r="F14"/>
  <c r="G14"/>
  <c r="B15"/>
  <c r="C15"/>
  <c r="D15"/>
  <c r="E15"/>
  <c r="F15"/>
  <c r="G15"/>
  <c r="B16"/>
  <c r="C16"/>
  <c r="D16"/>
  <c r="E16"/>
  <c r="F16"/>
  <c r="G16"/>
  <c r="B17"/>
  <c r="C17"/>
  <c r="D17"/>
  <c r="E17"/>
  <c r="F17"/>
  <c r="G17"/>
  <c r="B18"/>
  <c r="C18"/>
  <c r="D18"/>
  <c r="E18"/>
  <c r="F18"/>
  <c r="G18"/>
  <c r="B19"/>
  <c r="C19"/>
  <c r="D19"/>
  <c r="E19"/>
  <c r="F19"/>
  <c r="G19"/>
  <c r="B20"/>
  <c r="C20"/>
  <c r="D20"/>
  <c r="E20"/>
  <c r="F20"/>
  <c r="G20"/>
  <c r="B21"/>
  <c r="C21"/>
  <c r="D21"/>
  <c r="E21"/>
  <c r="F21"/>
  <c r="G21"/>
  <c r="B22"/>
  <c r="C22"/>
  <c r="D22"/>
  <c r="E22"/>
  <c r="F22"/>
  <c r="G22"/>
  <c r="B23"/>
  <c r="C23"/>
  <c r="D23"/>
  <c r="E23"/>
  <c r="F23"/>
  <c r="G23"/>
  <c r="B24"/>
  <c r="C24"/>
  <c r="D24"/>
  <c r="E24"/>
  <c r="F24"/>
  <c r="G24"/>
  <c r="B25"/>
  <c r="C25"/>
  <c r="D25"/>
  <c r="E25"/>
  <c r="F25"/>
  <c r="G25"/>
  <c r="B26"/>
  <c r="C26"/>
  <c r="D26"/>
  <c r="E26"/>
  <c r="F26"/>
  <c r="G26"/>
  <c r="B27"/>
  <c r="C27"/>
  <c r="D27"/>
  <c r="E27"/>
  <c r="F27"/>
  <c r="G27"/>
  <c r="B28"/>
  <c r="C28"/>
  <c r="D28"/>
  <c r="E28"/>
  <c r="F28"/>
  <c r="G28"/>
  <c r="B29"/>
  <c r="C29"/>
  <c r="D29"/>
  <c r="E29"/>
  <c r="F29"/>
  <c r="G29"/>
  <c r="B30"/>
  <c r="C30"/>
  <c r="D30"/>
  <c r="E30"/>
  <c r="F30"/>
  <c r="G30"/>
  <c r="B31"/>
  <c r="C31"/>
  <c r="D31"/>
  <c r="E31"/>
  <c r="F31"/>
  <c r="G31"/>
  <c r="B32"/>
  <c r="C32"/>
  <c r="D32"/>
  <c r="E32"/>
  <c r="F32"/>
  <c r="G32"/>
  <c r="B33"/>
  <c r="C33"/>
  <c r="D33"/>
  <c r="E33"/>
  <c r="F33"/>
  <c r="G33"/>
  <c r="B34"/>
  <c r="C34"/>
  <c r="D34"/>
  <c r="E34"/>
  <c r="F34"/>
  <c r="G34"/>
  <c r="B35"/>
  <c r="C35"/>
  <c r="D35"/>
  <c r="E35"/>
  <c r="F35"/>
  <c r="G35"/>
  <c r="B36"/>
  <c r="C36"/>
  <c r="D36"/>
  <c r="E36"/>
  <c r="F36"/>
  <c r="G36"/>
  <c r="B37"/>
  <c r="C37"/>
  <c r="D37"/>
  <c r="E37"/>
  <c r="F37"/>
  <c r="G37"/>
  <c r="B38"/>
  <c r="C38"/>
  <c r="D38"/>
  <c r="E38"/>
  <c r="F38"/>
  <c r="G38"/>
  <c r="B39"/>
  <c r="C39"/>
  <c r="D39"/>
  <c r="E39"/>
  <c r="F39"/>
  <c r="G39"/>
  <c r="B40"/>
  <c r="C40"/>
  <c r="D40"/>
  <c r="E40"/>
  <c r="F40"/>
  <c r="G40"/>
  <c r="B41"/>
  <c r="C41"/>
  <c r="D41"/>
  <c r="E41"/>
  <c r="F41"/>
  <c r="G41"/>
  <c r="B42"/>
  <c r="C42"/>
  <c r="D42"/>
  <c r="E42"/>
  <c r="F42"/>
  <c r="G42"/>
  <c r="B43"/>
  <c r="C43"/>
  <c r="D43"/>
  <c r="E43"/>
  <c r="F43"/>
  <c r="G43"/>
  <c r="B44"/>
  <c r="C44"/>
  <c r="D44"/>
  <c r="E44"/>
  <c r="F44"/>
  <c r="G44"/>
  <c r="B45"/>
  <c r="C45"/>
  <c r="D45"/>
  <c r="E45"/>
  <c r="F45"/>
  <c r="G45"/>
  <c r="B46"/>
  <c r="C46"/>
  <c r="D46"/>
  <c r="E46"/>
  <c r="F46"/>
  <c r="G46"/>
  <c r="B47"/>
  <c r="C47"/>
  <c r="D47"/>
  <c r="E47"/>
  <c r="F47"/>
  <c r="G47"/>
  <c r="B48"/>
  <c r="C48"/>
  <c r="D48"/>
  <c r="E48"/>
  <c r="F48"/>
  <c r="G48"/>
  <c r="B49"/>
  <c r="C49"/>
  <c r="D49"/>
  <c r="E49"/>
  <c r="F49"/>
  <c r="G49"/>
  <c r="B50"/>
  <c r="C50"/>
  <c r="D50"/>
  <c r="E50"/>
  <c r="F50"/>
  <c r="G50"/>
  <c r="B4" i="28"/>
  <c r="C4"/>
  <c r="D4"/>
  <c r="E4"/>
  <c r="F4"/>
  <c r="G4"/>
  <c r="B5"/>
  <c r="C5"/>
  <c r="D5"/>
  <c r="E5"/>
  <c r="F5"/>
  <c r="G5"/>
  <c r="B6"/>
  <c r="C6"/>
  <c r="D6"/>
  <c r="E6"/>
  <c r="F6"/>
  <c r="G6"/>
  <c r="B7"/>
  <c r="C7"/>
  <c r="D7"/>
  <c r="E7"/>
  <c r="F7"/>
  <c r="G7"/>
  <c r="B8"/>
  <c r="C8"/>
  <c r="D8"/>
  <c r="E8"/>
  <c r="F8"/>
  <c r="G8"/>
  <c r="B9"/>
  <c r="C9"/>
  <c r="D9"/>
  <c r="E9"/>
  <c r="F9"/>
  <c r="G9"/>
  <c r="B10"/>
  <c r="C10"/>
  <c r="D10"/>
  <c r="E10"/>
  <c r="F10"/>
  <c r="G10"/>
  <c r="B11"/>
  <c r="C11"/>
  <c r="D11"/>
  <c r="E11"/>
  <c r="F11"/>
  <c r="G11"/>
  <c r="B12"/>
  <c r="C12"/>
  <c r="D12"/>
  <c r="E12"/>
  <c r="F12"/>
  <c r="G12"/>
  <c r="B13"/>
  <c r="C13"/>
  <c r="D13"/>
  <c r="E13"/>
  <c r="F13"/>
  <c r="G13"/>
  <c r="B14"/>
  <c r="C14"/>
  <c r="D14"/>
  <c r="E14"/>
  <c r="F14"/>
  <c r="G14"/>
  <c r="B15"/>
  <c r="C15"/>
  <c r="D15"/>
  <c r="E15"/>
  <c r="F15"/>
  <c r="G15"/>
  <c r="B16"/>
  <c r="C16"/>
  <c r="D16"/>
  <c r="E16"/>
  <c r="F16"/>
  <c r="G16"/>
  <c r="B17"/>
  <c r="C17"/>
  <c r="D17"/>
  <c r="E17"/>
  <c r="F17"/>
  <c r="G17"/>
  <c r="B18"/>
  <c r="C18"/>
  <c r="D18"/>
  <c r="E18"/>
  <c r="F18"/>
  <c r="G18"/>
  <c r="B19"/>
  <c r="C19"/>
  <c r="D19"/>
  <c r="E19"/>
  <c r="F19"/>
  <c r="G19"/>
  <c r="B20"/>
  <c r="C20"/>
  <c r="D20"/>
  <c r="E20"/>
  <c r="F20"/>
  <c r="G20"/>
  <c r="B21"/>
  <c r="C21"/>
  <c r="D21"/>
  <c r="E21"/>
  <c r="F21"/>
  <c r="G21"/>
  <c r="B22"/>
  <c r="C22"/>
  <c r="D22"/>
  <c r="E22"/>
  <c r="F22"/>
  <c r="G22"/>
  <c r="B23"/>
  <c r="C23"/>
  <c r="D23"/>
  <c r="E23"/>
  <c r="F23"/>
  <c r="G23"/>
  <c r="B24"/>
  <c r="C24"/>
  <c r="D24"/>
  <c r="E24"/>
  <c r="F24"/>
  <c r="G24"/>
  <c r="B25"/>
  <c r="C25"/>
  <c r="D25"/>
  <c r="E25"/>
  <c r="F25"/>
  <c r="G25"/>
  <c r="B26"/>
  <c r="C26"/>
  <c r="D26"/>
  <c r="E26"/>
  <c r="F26"/>
  <c r="G26"/>
  <c r="B27"/>
  <c r="C27"/>
  <c r="D27"/>
  <c r="E27"/>
  <c r="F27"/>
  <c r="G27"/>
  <c r="B28"/>
  <c r="C28"/>
  <c r="D28"/>
  <c r="E28"/>
  <c r="F28"/>
  <c r="G28"/>
  <c r="B29"/>
  <c r="C29"/>
  <c r="D29"/>
  <c r="E29"/>
  <c r="F29"/>
  <c r="G29"/>
  <c r="B30"/>
  <c r="C30"/>
  <c r="D30"/>
  <c r="E30"/>
  <c r="F30"/>
  <c r="G30"/>
  <c r="B31"/>
  <c r="C31"/>
  <c r="D31"/>
  <c r="E31"/>
  <c r="F31"/>
  <c r="G31"/>
  <c r="B32"/>
  <c r="C32"/>
  <c r="D32"/>
  <c r="E32"/>
  <c r="F32"/>
  <c r="G32"/>
  <c r="B33"/>
  <c r="C33"/>
  <c r="D33"/>
  <c r="E33"/>
  <c r="F33"/>
  <c r="G33"/>
  <c r="B34"/>
  <c r="C34"/>
  <c r="D34"/>
  <c r="E34"/>
  <c r="F34"/>
  <c r="G34"/>
  <c r="B35"/>
  <c r="C35"/>
  <c r="D35"/>
  <c r="E35"/>
  <c r="F35"/>
  <c r="G35"/>
  <c r="B36"/>
  <c r="C36"/>
  <c r="D36"/>
  <c r="E36"/>
  <c r="F36"/>
  <c r="G36"/>
  <c r="B37"/>
  <c r="C37"/>
  <c r="D37"/>
  <c r="E37"/>
  <c r="F37"/>
  <c r="G37"/>
  <c r="B38"/>
  <c r="C38"/>
  <c r="D38"/>
  <c r="E38"/>
  <c r="F38"/>
  <c r="G38"/>
  <c r="B39"/>
  <c r="C39"/>
  <c r="D39"/>
  <c r="E39"/>
  <c r="F39"/>
  <c r="G39"/>
  <c r="B40"/>
  <c r="C40"/>
  <c r="D40"/>
  <c r="E40"/>
  <c r="F40"/>
  <c r="G40"/>
  <c r="B41"/>
  <c r="C41"/>
  <c r="D41"/>
  <c r="E41"/>
  <c r="F41"/>
  <c r="G41"/>
  <c r="B42"/>
  <c r="C42"/>
  <c r="D42"/>
  <c r="E42"/>
  <c r="F42"/>
  <c r="G42"/>
  <c r="B43"/>
  <c r="C43"/>
  <c r="D43"/>
  <c r="E43"/>
  <c r="F43"/>
  <c r="G43"/>
  <c r="B44"/>
  <c r="C44"/>
  <c r="D44"/>
  <c r="E44"/>
  <c r="F44"/>
  <c r="G44"/>
  <c r="B45"/>
  <c r="C45"/>
  <c r="D45"/>
  <c r="E45"/>
  <c r="F45"/>
  <c r="G45"/>
  <c r="B46"/>
  <c r="C46"/>
  <c r="D46"/>
  <c r="E46"/>
  <c r="F46"/>
  <c r="G46"/>
  <c r="B47"/>
  <c r="C47"/>
  <c r="D47"/>
  <c r="E47"/>
  <c r="F47"/>
  <c r="G47"/>
  <c r="B48"/>
  <c r="C48"/>
  <c r="D48"/>
  <c r="E48"/>
  <c r="F48"/>
  <c r="G48"/>
  <c r="B49"/>
  <c r="C49"/>
  <c r="D49"/>
  <c r="E49"/>
  <c r="F49"/>
  <c r="G49"/>
  <c r="B50"/>
  <c r="C50"/>
  <c r="D50"/>
  <c r="E50"/>
  <c r="F50"/>
  <c r="G50"/>
  <c r="B5" i="27"/>
  <c r="C5"/>
  <c r="D5"/>
  <c r="E5"/>
  <c r="F5"/>
  <c r="G5"/>
  <c r="H5"/>
  <c r="B6"/>
  <c r="C6"/>
  <c r="D6"/>
  <c r="E6"/>
  <c r="F6"/>
  <c r="G6"/>
  <c r="H6"/>
  <c r="B7"/>
  <c r="C7"/>
  <c r="D7"/>
  <c r="E7"/>
  <c r="F7"/>
  <c r="G7"/>
  <c r="H7"/>
  <c r="B8"/>
  <c r="C8"/>
  <c r="D8"/>
  <c r="E8"/>
  <c r="F8"/>
  <c r="G8"/>
  <c r="H8"/>
  <c r="B9"/>
  <c r="C9"/>
  <c r="D9"/>
  <c r="E9"/>
  <c r="F9"/>
  <c r="G9"/>
  <c r="H9"/>
  <c r="B10"/>
  <c r="C10"/>
  <c r="D10"/>
  <c r="E10"/>
  <c r="F10"/>
  <c r="G10"/>
  <c r="H10"/>
  <c r="B11"/>
  <c r="C11"/>
  <c r="D11"/>
  <c r="E11"/>
  <c r="F11"/>
  <c r="G11"/>
  <c r="H11"/>
  <c r="B12"/>
  <c r="C12"/>
  <c r="D12"/>
  <c r="E12"/>
  <c r="F12"/>
  <c r="G12"/>
  <c r="H12"/>
  <c r="B13"/>
  <c r="C13"/>
  <c r="D13"/>
  <c r="E13"/>
  <c r="F13"/>
  <c r="G13"/>
  <c r="H13"/>
  <c r="B14"/>
  <c r="C14"/>
  <c r="D14"/>
  <c r="E14"/>
  <c r="F14"/>
  <c r="G14"/>
  <c r="H14"/>
  <c r="B15"/>
  <c r="C15"/>
  <c r="D15"/>
  <c r="E15"/>
  <c r="F15"/>
  <c r="G15"/>
  <c r="H15"/>
  <c r="B16"/>
  <c r="C16"/>
  <c r="D16"/>
  <c r="E16"/>
  <c r="F16"/>
  <c r="G16"/>
  <c r="H16"/>
  <c r="B17"/>
  <c r="C17"/>
  <c r="D17"/>
  <c r="E17"/>
  <c r="F17"/>
  <c r="G17"/>
  <c r="H17"/>
  <c r="B18"/>
  <c r="C18"/>
  <c r="D18"/>
  <c r="E18"/>
  <c r="F18"/>
  <c r="G18"/>
  <c r="H18"/>
  <c r="B19"/>
  <c r="C19"/>
  <c r="D19"/>
  <c r="E19"/>
  <c r="F19"/>
  <c r="G19"/>
  <c r="H19"/>
  <c r="B20"/>
  <c r="C20"/>
  <c r="D20"/>
  <c r="E20"/>
  <c r="F20"/>
  <c r="G20"/>
  <c r="H20"/>
  <c r="B21"/>
  <c r="C21"/>
  <c r="D21"/>
  <c r="E21"/>
  <c r="F21"/>
  <c r="G21"/>
  <c r="H21"/>
  <c r="B22"/>
  <c r="C22"/>
  <c r="D22"/>
  <c r="E22"/>
  <c r="F22"/>
  <c r="G22"/>
  <c r="H22"/>
  <c r="B23"/>
  <c r="C23"/>
  <c r="D23"/>
  <c r="E23"/>
  <c r="F23"/>
  <c r="G23"/>
  <c r="H23"/>
  <c r="B24"/>
  <c r="C24"/>
  <c r="D24"/>
  <c r="E24"/>
  <c r="F24"/>
  <c r="G24"/>
  <c r="H24"/>
  <c r="B25"/>
  <c r="C25"/>
  <c r="D25"/>
  <c r="E25"/>
  <c r="F25"/>
  <c r="G25"/>
  <c r="H25"/>
  <c r="B26"/>
  <c r="C26"/>
  <c r="D26"/>
  <c r="E26"/>
  <c r="F26"/>
  <c r="G26"/>
  <c r="H26"/>
  <c r="B27"/>
  <c r="C27"/>
  <c r="D27"/>
  <c r="E27"/>
  <c r="F27"/>
  <c r="G27"/>
  <c r="H27"/>
  <c r="B28"/>
  <c r="C28"/>
  <c r="D28"/>
  <c r="E28"/>
  <c r="F28"/>
  <c r="G28"/>
  <c r="H28"/>
  <c r="B29"/>
  <c r="C29"/>
  <c r="D29"/>
  <c r="E29"/>
  <c r="F29"/>
  <c r="G29"/>
  <c r="H29"/>
  <c r="B30"/>
  <c r="C30"/>
  <c r="D30"/>
  <c r="E30"/>
  <c r="F30"/>
  <c r="G30"/>
  <c r="H30"/>
  <c r="B31"/>
  <c r="C31"/>
  <c r="D31"/>
  <c r="E31"/>
  <c r="F31"/>
  <c r="G31"/>
  <c r="H31"/>
  <c r="B32"/>
  <c r="C32"/>
  <c r="D32"/>
  <c r="E32"/>
  <c r="F32"/>
  <c r="G32"/>
  <c r="H32"/>
  <c r="B33"/>
  <c r="C33"/>
  <c r="D33"/>
  <c r="E33"/>
  <c r="F33"/>
  <c r="G33"/>
  <c r="H33"/>
  <c r="B34"/>
  <c r="C34"/>
  <c r="D34"/>
  <c r="E34"/>
  <c r="F34"/>
  <c r="G34"/>
  <c r="H34"/>
  <c r="B35"/>
  <c r="C35"/>
  <c r="D35"/>
  <c r="E35"/>
  <c r="F35"/>
  <c r="G35"/>
  <c r="H35"/>
  <c r="B36"/>
  <c r="C36"/>
  <c r="D36"/>
  <c r="E36"/>
  <c r="F36"/>
  <c r="G36"/>
  <c r="H36"/>
  <c r="B37"/>
  <c r="C37"/>
  <c r="D37"/>
  <c r="E37"/>
  <c r="F37"/>
  <c r="G37"/>
  <c r="H37"/>
  <c r="B38"/>
  <c r="C38"/>
  <c r="D38"/>
  <c r="E38"/>
  <c r="F38"/>
  <c r="G38"/>
  <c r="H38"/>
  <c r="B39"/>
  <c r="C39"/>
  <c r="D39"/>
  <c r="E39"/>
  <c r="F39"/>
  <c r="G39"/>
  <c r="H39"/>
  <c r="B40"/>
  <c r="C40"/>
  <c r="D40"/>
  <c r="E40"/>
  <c r="F40"/>
  <c r="G40"/>
  <c r="H40"/>
  <c r="B41"/>
  <c r="C41"/>
  <c r="D41"/>
  <c r="E41"/>
  <c r="F41"/>
  <c r="G41"/>
  <c r="H41"/>
  <c r="B42"/>
  <c r="C42"/>
  <c r="D42"/>
  <c r="E42"/>
  <c r="F42"/>
  <c r="G42"/>
  <c r="H42"/>
  <c r="B43"/>
  <c r="C43"/>
  <c r="D43"/>
  <c r="E43"/>
  <c r="F43"/>
  <c r="G43"/>
  <c r="H43"/>
  <c r="B44"/>
  <c r="C44"/>
  <c r="D44"/>
  <c r="E44"/>
  <c r="F44"/>
  <c r="G44"/>
  <c r="H44"/>
  <c r="B45"/>
  <c r="C45"/>
  <c r="D45"/>
  <c r="E45"/>
  <c r="F45"/>
  <c r="G45"/>
  <c r="H45"/>
  <c r="B46"/>
  <c r="C46"/>
  <c r="D46"/>
  <c r="E46"/>
  <c r="F46"/>
  <c r="G46"/>
  <c r="H46"/>
  <c r="B3"/>
  <c r="C3"/>
  <c r="D3"/>
  <c r="E3"/>
  <c r="F3"/>
  <c r="G3"/>
  <c r="H3"/>
  <c r="B5" i="26"/>
  <c r="C5"/>
  <c r="D5"/>
  <c r="E5"/>
  <c r="F5"/>
  <c r="G5"/>
  <c r="B6"/>
  <c r="C6"/>
  <c r="D6"/>
  <c r="E6"/>
  <c r="F6"/>
  <c r="G6"/>
  <c r="B7"/>
  <c r="C7"/>
  <c r="D7"/>
  <c r="E7"/>
  <c r="F7"/>
  <c r="G7"/>
  <c r="B8"/>
  <c r="C8"/>
  <c r="D8"/>
  <c r="E8"/>
  <c r="F8"/>
  <c r="G8"/>
  <c r="B9"/>
  <c r="C9"/>
  <c r="D9"/>
  <c r="E9"/>
  <c r="F9"/>
  <c r="G9"/>
  <c r="B10"/>
  <c r="C10"/>
  <c r="D10"/>
  <c r="E10"/>
  <c r="F10"/>
  <c r="G10"/>
  <c r="B11"/>
  <c r="C11"/>
  <c r="D11"/>
  <c r="E11"/>
  <c r="F11"/>
  <c r="G11"/>
  <c r="B12"/>
  <c r="C12"/>
  <c r="D12"/>
  <c r="E12"/>
  <c r="F12"/>
  <c r="G12"/>
  <c r="B13"/>
  <c r="C13"/>
  <c r="D13"/>
  <c r="E13"/>
  <c r="F13"/>
  <c r="G13"/>
  <c r="B14"/>
  <c r="C14"/>
  <c r="D14"/>
  <c r="E14"/>
  <c r="F14"/>
  <c r="G14"/>
  <c r="B15"/>
  <c r="C15"/>
  <c r="D15"/>
  <c r="E15"/>
  <c r="F15"/>
  <c r="G15"/>
  <c r="B16"/>
  <c r="C16"/>
  <c r="D16"/>
  <c r="E16"/>
  <c r="F16"/>
  <c r="G16"/>
  <c r="B17"/>
  <c r="C17"/>
  <c r="D17"/>
  <c r="E17"/>
  <c r="F17"/>
  <c r="G17"/>
  <c r="B18"/>
  <c r="C18"/>
  <c r="D18"/>
  <c r="E18"/>
  <c r="F18"/>
  <c r="G18"/>
  <c r="B19"/>
  <c r="C19"/>
  <c r="D19"/>
  <c r="E19"/>
  <c r="F19"/>
  <c r="G19"/>
  <c r="B20"/>
  <c r="C20"/>
  <c r="D20"/>
  <c r="E20"/>
  <c r="F20"/>
  <c r="G20"/>
  <c r="B21"/>
  <c r="C21"/>
  <c r="D21"/>
  <c r="E21"/>
  <c r="F21"/>
  <c r="G21"/>
  <c r="B22"/>
  <c r="C22"/>
  <c r="D22"/>
  <c r="E22"/>
  <c r="F22"/>
  <c r="G22"/>
  <c r="B23"/>
  <c r="C23"/>
  <c r="D23"/>
  <c r="E23"/>
  <c r="F23"/>
  <c r="G23"/>
  <c r="B24"/>
  <c r="C24"/>
  <c r="D24"/>
  <c r="E24"/>
  <c r="F24"/>
  <c r="G24"/>
  <c r="B25"/>
  <c r="C25"/>
  <c r="D25"/>
  <c r="E25"/>
  <c r="F25"/>
  <c r="G25"/>
  <c r="B26"/>
  <c r="C26"/>
  <c r="D26"/>
  <c r="E26"/>
  <c r="F26"/>
  <c r="G26"/>
  <c r="B27"/>
  <c r="C27"/>
  <c r="D27"/>
  <c r="E27"/>
  <c r="F27"/>
  <c r="G27"/>
  <c r="B28"/>
  <c r="C28"/>
  <c r="D28"/>
  <c r="E28"/>
  <c r="F28"/>
  <c r="G28"/>
  <c r="B29"/>
  <c r="C29"/>
  <c r="D29"/>
  <c r="E29"/>
  <c r="F29"/>
  <c r="G29"/>
  <c r="B30"/>
  <c r="C30"/>
  <c r="D30"/>
  <c r="E30"/>
  <c r="F30"/>
  <c r="G30"/>
  <c r="B31"/>
  <c r="C31"/>
  <c r="D31"/>
  <c r="E31"/>
  <c r="F31"/>
  <c r="G31"/>
  <c r="B32"/>
  <c r="C32"/>
  <c r="D32"/>
  <c r="E32"/>
  <c r="F32"/>
  <c r="G32"/>
  <c r="B33"/>
  <c r="C33"/>
  <c r="D33"/>
  <c r="E33"/>
  <c r="F33"/>
  <c r="G33"/>
  <c r="B34"/>
  <c r="C34"/>
  <c r="D34"/>
  <c r="E34"/>
  <c r="F34"/>
  <c r="G34"/>
  <c r="B35"/>
  <c r="C35"/>
  <c r="D35"/>
  <c r="E35"/>
  <c r="F35"/>
  <c r="G35"/>
  <c r="B36"/>
  <c r="C36"/>
  <c r="D36"/>
  <c r="E36"/>
  <c r="F36"/>
  <c r="G36"/>
  <c r="B37"/>
  <c r="C37"/>
  <c r="D37"/>
  <c r="E37"/>
  <c r="F37"/>
  <c r="G37"/>
  <c r="B38"/>
  <c r="C38"/>
  <c r="D38"/>
  <c r="E38"/>
  <c r="F38"/>
  <c r="G38"/>
  <c r="B39"/>
  <c r="C39"/>
  <c r="D39"/>
  <c r="E39"/>
  <c r="F39"/>
  <c r="G39"/>
  <c r="B40"/>
  <c r="C40"/>
  <c r="D40"/>
  <c r="E40"/>
  <c r="F40"/>
  <c r="G40"/>
  <c r="B41"/>
  <c r="C41"/>
  <c r="D41"/>
  <c r="E41"/>
  <c r="F41"/>
  <c r="G41"/>
  <c r="B42"/>
  <c r="C42"/>
  <c r="D42"/>
  <c r="E42"/>
  <c r="F42"/>
  <c r="G42"/>
  <c r="B43"/>
  <c r="C43"/>
  <c r="D43"/>
  <c r="E43"/>
  <c r="F43"/>
  <c r="G43"/>
  <c r="B44"/>
  <c r="C44"/>
  <c r="D44"/>
  <c r="E44"/>
  <c r="F44"/>
  <c r="G44"/>
  <c r="B45"/>
  <c r="C45"/>
  <c r="D45"/>
  <c r="E45"/>
  <c r="F45"/>
  <c r="G45"/>
  <c r="B46"/>
  <c r="C46"/>
  <c r="D46"/>
  <c r="E46"/>
  <c r="F46"/>
  <c r="G46"/>
  <c r="B3"/>
  <c r="C3"/>
  <c r="D3"/>
  <c r="E3"/>
  <c r="F3"/>
  <c r="G3"/>
  <c r="H4" i="17"/>
  <c r="N53" s="1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3"/>
  <c r="V11" i="5"/>
  <c r="V12"/>
  <c r="V13"/>
  <c r="V14"/>
  <c r="V15"/>
  <c r="V16"/>
  <c r="V19"/>
  <c r="V38"/>
  <c r="V39"/>
  <c r="V40"/>
  <c r="V41"/>
  <c r="V42"/>
  <c r="V44"/>
  <c r="V45"/>
  <c r="V46"/>
  <c r="V47"/>
  <c r="V48"/>
  <c r="V49"/>
  <c r="V50"/>
  <c r="V51"/>
  <c r="V52"/>
  <c r="V53"/>
  <c r="V54"/>
  <c r="V60"/>
  <c r="V63"/>
  <c r="V5"/>
  <c r="R5"/>
  <c r="F5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D8"/>
  <c r="BJ70"/>
  <c r="BK70"/>
  <c r="BL70"/>
  <c r="BM70"/>
  <c r="BN70"/>
  <c r="BO70"/>
  <c r="L14"/>
  <c r="L39"/>
  <c r="L38"/>
  <c r="L37"/>
  <c r="L36"/>
  <c r="L35"/>
  <c r="L34"/>
  <c r="L33"/>
  <c r="L32"/>
  <c r="L27"/>
  <c r="D24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5"/>
  <c r="D33"/>
  <c r="D34"/>
  <c r="D35"/>
  <c r="D36"/>
  <c r="D37"/>
  <c r="D9"/>
  <c r="HA9"/>
  <c r="V9" s="1"/>
  <c r="L10"/>
  <c r="B47" i="27"/>
  <c r="C47"/>
  <c r="D47"/>
  <c r="E47"/>
  <c r="F47"/>
  <c r="G47"/>
  <c r="B48"/>
  <c r="C48"/>
  <c r="D48"/>
  <c r="E48"/>
  <c r="F48"/>
  <c r="G48"/>
  <c r="B49"/>
  <c r="C49"/>
  <c r="D49"/>
  <c r="E49"/>
  <c r="F49"/>
  <c r="G49"/>
  <c r="B50"/>
  <c r="C50"/>
  <c r="D50"/>
  <c r="E50"/>
  <c r="F50"/>
  <c r="G50"/>
  <c r="B47" i="26"/>
  <c r="C47"/>
  <c r="D47"/>
  <c r="E47"/>
  <c r="F47"/>
  <c r="G47"/>
  <c r="B48"/>
  <c r="C48"/>
  <c r="D48"/>
  <c r="E48"/>
  <c r="F48"/>
  <c r="G48"/>
  <c r="B49"/>
  <c r="C49"/>
  <c r="D49"/>
  <c r="E49"/>
  <c r="F49"/>
  <c r="G49"/>
  <c r="B50"/>
  <c r="C50"/>
  <c r="D50"/>
  <c r="E50"/>
  <c r="F50"/>
  <c r="G50"/>
  <c r="B4" i="27"/>
  <c r="C4"/>
  <c r="D4"/>
  <c r="F53" s="1"/>
  <c r="E4"/>
  <c r="F4"/>
  <c r="G4"/>
  <c r="A47" i="17"/>
  <c r="A47" i="28" s="1"/>
  <c r="A46" i="17"/>
  <c r="A46" i="28" s="1"/>
  <c r="A45" i="17"/>
  <c r="A45" i="25" s="1"/>
  <c r="A44" i="17"/>
  <c r="A44" i="26" s="1"/>
  <c r="A43" i="17"/>
  <c r="A43" i="28" s="1"/>
  <c r="A42" i="17"/>
  <c r="A42" i="28" s="1"/>
  <c r="A41" i="17"/>
  <c r="A41" i="25" s="1"/>
  <c r="A40" i="17"/>
  <c r="A40" i="26" s="1"/>
  <c r="A39" i="17"/>
  <c r="A39" i="28" s="1"/>
  <c r="A38" i="17"/>
  <c r="A38" i="28" s="1"/>
  <c r="A37" i="17"/>
  <c r="A37" i="25" s="1"/>
  <c r="A36" i="17"/>
  <c r="A36" i="26" s="1"/>
  <c r="A35" i="17"/>
  <c r="A35" i="28" s="1"/>
  <c r="A34" i="17"/>
  <c r="A34" i="28" s="1"/>
  <c r="A33" i="17"/>
  <c r="A33" i="25" s="1"/>
  <c r="A32" i="17"/>
  <c r="A32" i="26" s="1"/>
  <c r="A31" i="17"/>
  <c r="A31" i="28" s="1"/>
  <c r="A30" i="17"/>
  <c r="A30" i="28" s="1"/>
  <c r="A29" i="17"/>
  <c r="A29" i="25" s="1"/>
  <c r="A28" i="17"/>
  <c r="A28" i="26" s="1"/>
  <c r="A27" i="17"/>
  <c r="A27" i="28" s="1"/>
  <c r="A26" i="17"/>
  <c r="A26" i="28" s="1"/>
  <c r="A25" i="17"/>
  <c r="A25" i="25" s="1"/>
  <c r="A24" i="17"/>
  <c r="A24" i="26" s="1"/>
  <c r="A23" i="17"/>
  <c r="A23" i="28" s="1"/>
  <c r="A22" i="17"/>
  <c r="A22" i="28" s="1"/>
  <c r="A21" i="17"/>
  <c r="A21" i="25" s="1"/>
  <c r="A20" i="17"/>
  <c r="A20" i="26" s="1"/>
  <c r="A19" i="17"/>
  <c r="A19" i="23" s="1"/>
  <c r="A18" i="17"/>
  <c r="A18" i="28" s="1"/>
  <c r="A17" i="17"/>
  <c r="A17" i="25" s="1"/>
  <c r="A16" i="17"/>
  <c r="A16" i="26" s="1"/>
  <c r="A15" i="17"/>
  <c r="A15" i="28" s="1"/>
  <c r="A14" i="17"/>
  <c r="A14" i="28" s="1"/>
  <c r="A13" i="17"/>
  <c r="A13" i="25" s="1"/>
  <c r="A12" i="17"/>
  <c r="A12" i="26" s="1"/>
  <c r="A11" i="17"/>
  <c r="A11" i="23" s="1"/>
  <c r="A10" i="17"/>
  <c r="A10" i="28" s="1"/>
  <c r="A9" i="17"/>
  <c r="A9" i="25" s="1"/>
  <c r="A8" i="17"/>
  <c r="A8" i="26" s="1"/>
  <c r="A7" i="17"/>
  <c r="A7" i="28" s="1"/>
  <c r="A6" i="17"/>
  <c r="A6" i="28" s="1"/>
  <c r="A5" i="17"/>
  <c r="A5" i="25" s="1"/>
  <c r="A4" i="17"/>
  <c r="A4" i="23" s="1"/>
  <c r="A3" i="17"/>
  <c r="A3" i="23" s="1"/>
  <c r="Y70" i="5"/>
  <c r="Z70"/>
  <c r="AA70"/>
  <c r="AB70"/>
  <c r="AC70"/>
  <c r="AD70"/>
  <c r="AE70"/>
  <c r="AF70"/>
  <c r="AG70"/>
  <c r="AH70"/>
  <c r="AI70"/>
  <c r="AJ70"/>
  <c r="AK70"/>
  <c r="AL70"/>
  <c r="AM70"/>
  <c r="AN70"/>
  <c r="AO70"/>
  <c r="AP70"/>
  <c r="AQ70"/>
  <c r="AR70"/>
  <c r="AS70"/>
  <c r="AT70"/>
  <c r="AU70"/>
  <c r="AV70"/>
  <c r="AW70"/>
  <c r="AX70"/>
  <c r="AY70"/>
  <c r="AZ70"/>
  <c r="BA70"/>
  <c r="BB70"/>
  <c r="BC70"/>
  <c r="BD70"/>
  <c r="BE70"/>
  <c r="BF70"/>
  <c r="BG70"/>
  <c r="BH70"/>
  <c r="BI70"/>
  <c r="X70"/>
  <c r="HB67"/>
  <c r="HC67"/>
  <c r="HD67"/>
  <c r="HE67"/>
  <c r="HF67"/>
  <c r="HG67"/>
  <c r="HH67"/>
  <c r="HI67"/>
  <c r="HJ67"/>
  <c r="HK67"/>
  <c r="HL67"/>
  <c r="HM67"/>
  <c r="HN67"/>
  <c r="HO67"/>
  <c r="HP67"/>
  <c r="HQ67"/>
  <c r="HR67"/>
  <c r="HS67"/>
  <c r="HT67"/>
  <c r="HU67"/>
  <c r="HV67"/>
  <c r="HW67"/>
  <c r="HX67"/>
  <c r="HY67"/>
  <c r="HZ67"/>
  <c r="IA67"/>
  <c r="IB67"/>
  <c r="IC67"/>
  <c r="ID67"/>
  <c r="IE67"/>
  <c r="IF67"/>
  <c r="IG67"/>
  <c r="IH67"/>
  <c r="II67"/>
  <c r="IJ67"/>
  <c r="IK67"/>
  <c r="IL67"/>
  <c r="IM67"/>
  <c r="IN67"/>
  <c r="IO67"/>
  <c r="IP67"/>
  <c r="IQ67"/>
  <c r="IR67"/>
  <c r="IS67"/>
  <c r="IT67"/>
  <c r="IU67"/>
  <c r="IV67"/>
  <c r="HA6"/>
  <c r="V6" s="1"/>
  <c r="HA10"/>
  <c r="V10" s="1"/>
  <c r="HA8"/>
  <c r="V8" s="1"/>
  <c r="HA7"/>
  <c r="V7" s="1"/>
  <c r="HA11"/>
  <c r="HA12"/>
  <c r="HA14"/>
  <c r="HA16"/>
  <c r="HA15"/>
  <c r="HA13"/>
  <c r="HA17"/>
  <c r="V17" s="1"/>
  <c r="HA18"/>
  <c r="V18" s="1"/>
  <c r="HA19"/>
  <c r="HA20"/>
  <c r="V20" s="1"/>
  <c r="HA21"/>
  <c r="V21" s="1"/>
  <c r="HA22"/>
  <c r="V22" s="1"/>
  <c r="HA23"/>
  <c r="V23" s="1"/>
  <c r="HA24"/>
  <c r="V24" s="1"/>
  <c r="HA25"/>
  <c r="V25" s="1"/>
  <c r="HA26"/>
  <c r="HA27"/>
  <c r="HA28"/>
  <c r="HA29"/>
  <c r="V29" s="1"/>
  <c r="HA30"/>
  <c r="HA31"/>
  <c r="V31" s="1"/>
  <c r="HA32"/>
  <c r="HA33"/>
  <c r="V33" s="1"/>
  <c r="HA34"/>
  <c r="V34" s="1"/>
  <c r="HA35"/>
  <c r="V35" s="1"/>
  <c r="HA36"/>
  <c r="V36" s="1"/>
  <c r="HA37"/>
  <c r="V37" s="1"/>
  <c r="HA38"/>
  <c r="HA39"/>
  <c r="HA40"/>
  <c r="HA41"/>
  <c r="HA42"/>
  <c r="HA43"/>
  <c r="V43" s="1"/>
  <c r="HA44"/>
  <c r="HA45"/>
  <c r="HA46"/>
  <c r="HA47"/>
  <c r="HA48"/>
  <c r="HA49"/>
  <c r="HA50"/>
  <c r="HA51"/>
  <c r="HA52"/>
  <c r="HA53"/>
  <c r="HA54"/>
  <c r="HA55"/>
  <c r="V55" s="1"/>
  <c r="HA56"/>
  <c r="V56" s="1"/>
  <c r="HA57"/>
  <c r="V57" s="1"/>
  <c r="HA58"/>
  <c r="V58" s="1"/>
  <c r="HA59"/>
  <c r="V59" s="1"/>
  <c r="HA60"/>
  <c r="HA61"/>
  <c r="V61" s="1"/>
  <c r="HA62"/>
  <c r="V62" s="1"/>
  <c r="HA63"/>
  <c r="HA64"/>
  <c r="V64" s="1"/>
  <c r="HA65"/>
  <c r="V65" s="1"/>
  <c r="HA66"/>
  <c r="V66" s="1"/>
  <c r="HA5"/>
  <c r="IN2"/>
  <c r="IO2"/>
  <c r="IP2"/>
  <c r="IQ2"/>
  <c r="IR2"/>
  <c r="IS2"/>
  <c r="IN3"/>
  <c r="IO3"/>
  <c r="IP3"/>
  <c r="IQ3"/>
  <c r="IR3"/>
  <c r="IS3"/>
  <c r="HC2"/>
  <c r="HD2"/>
  <c r="HE2"/>
  <c r="HF2"/>
  <c r="HG2"/>
  <c r="HH2"/>
  <c r="HI2"/>
  <c r="HJ2"/>
  <c r="HK2"/>
  <c r="HL2"/>
  <c r="HM2"/>
  <c r="HN2"/>
  <c r="HO2"/>
  <c r="HP2"/>
  <c r="HQ2"/>
  <c r="HR2"/>
  <c r="HS2"/>
  <c r="HT2"/>
  <c r="HU2"/>
  <c r="HV2"/>
  <c r="HW2"/>
  <c r="HX2"/>
  <c r="HY2"/>
  <c r="HZ2"/>
  <c r="IA2"/>
  <c r="IB2"/>
  <c r="IC2"/>
  <c r="ID2"/>
  <c r="IE2"/>
  <c r="IF2"/>
  <c r="IG2"/>
  <c r="IH2"/>
  <c r="II2"/>
  <c r="IJ2"/>
  <c r="IK2"/>
  <c r="IL2"/>
  <c r="IM2"/>
  <c r="HC3"/>
  <c r="HD3"/>
  <c r="HE3"/>
  <c r="HF3"/>
  <c r="HG3"/>
  <c r="HH3"/>
  <c r="HI3"/>
  <c r="HJ3"/>
  <c r="HK3"/>
  <c r="HL3"/>
  <c r="HM3"/>
  <c r="HN3"/>
  <c r="HO3"/>
  <c r="HP3"/>
  <c r="HQ3"/>
  <c r="HR3"/>
  <c r="HS3"/>
  <c r="HT3"/>
  <c r="HU3"/>
  <c r="HV3"/>
  <c r="HW3"/>
  <c r="HX3"/>
  <c r="HY3"/>
  <c r="HZ3"/>
  <c r="IA3"/>
  <c r="IB3"/>
  <c r="IC3"/>
  <c r="ID3"/>
  <c r="IE3"/>
  <c r="IF3"/>
  <c r="IG3"/>
  <c r="IH3"/>
  <c r="II3"/>
  <c r="IJ3"/>
  <c r="IK3"/>
  <c r="IL3"/>
  <c r="IM3"/>
  <c r="HB2"/>
  <c r="HB3"/>
  <c r="FX2"/>
  <c r="FX3"/>
  <c r="FX67"/>
  <c r="FB5"/>
  <c r="BF67"/>
  <c r="B3" i="25"/>
  <c r="C3"/>
  <c r="D3"/>
  <c r="E3"/>
  <c r="F3"/>
  <c r="J53" s="1"/>
  <c r="G3"/>
  <c r="FE2" i="5"/>
  <c r="FF2"/>
  <c r="FG2"/>
  <c r="FH2"/>
  <c r="FI2"/>
  <c r="FJ2"/>
  <c r="FK2"/>
  <c r="FL2"/>
  <c r="FM2"/>
  <c r="FN2"/>
  <c r="FO2"/>
  <c r="FP2"/>
  <c r="FQ2"/>
  <c r="FR2"/>
  <c r="FS2"/>
  <c r="FT2"/>
  <c r="FU2"/>
  <c r="FV2"/>
  <c r="FW2"/>
  <c r="FY2"/>
  <c r="FZ2"/>
  <c r="GA2"/>
  <c r="GB2"/>
  <c r="GC2"/>
  <c r="GD2"/>
  <c r="GE2"/>
  <c r="GF2"/>
  <c r="GG2"/>
  <c r="GH2"/>
  <c r="GI2"/>
  <c r="GJ2"/>
  <c r="GK2"/>
  <c r="GL2"/>
  <c r="GM2"/>
  <c r="GN2"/>
  <c r="GO2"/>
  <c r="GP2"/>
  <c r="GQ2"/>
  <c r="GR2"/>
  <c r="GS2"/>
  <c r="GT2"/>
  <c r="GU2"/>
  <c r="GV2"/>
  <c r="FK3"/>
  <c r="FL3"/>
  <c r="FM3"/>
  <c r="FN3"/>
  <c r="FO3"/>
  <c r="FP3"/>
  <c r="FQ3"/>
  <c r="FR3"/>
  <c r="FS3"/>
  <c r="FT3"/>
  <c r="FU3"/>
  <c r="FV3"/>
  <c r="FW3"/>
  <c r="FY3"/>
  <c r="FZ3"/>
  <c r="GA3"/>
  <c r="GB3"/>
  <c r="GC3"/>
  <c r="GD3"/>
  <c r="GE3"/>
  <c r="GF3"/>
  <c r="GG3"/>
  <c r="GH3"/>
  <c r="GI3"/>
  <c r="GJ3"/>
  <c r="GK3"/>
  <c r="GL3"/>
  <c r="GM3"/>
  <c r="GN3"/>
  <c r="GO3"/>
  <c r="GP3"/>
  <c r="GQ3"/>
  <c r="GR3"/>
  <c r="GS3"/>
  <c r="GT3"/>
  <c r="GU3"/>
  <c r="GV3"/>
  <c r="FF3"/>
  <c r="FG3"/>
  <c r="FH3"/>
  <c r="FI3"/>
  <c r="FJ3"/>
  <c r="FE3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30"/>
  <c r="L29"/>
  <c r="L23"/>
  <c r="L19"/>
  <c r="L18"/>
  <c r="L13"/>
  <c r="L15"/>
  <c r="L16"/>
  <c r="L12"/>
  <c r="L7"/>
  <c r="L9"/>
  <c r="L8"/>
  <c r="L11"/>
  <c r="L17"/>
  <c r="L20"/>
  <c r="L6"/>
  <c r="B3" i="28"/>
  <c r="C3"/>
  <c r="D3"/>
  <c r="E3"/>
  <c r="F3"/>
  <c r="G3"/>
  <c r="L53" s="1"/>
  <c r="B4" i="26"/>
  <c r="C4"/>
  <c r="D4"/>
  <c r="F53" s="1"/>
  <c r="E4"/>
  <c r="F4"/>
  <c r="G4"/>
  <c r="H3" i="23"/>
  <c r="H4"/>
  <c r="H4" i="27" s="1"/>
  <c r="H5" i="23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7" i="27" s="1"/>
  <c r="H48" i="23"/>
  <c r="H48" i="27" s="1"/>
  <c r="H49" i="23"/>
  <c r="H49" i="27" s="1"/>
  <c r="H50" i="23"/>
  <c r="H50" i="27" s="1"/>
  <c r="B53" i="23"/>
  <c r="D53"/>
  <c r="B56" s="1"/>
  <c r="F53"/>
  <c r="G56" s="1"/>
  <c r="H53"/>
  <c r="J53"/>
  <c r="C56" s="1"/>
  <c r="L53"/>
  <c r="B53" i="17"/>
  <c r="D53"/>
  <c r="F53"/>
  <c r="H53"/>
  <c r="J53"/>
  <c r="L53"/>
  <c r="I1" i="5"/>
  <c r="BQ2"/>
  <c r="DJ2" s="1"/>
  <c r="BR2"/>
  <c r="DK2"/>
  <c r="BS2"/>
  <c r="DL2" s="1"/>
  <c r="BT2"/>
  <c r="DM2"/>
  <c r="BU2"/>
  <c r="DN2" s="1"/>
  <c r="BV2"/>
  <c r="DO2" s="1"/>
  <c r="BW2"/>
  <c r="DP2" s="1"/>
  <c r="BX2"/>
  <c r="DQ2"/>
  <c r="BY2"/>
  <c r="DR2" s="1"/>
  <c r="BZ2"/>
  <c r="DS2" s="1"/>
  <c r="CA2"/>
  <c r="DT2"/>
  <c r="CB2"/>
  <c r="DU2"/>
  <c r="CC2"/>
  <c r="DV2" s="1"/>
  <c r="CD2"/>
  <c r="DW2" s="1"/>
  <c r="CE2"/>
  <c r="DX2" s="1"/>
  <c r="CF2"/>
  <c r="DY2"/>
  <c r="CG2"/>
  <c r="DZ2" s="1"/>
  <c r="CH2"/>
  <c r="EA2" s="1"/>
  <c r="CI2"/>
  <c r="EB2" s="1"/>
  <c r="CJ2"/>
  <c r="EC2" s="1"/>
  <c r="CK2"/>
  <c r="ED2" s="1"/>
  <c r="CL2"/>
  <c r="EE2" s="1"/>
  <c r="CM2"/>
  <c r="CN2"/>
  <c r="EG2" s="1"/>
  <c r="CO2"/>
  <c r="EH2" s="1"/>
  <c r="CP2"/>
  <c r="EI2" s="1"/>
  <c r="CQ2"/>
  <c r="EJ2" s="1"/>
  <c r="CR2"/>
  <c r="EK2" s="1"/>
  <c r="CS2"/>
  <c r="CT2"/>
  <c r="EM2" s="1"/>
  <c r="CU2"/>
  <c r="CV2"/>
  <c r="EO2" s="1"/>
  <c r="CW2"/>
  <c r="EP2" s="1"/>
  <c r="CX2"/>
  <c r="EQ2" s="1"/>
  <c r="CY2"/>
  <c r="ER2" s="1"/>
  <c r="CZ2"/>
  <c r="ES2" s="1"/>
  <c r="DA2"/>
  <c r="ET2" s="1"/>
  <c r="DB2"/>
  <c r="EU2" s="1"/>
  <c r="DC2"/>
  <c r="EV2" s="1"/>
  <c r="DD2"/>
  <c r="EW2" s="1"/>
  <c r="DE2"/>
  <c r="EX2" s="1"/>
  <c r="DF2"/>
  <c r="DG2"/>
  <c r="EZ2"/>
  <c r="DH2"/>
  <c r="FA2"/>
  <c r="EF2"/>
  <c r="EL2"/>
  <c r="EN2"/>
  <c r="EY2"/>
  <c r="BQ3"/>
  <c r="A48" i="17"/>
  <c r="A48" i="28" s="1"/>
  <c r="BR3" i="5"/>
  <c r="A49" i="17" s="1"/>
  <c r="A49" i="26" s="1"/>
  <c r="BS3" i="5"/>
  <c r="DL3" s="1"/>
  <c r="BT3"/>
  <c r="DM3" s="1"/>
  <c r="BU3"/>
  <c r="DN3" s="1"/>
  <c r="BV3"/>
  <c r="DO3" s="1"/>
  <c r="BW3"/>
  <c r="DP3" s="1"/>
  <c r="BX3"/>
  <c r="DQ3" s="1"/>
  <c r="BY3"/>
  <c r="DR3" s="1"/>
  <c r="BZ3"/>
  <c r="DS3" s="1"/>
  <c r="CA3"/>
  <c r="CB3"/>
  <c r="DU3" s="1"/>
  <c r="CC3"/>
  <c r="DV3" s="1"/>
  <c r="CD3"/>
  <c r="DW3" s="1"/>
  <c r="CE3"/>
  <c r="DX3" s="1"/>
  <c r="CF3"/>
  <c r="DY3" s="1"/>
  <c r="CG3"/>
  <c r="DZ3" s="1"/>
  <c r="CH3"/>
  <c r="EA3" s="1"/>
  <c r="CI3"/>
  <c r="EB3" s="1"/>
  <c r="CJ3"/>
  <c r="EC3" s="1"/>
  <c r="CK3"/>
  <c r="ED3" s="1"/>
  <c r="CL3"/>
  <c r="EE3" s="1"/>
  <c r="CM3"/>
  <c r="EF3" s="1"/>
  <c r="CN3"/>
  <c r="EG3" s="1"/>
  <c r="CO3"/>
  <c r="EH3" s="1"/>
  <c r="CP3"/>
  <c r="EI3" s="1"/>
  <c r="CQ3"/>
  <c r="EJ3" s="1"/>
  <c r="CR3"/>
  <c r="EK3" s="1"/>
  <c r="CS3"/>
  <c r="EL3" s="1"/>
  <c r="CT3"/>
  <c r="EM3" s="1"/>
  <c r="CU3"/>
  <c r="EN3" s="1"/>
  <c r="CV3"/>
  <c r="EO3" s="1"/>
  <c r="CW3"/>
  <c r="EP3"/>
  <c r="CX3"/>
  <c r="EQ3" s="1"/>
  <c r="CY3"/>
  <c r="ER3"/>
  <c r="CZ3"/>
  <c r="ES3" s="1"/>
  <c r="DA3"/>
  <c r="ET3" s="1"/>
  <c r="DB3"/>
  <c r="EU3" s="1"/>
  <c r="DC3"/>
  <c r="DD3"/>
  <c r="EW3" s="1"/>
  <c r="DE3"/>
  <c r="EX3"/>
  <c r="DF3"/>
  <c r="EY3"/>
  <c r="DG3"/>
  <c r="EZ3"/>
  <c r="DH3"/>
  <c r="FA3"/>
  <c r="DT3"/>
  <c r="EV3"/>
  <c r="C5"/>
  <c r="J5" s="1"/>
  <c r="D5"/>
  <c r="E5"/>
  <c r="G5"/>
  <c r="H5"/>
  <c r="I5"/>
  <c r="K5" s="1"/>
  <c r="L5"/>
  <c r="O5"/>
  <c r="P5"/>
  <c r="Q5"/>
  <c r="FC5"/>
  <c r="FD5"/>
  <c r="C6"/>
  <c r="J6" s="1"/>
  <c r="D6"/>
  <c r="E6"/>
  <c r="F6"/>
  <c r="G6"/>
  <c r="H6"/>
  <c r="I6"/>
  <c r="K6" s="1"/>
  <c r="O6"/>
  <c r="P6"/>
  <c r="Q6"/>
  <c r="FB6"/>
  <c r="FC6"/>
  <c r="FD6"/>
  <c r="C10"/>
  <c r="D10"/>
  <c r="E10"/>
  <c r="F10"/>
  <c r="G10"/>
  <c r="H10"/>
  <c r="I10"/>
  <c r="K10"/>
  <c r="O10"/>
  <c r="P10"/>
  <c r="Q10"/>
  <c r="FB10"/>
  <c r="FC10"/>
  <c r="FD10"/>
  <c r="C8"/>
  <c r="E8"/>
  <c r="F8"/>
  <c r="G8"/>
  <c r="H8"/>
  <c r="I8"/>
  <c r="K8" s="1"/>
  <c r="O8"/>
  <c r="P8"/>
  <c r="Q8"/>
  <c r="FB8"/>
  <c r="FC8"/>
  <c r="FD8"/>
  <c r="C9"/>
  <c r="E9"/>
  <c r="F9"/>
  <c r="G9"/>
  <c r="H9"/>
  <c r="I9"/>
  <c r="K9" s="1"/>
  <c r="O9"/>
  <c r="P9"/>
  <c r="Q9"/>
  <c r="FB9"/>
  <c r="FC9"/>
  <c r="FD9"/>
  <c r="C7"/>
  <c r="D7"/>
  <c r="E7"/>
  <c r="F7"/>
  <c r="G7"/>
  <c r="H7"/>
  <c r="I7"/>
  <c r="O7"/>
  <c r="P7"/>
  <c r="Q7"/>
  <c r="FB7"/>
  <c r="FC7"/>
  <c r="FD7"/>
  <c r="C11"/>
  <c r="D11"/>
  <c r="E11"/>
  <c r="F11"/>
  <c r="G11"/>
  <c r="H11"/>
  <c r="I11"/>
  <c r="O11"/>
  <c r="P11"/>
  <c r="Q11"/>
  <c r="FB11"/>
  <c r="FC11"/>
  <c r="FD11"/>
  <c r="C12"/>
  <c r="D12"/>
  <c r="E12"/>
  <c r="F12"/>
  <c r="G12"/>
  <c r="H12"/>
  <c r="I12"/>
  <c r="O12"/>
  <c r="P12"/>
  <c r="Q12"/>
  <c r="FB12"/>
  <c r="FC12"/>
  <c r="FD12"/>
  <c r="C14"/>
  <c r="D14"/>
  <c r="E14"/>
  <c r="F14"/>
  <c r="G14"/>
  <c r="H14"/>
  <c r="I14"/>
  <c r="K14" s="1"/>
  <c r="O14"/>
  <c r="P14"/>
  <c r="Q14"/>
  <c r="FB14"/>
  <c r="FC14"/>
  <c r="FD14"/>
  <c r="C16"/>
  <c r="D16"/>
  <c r="E16"/>
  <c r="F16"/>
  <c r="G16"/>
  <c r="H16"/>
  <c r="I16"/>
  <c r="O16"/>
  <c r="P16"/>
  <c r="Q16"/>
  <c r="FB16"/>
  <c r="FC16"/>
  <c r="FD16"/>
  <c r="C15"/>
  <c r="D15"/>
  <c r="E15"/>
  <c r="F15"/>
  <c r="G15"/>
  <c r="H15"/>
  <c r="I15"/>
  <c r="K15" s="1"/>
  <c r="O15"/>
  <c r="P15"/>
  <c r="Q15"/>
  <c r="FB15"/>
  <c r="FC15"/>
  <c r="FD15"/>
  <c r="C13"/>
  <c r="D13"/>
  <c r="E13"/>
  <c r="F13"/>
  <c r="G13"/>
  <c r="H13"/>
  <c r="I13"/>
  <c r="K13" s="1"/>
  <c r="O13"/>
  <c r="P13"/>
  <c r="Q13"/>
  <c r="FB13"/>
  <c r="FC13"/>
  <c r="FD13"/>
  <c r="C17"/>
  <c r="D17"/>
  <c r="E17"/>
  <c r="F17"/>
  <c r="G17"/>
  <c r="H17"/>
  <c r="I17"/>
  <c r="K17" s="1"/>
  <c r="O17"/>
  <c r="P17"/>
  <c r="Q17"/>
  <c r="FB17"/>
  <c r="FC17"/>
  <c r="FD17"/>
  <c r="C18"/>
  <c r="D18"/>
  <c r="E18"/>
  <c r="F18"/>
  <c r="G18"/>
  <c r="H18"/>
  <c r="I18"/>
  <c r="O18"/>
  <c r="P18"/>
  <c r="Q18"/>
  <c r="FB18"/>
  <c r="FC18"/>
  <c r="FD18"/>
  <c r="C19"/>
  <c r="D19"/>
  <c r="E19"/>
  <c r="F19"/>
  <c r="G19"/>
  <c r="H19"/>
  <c r="I19"/>
  <c r="K19" s="1"/>
  <c r="O19"/>
  <c r="P19"/>
  <c r="N19" s="1"/>
  <c r="Q19"/>
  <c r="FB19"/>
  <c r="FC19"/>
  <c r="FD19"/>
  <c r="C20"/>
  <c r="D20"/>
  <c r="E20"/>
  <c r="F20"/>
  <c r="G20"/>
  <c r="H20"/>
  <c r="I20"/>
  <c r="K20" s="1"/>
  <c r="O20"/>
  <c r="N20" s="1"/>
  <c r="P20"/>
  <c r="Q20"/>
  <c r="FB20"/>
  <c r="FC20"/>
  <c r="FD20"/>
  <c r="C21"/>
  <c r="D21"/>
  <c r="E21"/>
  <c r="F21"/>
  <c r="G21"/>
  <c r="H21"/>
  <c r="I21"/>
  <c r="L21"/>
  <c r="O21"/>
  <c r="P21"/>
  <c r="Q21"/>
  <c r="FB21"/>
  <c r="FC21"/>
  <c r="FD21"/>
  <c r="C22"/>
  <c r="D22"/>
  <c r="E22"/>
  <c r="F22"/>
  <c r="G22"/>
  <c r="H22"/>
  <c r="I22"/>
  <c r="K22" s="1"/>
  <c r="L22"/>
  <c r="O22"/>
  <c r="N22" s="1"/>
  <c r="P22"/>
  <c r="Q22"/>
  <c r="FB22"/>
  <c r="FC22"/>
  <c r="FD22"/>
  <c r="C23"/>
  <c r="D23"/>
  <c r="E23"/>
  <c r="F23"/>
  <c r="G23"/>
  <c r="H23"/>
  <c r="I23"/>
  <c r="O23"/>
  <c r="P23"/>
  <c r="Q23"/>
  <c r="FB23"/>
  <c r="FC23"/>
  <c r="FD23"/>
  <c r="C24"/>
  <c r="J24" s="1"/>
  <c r="E24"/>
  <c r="F24"/>
  <c r="G24"/>
  <c r="H24"/>
  <c r="I24"/>
  <c r="K24" s="1"/>
  <c r="L24"/>
  <c r="O24"/>
  <c r="P24"/>
  <c r="Q24"/>
  <c r="N24" s="1"/>
  <c r="FB24"/>
  <c r="FC24"/>
  <c r="FD24"/>
  <c r="C25"/>
  <c r="D25"/>
  <c r="E25"/>
  <c r="F25"/>
  <c r="G25"/>
  <c r="H25"/>
  <c r="I25"/>
  <c r="L25"/>
  <c r="O25"/>
  <c r="P25"/>
  <c r="Q25"/>
  <c r="FB25"/>
  <c r="FC25"/>
  <c r="FD25"/>
  <c r="C26"/>
  <c r="D26"/>
  <c r="E26"/>
  <c r="F26"/>
  <c r="G26"/>
  <c r="H26"/>
  <c r="I26"/>
  <c r="L26"/>
  <c r="O26"/>
  <c r="P26"/>
  <c r="Q26"/>
  <c r="FB26"/>
  <c r="FC26"/>
  <c r="FD26"/>
  <c r="C27"/>
  <c r="D27"/>
  <c r="E27"/>
  <c r="F27"/>
  <c r="G27"/>
  <c r="H27"/>
  <c r="I27"/>
  <c r="O27"/>
  <c r="P27"/>
  <c r="Q27"/>
  <c r="FB27"/>
  <c r="FC27"/>
  <c r="FD27"/>
  <c r="C28"/>
  <c r="D28"/>
  <c r="E28"/>
  <c r="F28"/>
  <c r="G28"/>
  <c r="H28"/>
  <c r="I28"/>
  <c r="K28" s="1"/>
  <c r="L28"/>
  <c r="O28"/>
  <c r="P28"/>
  <c r="Q28"/>
  <c r="N28" s="1"/>
  <c r="FB28"/>
  <c r="FC28"/>
  <c r="FD28"/>
  <c r="C29"/>
  <c r="D29"/>
  <c r="E29"/>
  <c r="F29"/>
  <c r="G29"/>
  <c r="H29"/>
  <c r="I29"/>
  <c r="J29" s="1"/>
  <c r="O29"/>
  <c r="P29"/>
  <c r="Q29"/>
  <c r="C30"/>
  <c r="D30"/>
  <c r="E30"/>
  <c r="F30"/>
  <c r="G30"/>
  <c r="H30"/>
  <c r="I30"/>
  <c r="K30" s="1"/>
  <c r="O30"/>
  <c r="P30"/>
  <c r="Q30"/>
  <c r="C31"/>
  <c r="D31"/>
  <c r="E31"/>
  <c r="F31"/>
  <c r="G31"/>
  <c r="H31"/>
  <c r="I31"/>
  <c r="K31"/>
  <c r="L31"/>
  <c r="O31"/>
  <c r="P31"/>
  <c r="Q31"/>
  <c r="C32"/>
  <c r="D32"/>
  <c r="E32"/>
  <c r="F32"/>
  <c r="G32"/>
  <c r="H32"/>
  <c r="I32"/>
  <c r="K32" s="1"/>
  <c r="O32"/>
  <c r="P32"/>
  <c r="Q32"/>
  <c r="C33"/>
  <c r="E33"/>
  <c r="F33"/>
  <c r="G33"/>
  <c r="H33"/>
  <c r="I33"/>
  <c r="K33" s="1"/>
  <c r="O33"/>
  <c r="P33"/>
  <c r="Q33"/>
  <c r="C34"/>
  <c r="E34"/>
  <c r="F34"/>
  <c r="G34"/>
  <c r="H34"/>
  <c r="I34"/>
  <c r="K34" s="1"/>
  <c r="O34"/>
  <c r="P34"/>
  <c r="Q34"/>
  <c r="C35"/>
  <c r="E35"/>
  <c r="F35"/>
  <c r="G35"/>
  <c r="H35"/>
  <c r="I35"/>
  <c r="J35" s="1"/>
  <c r="O35"/>
  <c r="P35"/>
  <c r="Q35"/>
  <c r="C36"/>
  <c r="E36"/>
  <c r="F36"/>
  <c r="G36"/>
  <c r="H36"/>
  <c r="I36"/>
  <c r="K36" s="1"/>
  <c r="O36"/>
  <c r="P36"/>
  <c r="Q36"/>
  <c r="C37"/>
  <c r="E37"/>
  <c r="F37"/>
  <c r="G37"/>
  <c r="H37"/>
  <c r="I37"/>
  <c r="J37" s="1"/>
  <c r="O37"/>
  <c r="P37"/>
  <c r="Q37"/>
  <c r="C38"/>
  <c r="D38"/>
  <c r="E38"/>
  <c r="F38"/>
  <c r="G38"/>
  <c r="H38"/>
  <c r="I38"/>
  <c r="O38"/>
  <c r="P38"/>
  <c r="Q38"/>
  <c r="FB38"/>
  <c r="FC38"/>
  <c r="FD38"/>
  <c r="C39"/>
  <c r="D39"/>
  <c r="E39"/>
  <c r="F39"/>
  <c r="G39"/>
  <c r="H39"/>
  <c r="I39"/>
  <c r="K39" s="1"/>
  <c r="O39"/>
  <c r="P39"/>
  <c r="Q39"/>
  <c r="FB39"/>
  <c r="FC39"/>
  <c r="FD39"/>
  <c r="C40"/>
  <c r="D40"/>
  <c r="E40"/>
  <c r="F40"/>
  <c r="G40"/>
  <c r="H40"/>
  <c r="I40"/>
  <c r="K40" s="1"/>
  <c r="L40"/>
  <c r="O40"/>
  <c r="N40" s="1"/>
  <c r="P40"/>
  <c r="Q40"/>
  <c r="FB40"/>
  <c r="FC40"/>
  <c r="FD40"/>
  <c r="C41"/>
  <c r="D41"/>
  <c r="E41"/>
  <c r="F41"/>
  <c r="G41"/>
  <c r="H41"/>
  <c r="I41"/>
  <c r="K41"/>
  <c r="O41"/>
  <c r="P41"/>
  <c r="Q41"/>
  <c r="FB41"/>
  <c r="FC41"/>
  <c r="FD41"/>
  <c r="C42"/>
  <c r="D42"/>
  <c r="E42"/>
  <c r="F42"/>
  <c r="G42"/>
  <c r="H42"/>
  <c r="I42"/>
  <c r="J42" s="1"/>
  <c r="O42"/>
  <c r="P42"/>
  <c r="Q42"/>
  <c r="FB42"/>
  <c r="FC42"/>
  <c r="FD42"/>
  <c r="C43"/>
  <c r="D43"/>
  <c r="E43"/>
  <c r="F43"/>
  <c r="G43"/>
  <c r="H43"/>
  <c r="I43"/>
  <c r="K43" s="1"/>
  <c r="O43"/>
  <c r="P43"/>
  <c r="Q43"/>
  <c r="FB43"/>
  <c r="FC43"/>
  <c r="FD43"/>
  <c r="C44"/>
  <c r="D44"/>
  <c r="E44"/>
  <c r="F44"/>
  <c r="G44"/>
  <c r="H44"/>
  <c r="I44"/>
  <c r="K44" s="1"/>
  <c r="O44"/>
  <c r="P44"/>
  <c r="Q44"/>
  <c r="FB44"/>
  <c r="FC44"/>
  <c r="FD44"/>
  <c r="C45"/>
  <c r="D45"/>
  <c r="E45"/>
  <c r="F45"/>
  <c r="G45"/>
  <c r="H45"/>
  <c r="I45"/>
  <c r="J45" s="1"/>
  <c r="O45"/>
  <c r="P45"/>
  <c r="Q45"/>
  <c r="FB45"/>
  <c r="FC45"/>
  <c r="FD45"/>
  <c r="C46"/>
  <c r="D46"/>
  <c r="E46"/>
  <c r="F46"/>
  <c r="G46"/>
  <c r="H46"/>
  <c r="I46"/>
  <c r="J46" s="1"/>
  <c r="O46"/>
  <c r="P46"/>
  <c r="Q46"/>
  <c r="FB46"/>
  <c r="FC46"/>
  <c r="FD46"/>
  <c r="C47"/>
  <c r="D47"/>
  <c r="E47"/>
  <c r="F47"/>
  <c r="G47"/>
  <c r="H47"/>
  <c r="I47"/>
  <c r="O47"/>
  <c r="P47"/>
  <c r="Q47"/>
  <c r="FB47"/>
  <c r="FC47"/>
  <c r="FD47"/>
  <c r="C48"/>
  <c r="D48"/>
  <c r="E48"/>
  <c r="F48"/>
  <c r="G48"/>
  <c r="H48"/>
  <c r="I48"/>
  <c r="K48" s="1"/>
  <c r="O48"/>
  <c r="N48" s="1"/>
  <c r="P48"/>
  <c r="Q48"/>
  <c r="FB48"/>
  <c r="FC48"/>
  <c r="FD48"/>
  <c r="C49"/>
  <c r="D49"/>
  <c r="E49"/>
  <c r="F49"/>
  <c r="G49"/>
  <c r="H49"/>
  <c r="I49"/>
  <c r="O49"/>
  <c r="P49"/>
  <c r="Q49"/>
  <c r="FB49"/>
  <c r="FC49"/>
  <c r="FD49"/>
  <c r="C50"/>
  <c r="D50"/>
  <c r="E50"/>
  <c r="F50"/>
  <c r="G50"/>
  <c r="H50"/>
  <c r="I50"/>
  <c r="O50"/>
  <c r="N50" s="1"/>
  <c r="P50"/>
  <c r="Q50"/>
  <c r="FB50"/>
  <c r="FC50"/>
  <c r="FD50"/>
  <c r="C51"/>
  <c r="D51"/>
  <c r="E51"/>
  <c r="F51"/>
  <c r="G51"/>
  <c r="H51"/>
  <c r="I51"/>
  <c r="K51"/>
  <c r="O51"/>
  <c r="P51"/>
  <c r="N51" s="1"/>
  <c r="Q51"/>
  <c r="FB51"/>
  <c r="FC51"/>
  <c r="FD51"/>
  <c r="C52"/>
  <c r="D52"/>
  <c r="E52"/>
  <c r="F52"/>
  <c r="G52"/>
  <c r="H52"/>
  <c r="I52"/>
  <c r="O52"/>
  <c r="N52" s="1"/>
  <c r="P52"/>
  <c r="Q52"/>
  <c r="FB52"/>
  <c r="FC52"/>
  <c r="FD52"/>
  <c r="C53"/>
  <c r="D53"/>
  <c r="E53"/>
  <c r="F53"/>
  <c r="G53"/>
  <c r="H53"/>
  <c r="I53"/>
  <c r="K53" s="1"/>
  <c r="O53"/>
  <c r="P53"/>
  <c r="Q53"/>
  <c r="FB53"/>
  <c r="FC53"/>
  <c r="FD53"/>
  <c r="C54"/>
  <c r="D54"/>
  <c r="E54"/>
  <c r="F54"/>
  <c r="G54"/>
  <c r="H54"/>
  <c r="I54"/>
  <c r="O54"/>
  <c r="P54"/>
  <c r="Q54"/>
  <c r="FB54"/>
  <c r="FC54"/>
  <c r="FD54"/>
  <c r="C55"/>
  <c r="D55"/>
  <c r="E55"/>
  <c r="F55"/>
  <c r="G55"/>
  <c r="H55"/>
  <c r="I55"/>
  <c r="K55" s="1"/>
  <c r="O55"/>
  <c r="P55"/>
  <c r="Q55"/>
  <c r="FB55"/>
  <c r="FC55"/>
  <c r="FD55"/>
  <c r="C56"/>
  <c r="D56"/>
  <c r="E56"/>
  <c r="F56"/>
  <c r="G56"/>
  <c r="H56"/>
  <c r="I56"/>
  <c r="O56"/>
  <c r="P56"/>
  <c r="Q56"/>
  <c r="FB56"/>
  <c r="FC56"/>
  <c r="FD56"/>
  <c r="C57"/>
  <c r="D57"/>
  <c r="E57"/>
  <c r="F57"/>
  <c r="G57"/>
  <c r="H57"/>
  <c r="I57"/>
  <c r="O57"/>
  <c r="P57"/>
  <c r="Q57"/>
  <c r="FB57"/>
  <c r="FC57"/>
  <c r="FD57"/>
  <c r="C58"/>
  <c r="D58"/>
  <c r="E58"/>
  <c r="F58"/>
  <c r="G58"/>
  <c r="H58"/>
  <c r="I58"/>
  <c r="O58"/>
  <c r="P58"/>
  <c r="Q58"/>
  <c r="FB58"/>
  <c r="FC58"/>
  <c r="FD58"/>
  <c r="C59"/>
  <c r="D59"/>
  <c r="E59"/>
  <c r="F59"/>
  <c r="G59"/>
  <c r="H59"/>
  <c r="I59"/>
  <c r="K59" s="1"/>
  <c r="O59"/>
  <c r="P59"/>
  <c r="Q59"/>
  <c r="FB59"/>
  <c r="FC59"/>
  <c r="FD59"/>
  <c r="D60"/>
  <c r="H60"/>
  <c r="FB60"/>
  <c r="FC60"/>
  <c r="FD60"/>
  <c r="D61"/>
  <c r="H61"/>
  <c r="FB61"/>
  <c r="FC61"/>
  <c r="FD61"/>
  <c r="FB62"/>
  <c r="FC62"/>
  <c r="FD62"/>
  <c r="H63"/>
  <c r="FB63"/>
  <c r="FC63"/>
  <c r="FD63"/>
  <c r="H64"/>
  <c r="FB64"/>
  <c r="FC64"/>
  <c r="FD64"/>
  <c r="H65"/>
  <c r="FB65"/>
  <c r="FC65"/>
  <c r="FD65"/>
  <c r="H66"/>
  <c r="FB66"/>
  <c r="FC66"/>
  <c r="FD66"/>
  <c r="X67"/>
  <c r="Y67"/>
  <c r="Z67"/>
  <c r="AA67"/>
  <c r="AB67"/>
  <c r="AC67"/>
  <c r="AD67"/>
  <c r="AE67"/>
  <c r="AF67"/>
  <c r="AG67"/>
  <c r="AH67"/>
  <c r="AI67"/>
  <c r="AJ67"/>
  <c r="AK67"/>
  <c r="AL67"/>
  <c r="AM67"/>
  <c r="AN67"/>
  <c r="AO67"/>
  <c r="AP67"/>
  <c r="AQ67"/>
  <c r="AR67"/>
  <c r="AS67"/>
  <c r="AT67"/>
  <c r="AU67"/>
  <c r="AV67"/>
  <c r="AW67"/>
  <c r="AX67"/>
  <c r="AY67"/>
  <c r="AZ67"/>
  <c r="BA67"/>
  <c r="BB67"/>
  <c r="BC67"/>
  <c r="BD67"/>
  <c r="BE67"/>
  <c r="BG67"/>
  <c r="BH67"/>
  <c r="BI67"/>
  <c r="BJ67"/>
  <c r="BK67"/>
  <c r="BL67"/>
  <c r="BM67"/>
  <c r="BN67"/>
  <c r="BO67"/>
  <c r="BQ67"/>
  <c r="BR67"/>
  <c r="BS67"/>
  <c r="BT67"/>
  <c r="BU67"/>
  <c r="BV67"/>
  <c r="BW67"/>
  <c r="BX67"/>
  <c r="BY67"/>
  <c r="BZ67"/>
  <c r="CA67"/>
  <c r="CB67"/>
  <c r="CC67"/>
  <c r="CD67"/>
  <c r="CE67"/>
  <c r="CF67"/>
  <c r="CG67"/>
  <c r="CH67"/>
  <c r="CI67"/>
  <c r="CJ67"/>
  <c r="CK67"/>
  <c r="CL67"/>
  <c r="CM67"/>
  <c r="CN67"/>
  <c r="CO67"/>
  <c r="CP67"/>
  <c r="CQ67"/>
  <c r="CR67"/>
  <c r="CS67"/>
  <c r="CT67"/>
  <c r="CU67"/>
  <c r="CV67"/>
  <c r="CW67"/>
  <c r="CX67"/>
  <c r="CY67"/>
  <c r="CZ67"/>
  <c r="DA67"/>
  <c r="DB67"/>
  <c r="DC67"/>
  <c r="DD67"/>
  <c r="DE67"/>
  <c r="DF67"/>
  <c r="DG67"/>
  <c r="DH67"/>
  <c r="DJ67"/>
  <c r="DK67"/>
  <c r="DL67"/>
  <c r="DM67"/>
  <c r="DN67"/>
  <c r="DO67"/>
  <c r="DP67"/>
  <c r="DQ67"/>
  <c r="DR67"/>
  <c r="DS67"/>
  <c r="DT67"/>
  <c r="DU67"/>
  <c r="DV67"/>
  <c r="DW67"/>
  <c r="DX67"/>
  <c r="DY67"/>
  <c r="DZ67"/>
  <c r="EA67"/>
  <c r="EB67"/>
  <c r="EC67"/>
  <c r="ED67"/>
  <c r="EE67"/>
  <c r="EF67"/>
  <c r="EG67"/>
  <c r="EH67"/>
  <c r="EI67"/>
  <c r="EJ67"/>
  <c r="EK67"/>
  <c r="EL67"/>
  <c r="EM67"/>
  <c r="EN67"/>
  <c r="EO67"/>
  <c r="EP67"/>
  <c r="EQ67"/>
  <c r="ER67"/>
  <c r="ES67"/>
  <c r="ET67"/>
  <c r="EU67"/>
  <c r="EV67"/>
  <c r="EW67"/>
  <c r="EX67"/>
  <c r="EY67"/>
  <c r="EZ67"/>
  <c r="FA67"/>
  <c r="FE67"/>
  <c r="FF67"/>
  <c r="FG67"/>
  <c r="FH67"/>
  <c r="FI67"/>
  <c r="FJ67"/>
  <c r="FK67"/>
  <c r="FL67"/>
  <c r="FM67"/>
  <c r="FN67"/>
  <c r="FO67"/>
  <c r="FP67"/>
  <c r="FQ67"/>
  <c r="FR67"/>
  <c r="FS67"/>
  <c r="FT67"/>
  <c r="FU67"/>
  <c r="FV67"/>
  <c r="FW67"/>
  <c r="FY67"/>
  <c r="FZ67"/>
  <c r="GA67"/>
  <c r="GB67"/>
  <c r="GC67"/>
  <c r="GD67"/>
  <c r="GE67"/>
  <c r="GF67"/>
  <c r="GG67"/>
  <c r="GH67"/>
  <c r="GI67"/>
  <c r="GJ67"/>
  <c r="GK67"/>
  <c r="GL67"/>
  <c r="GM67"/>
  <c r="GN67"/>
  <c r="GO67"/>
  <c r="GP67"/>
  <c r="GQ67"/>
  <c r="GR67"/>
  <c r="GS67"/>
  <c r="GT67"/>
  <c r="GU67"/>
  <c r="GV67"/>
  <c r="GW67"/>
  <c r="GX67"/>
  <c r="GY67"/>
  <c r="GZ67"/>
  <c r="X68"/>
  <c r="Y68"/>
  <c r="Z68"/>
  <c r="AA68"/>
  <c r="AB68"/>
  <c r="AC68"/>
  <c r="AD68"/>
  <c r="AE68"/>
  <c r="AF68"/>
  <c r="AG68"/>
  <c r="AH68"/>
  <c r="AI68"/>
  <c r="AJ68"/>
  <c r="AK68"/>
  <c r="AL68"/>
  <c r="AM68"/>
  <c r="AN68"/>
  <c r="AO68"/>
  <c r="AP68"/>
  <c r="AQ68"/>
  <c r="AR68"/>
  <c r="AS68"/>
  <c r="AT68"/>
  <c r="AU68"/>
  <c r="AV68"/>
  <c r="AW68"/>
  <c r="AX68"/>
  <c r="AY68"/>
  <c r="AZ68"/>
  <c r="BA68"/>
  <c r="BB68"/>
  <c r="BC68"/>
  <c r="BD68"/>
  <c r="BE68"/>
  <c r="BF68"/>
  <c r="BG68"/>
  <c r="BH68"/>
  <c r="BI68"/>
  <c r="BJ68"/>
  <c r="BK68"/>
  <c r="BL68"/>
  <c r="BM68"/>
  <c r="BN68"/>
  <c r="BO68"/>
  <c r="DJ68"/>
  <c r="DK68"/>
  <c r="DL68"/>
  <c r="DM68"/>
  <c r="DN68"/>
  <c r="DO68"/>
  <c r="DP68"/>
  <c r="DQ68"/>
  <c r="DR68"/>
  <c r="DS68"/>
  <c r="DT68"/>
  <c r="DU68"/>
  <c r="DV68"/>
  <c r="DW68"/>
  <c r="DX68"/>
  <c r="DY68"/>
  <c r="DZ68"/>
  <c r="EA68"/>
  <c r="EB68"/>
  <c r="EC68"/>
  <c r="ED68"/>
  <c r="EE68"/>
  <c r="EF68"/>
  <c r="EG68"/>
  <c r="EH68"/>
  <c r="EI68"/>
  <c r="EJ68"/>
  <c r="EK68"/>
  <c r="EL68"/>
  <c r="EM68"/>
  <c r="EN68"/>
  <c r="EO68"/>
  <c r="EP68"/>
  <c r="EQ68"/>
  <c r="ER68"/>
  <c r="ES68"/>
  <c r="ET68"/>
  <c r="EU68"/>
  <c r="EV68"/>
  <c r="EW68"/>
  <c r="EX68"/>
  <c r="EY68"/>
  <c r="EZ68"/>
  <c r="FA68"/>
  <c r="E56" i="23"/>
  <c r="DK3" i="5"/>
  <c r="J54"/>
  <c r="K52"/>
  <c r="K54"/>
  <c r="A40" i="23"/>
  <c r="A20"/>
  <c r="A9"/>
  <c r="A50" i="17"/>
  <c r="A50" i="26" s="1"/>
  <c r="DJ3" i="5"/>
  <c r="K29"/>
  <c r="E56" i="17"/>
  <c r="F56"/>
  <c r="B56"/>
  <c r="C56"/>
  <c r="G56"/>
  <c r="K38" i="5"/>
  <c r="K16"/>
  <c r="K42"/>
  <c r="K46"/>
  <c r="K11"/>
  <c r="H4" i="26"/>
  <c r="A12" i="23"/>
  <c r="J19" i="5"/>
  <c r="J26"/>
  <c r="J22"/>
  <c r="J28"/>
  <c r="A17" i="23"/>
  <c r="A25"/>
  <c r="A16"/>
  <c r="A24"/>
  <c r="K23" i="5"/>
  <c r="K57"/>
  <c r="K18"/>
  <c r="K12"/>
  <c r="J51"/>
  <c r="J41"/>
  <c r="J17"/>
  <c r="J10"/>
  <c r="K49"/>
  <c r="K47"/>
  <c r="K26"/>
  <c r="J40" l="1"/>
  <c r="J15"/>
  <c r="J52"/>
  <c r="J49"/>
  <c r="K45"/>
  <c r="J50"/>
  <c r="J48"/>
  <c r="J27"/>
  <c r="J25"/>
  <c r="J12"/>
  <c r="K35"/>
  <c r="K50"/>
  <c r="J20"/>
  <c r="J53"/>
  <c r="J47"/>
  <c r="J44"/>
  <c r="J38"/>
  <c r="J31"/>
  <c r="J21"/>
  <c r="J14"/>
  <c r="K37"/>
  <c r="J39"/>
  <c r="J16"/>
  <c r="J11"/>
  <c r="J43"/>
  <c r="J36"/>
  <c r="J34"/>
  <c r="J9"/>
  <c r="J7"/>
  <c r="N6"/>
  <c r="N15"/>
  <c r="N25"/>
  <c r="J56"/>
  <c r="N47"/>
  <c r="N41"/>
  <c r="N49"/>
  <c r="N14"/>
  <c r="N5"/>
  <c r="J59"/>
  <c r="N13"/>
  <c r="N11"/>
  <c r="N9"/>
  <c r="N45"/>
  <c r="N33"/>
  <c r="N29"/>
  <c r="N44"/>
  <c r="N26"/>
  <c r="N23"/>
  <c r="N21"/>
  <c r="N18"/>
  <c r="N17"/>
  <c r="N7"/>
  <c r="N8"/>
  <c r="N53"/>
  <c r="N46"/>
  <c r="N55"/>
  <c r="S67"/>
  <c r="T67"/>
  <c r="J58"/>
  <c r="N57"/>
  <c r="N56"/>
  <c r="J55"/>
  <c r="N54"/>
  <c r="N27"/>
  <c r="N10"/>
  <c r="N12"/>
  <c r="K27"/>
  <c r="K25"/>
  <c r="N42"/>
  <c r="N43"/>
  <c r="K58"/>
  <c r="K56"/>
  <c r="N59"/>
  <c r="J57"/>
  <c r="N58"/>
  <c r="HA67"/>
  <c r="J30"/>
  <c r="N32"/>
  <c r="N31"/>
  <c r="C67"/>
  <c r="V32"/>
  <c r="J33"/>
  <c r="J32"/>
  <c r="N30"/>
  <c r="FC67"/>
  <c r="R67"/>
  <c r="E67"/>
  <c r="G67"/>
  <c r="J18"/>
  <c r="I67"/>
  <c r="N16"/>
  <c r="H67"/>
  <c r="D67"/>
  <c r="FB67"/>
  <c r="J23"/>
  <c r="K21"/>
  <c r="FD67"/>
  <c r="K7"/>
  <c r="J8"/>
  <c r="F67"/>
  <c r="A34" i="23"/>
  <c r="A34" i="26"/>
  <c r="A23" i="23"/>
  <c r="A39"/>
  <c r="A48" i="27"/>
  <c r="A3" i="25"/>
  <c r="H20" i="26"/>
  <c r="A15"/>
  <c r="A17" i="28"/>
  <c r="A19" i="26"/>
  <c r="A37" i="28"/>
  <c r="H37" i="25"/>
  <c r="A33" i="23"/>
  <c r="A50"/>
  <c r="A44"/>
  <c r="A15"/>
  <c r="A42" i="26"/>
  <c r="A27"/>
  <c r="A49" i="28"/>
  <c r="A28" i="25"/>
  <c r="H26" i="28"/>
  <c r="A5"/>
  <c r="H3"/>
  <c r="A48" i="26"/>
  <c r="A47"/>
  <c r="A3"/>
  <c r="D53" i="27"/>
  <c r="F53" i="28"/>
  <c r="A12" i="25"/>
  <c r="A42" i="23"/>
  <c r="A28"/>
  <c r="A47" i="27"/>
  <c r="A47" i="23"/>
  <c r="A36"/>
  <c r="J53" i="26"/>
  <c r="A49" i="27"/>
  <c r="A3" i="28"/>
  <c r="A48" i="23"/>
  <c r="A50" i="27"/>
  <c r="A6" i="23"/>
  <c r="A29"/>
  <c r="D53" i="26"/>
  <c r="A13" i="23"/>
  <c r="A27"/>
  <c r="A30"/>
  <c r="A43" i="26"/>
  <c r="A30"/>
  <c r="A23"/>
  <c r="A11"/>
  <c r="H42" i="28"/>
  <c r="H38"/>
  <c r="A33"/>
  <c r="H18"/>
  <c r="A13"/>
  <c r="H49" i="25"/>
  <c r="A44"/>
  <c r="A20"/>
  <c r="A22" i="26"/>
  <c r="H6" i="28"/>
  <c r="A48" i="25"/>
  <c r="A8"/>
  <c r="A8" i="23"/>
  <c r="A43"/>
  <c r="D53" i="28"/>
  <c r="H53" i="26"/>
  <c r="A39"/>
  <c r="H8"/>
  <c r="L53" i="27"/>
  <c r="H30" i="28"/>
  <c r="A25"/>
  <c r="H10"/>
  <c r="H41" i="25"/>
  <c r="A36"/>
  <c r="L53"/>
  <c r="A38" i="23"/>
  <c r="A46" i="26"/>
  <c r="H44"/>
  <c r="A38"/>
  <c r="A31"/>
  <c r="H24"/>
  <c r="H12"/>
  <c r="A29" i="28"/>
  <c r="A9"/>
  <c r="H45" i="25"/>
  <c r="A40"/>
  <c r="A16"/>
  <c r="H32" i="26"/>
  <c r="A7"/>
  <c r="A45" i="28"/>
  <c r="H33" i="25"/>
  <c r="H29"/>
  <c r="H25"/>
  <c r="A24"/>
  <c r="H21"/>
  <c r="H17"/>
  <c r="H13"/>
  <c r="H9"/>
  <c r="H5"/>
  <c r="J53" i="28"/>
  <c r="B53"/>
  <c r="F53" i="25"/>
  <c r="A4" i="27"/>
  <c r="A10" i="23"/>
  <c r="A35"/>
  <c r="H3" i="26"/>
  <c r="H43"/>
  <c r="H39"/>
  <c r="H35"/>
  <c r="H31"/>
  <c r="H27"/>
  <c r="A26"/>
  <c r="H23"/>
  <c r="H19"/>
  <c r="A18"/>
  <c r="H15"/>
  <c r="A14"/>
  <c r="H11"/>
  <c r="A10"/>
  <c r="H7"/>
  <c r="A6"/>
  <c r="H49" i="28"/>
  <c r="H45"/>
  <c r="A44"/>
  <c r="H41"/>
  <c r="A40"/>
  <c r="H37"/>
  <c r="A36"/>
  <c r="H33"/>
  <c r="A32"/>
  <c r="H29"/>
  <c r="A28"/>
  <c r="H25"/>
  <c r="A24"/>
  <c r="H21"/>
  <c r="A20"/>
  <c r="H17"/>
  <c r="A16"/>
  <c r="H13"/>
  <c r="A12"/>
  <c r="H9"/>
  <c r="A8"/>
  <c r="H5"/>
  <c r="H53"/>
  <c r="A4"/>
  <c r="H48" i="25"/>
  <c r="A47"/>
  <c r="H44"/>
  <c r="A43"/>
  <c r="H40"/>
  <c r="A39"/>
  <c r="H36"/>
  <c r="A35"/>
  <c r="H32"/>
  <c r="A31"/>
  <c r="H28"/>
  <c r="A27"/>
  <c r="H24"/>
  <c r="A23"/>
  <c r="H20"/>
  <c r="A19"/>
  <c r="H16"/>
  <c r="A15"/>
  <c r="H12"/>
  <c r="A11"/>
  <c r="H8"/>
  <c r="A7"/>
  <c r="H4"/>
  <c r="H36" i="26"/>
  <c r="A35"/>
  <c r="H28"/>
  <c r="H50" i="28"/>
  <c r="H46"/>
  <c r="A41"/>
  <c r="H34"/>
  <c r="H22"/>
  <c r="A21"/>
  <c r="A32" i="25"/>
  <c r="A32" i="23"/>
  <c r="A7"/>
  <c r="A21"/>
  <c r="A4" i="26"/>
  <c r="A18" i="23"/>
  <c r="A45"/>
  <c r="A14"/>
  <c r="A26"/>
  <c r="A31"/>
  <c r="A37"/>
  <c r="H46" i="26"/>
  <c r="A45"/>
  <c r="H42"/>
  <c r="A41"/>
  <c r="H38"/>
  <c r="A37"/>
  <c r="H34"/>
  <c r="A33"/>
  <c r="H30"/>
  <c r="A29"/>
  <c r="H26"/>
  <c r="A25"/>
  <c r="H22"/>
  <c r="A21"/>
  <c r="H18"/>
  <c r="A17"/>
  <c r="H14"/>
  <c r="A13"/>
  <c r="H10"/>
  <c r="A9"/>
  <c r="H6"/>
  <c r="A5"/>
  <c r="A3" i="2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H53"/>
  <c r="A5"/>
  <c r="H48" i="28"/>
  <c r="H44"/>
  <c r="H40"/>
  <c r="H36"/>
  <c r="H32"/>
  <c r="H28"/>
  <c r="H24"/>
  <c r="H20"/>
  <c r="A19"/>
  <c r="H16"/>
  <c r="H12"/>
  <c r="A11"/>
  <c r="H8"/>
  <c r="H4"/>
  <c r="A50" i="25"/>
  <c r="H47"/>
  <c r="A46"/>
  <c r="H43"/>
  <c r="A42"/>
  <c r="H39"/>
  <c r="A38"/>
  <c r="H35"/>
  <c r="A34"/>
  <c r="H31"/>
  <c r="A30"/>
  <c r="H27"/>
  <c r="A26"/>
  <c r="H23"/>
  <c r="A22"/>
  <c r="H19"/>
  <c r="A18"/>
  <c r="H15"/>
  <c r="A14"/>
  <c r="H11"/>
  <c r="A10"/>
  <c r="H7"/>
  <c r="A6"/>
  <c r="D53"/>
  <c r="H40" i="26"/>
  <c r="H16"/>
  <c r="L53"/>
  <c r="H14" i="28"/>
  <c r="A4" i="25"/>
  <c r="A41" i="23"/>
  <c r="A49"/>
  <c r="A5"/>
  <c r="A22"/>
  <c r="A46"/>
  <c r="H49" i="26"/>
  <c r="H45"/>
  <c r="H41"/>
  <c r="H37"/>
  <c r="H33"/>
  <c r="H29"/>
  <c r="H25"/>
  <c r="H21"/>
  <c r="H17"/>
  <c r="H13"/>
  <c r="H9"/>
  <c r="H5"/>
  <c r="J53" i="27"/>
  <c r="A50" i="28"/>
  <c r="H47"/>
  <c r="H43"/>
  <c r="H39"/>
  <c r="H35"/>
  <c r="H31"/>
  <c r="H27"/>
  <c r="H23"/>
  <c r="H19"/>
  <c r="H15"/>
  <c r="H11"/>
  <c r="H7"/>
  <c r="H50" i="25"/>
  <c r="A49"/>
  <c r="H46"/>
  <c r="H42"/>
  <c r="H38"/>
  <c r="H34"/>
  <c r="H30"/>
  <c r="H26"/>
  <c r="H22"/>
  <c r="H18"/>
  <c r="H14"/>
  <c r="H10"/>
  <c r="H6"/>
  <c r="B53"/>
  <c r="B53" i="27"/>
  <c r="B53" i="26"/>
  <c r="N53" i="23"/>
  <c r="M53" s="1"/>
  <c r="F56"/>
  <c r="K53" i="17"/>
  <c r="C53"/>
  <c r="E53"/>
  <c r="M53"/>
  <c r="G53"/>
  <c r="I53"/>
  <c r="N53" i="27"/>
  <c r="J13" i="5"/>
  <c r="H50" i="26"/>
  <c r="H48"/>
  <c r="H47"/>
  <c r="H3" i="25"/>
  <c r="H53"/>
  <c r="U67" i="5" l="1"/>
  <c r="N53" i="26"/>
  <c r="I53" s="1"/>
  <c r="N53" i="25"/>
  <c r="M53" s="1"/>
  <c r="C53" i="23"/>
  <c r="K53"/>
  <c r="G53"/>
  <c r="I53"/>
  <c r="E53"/>
  <c r="N53" i="28"/>
  <c r="G53" s="1"/>
  <c r="M53" i="27"/>
  <c r="I53"/>
  <c r="G53"/>
  <c r="C53"/>
  <c r="K53"/>
  <c r="E53"/>
  <c r="M53" i="26" l="1"/>
  <c r="E53"/>
  <c r="C53"/>
  <c r="G53"/>
  <c r="C53" i="25"/>
  <c r="K53" i="26"/>
  <c r="G53" i="25"/>
  <c r="I53"/>
  <c r="E53"/>
  <c r="K53"/>
  <c r="I53" i="28"/>
  <c r="M53"/>
  <c r="K53"/>
  <c r="E53"/>
  <c r="C53"/>
</calcChain>
</file>

<file path=xl/sharedStrings.xml><?xml version="1.0" encoding="utf-8"?>
<sst xmlns="http://schemas.openxmlformats.org/spreadsheetml/2006/main" count="421" uniqueCount="143">
  <si>
    <t>jugats</t>
  </si>
  <si>
    <t>titular</t>
  </si>
  <si>
    <t>sencers</t>
  </si>
  <si>
    <t>substituït</t>
  </si>
  <si>
    <t>entra</t>
  </si>
  <si>
    <t>sancionat</t>
  </si>
  <si>
    <t>minuts</t>
  </si>
  <si>
    <t>mitjana</t>
  </si>
  <si>
    <t>Percentatge</t>
  </si>
  <si>
    <t>grogues</t>
  </si>
  <si>
    <t>doble groga</t>
  </si>
  <si>
    <t>roja directa</t>
  </si>
  <si>
    <t>expulsions</t>
  </si>
  <si>
    <t>gols</t>
  </si>
  <si>
    <t>TITULAR</t>
  </si>
  <si>
    <t>MINUTS</t>
  </si>
  <si>
    <t>SUBSTITUCIONS</t>
  </si>
  <si>
    <t>TARGETES</t>
  </si>
  <si>
    <t>1-15</t>
  </si>
  <si>
    <t>16-30</t>
  </si>
  <si>
    <t>31-45</t>
  </si>
  <si>
    <t>46-60</t>
  </si>
  <si>
    <t>61-75</t>
  </si>
  <si>
    <t>76-90</t>
  </si>
  <si>
    <t>1ª part</t>
  </si>
  <si>
    <t>2ª part</t>
  </si>
  <si>
    <t>Minuts 0-15</t>
  </si>
  <si>
    <t>Minuts 16-30</t>
  </si>
  <si>
    <t>Minuts 31-45</t>
  </si>
  <si>
    <t>Minuts 46-60</t>
  </si>
  <si>
    <t>Minuts 61-75</t>
  </si>
  <si>
    <t>Minuts 76-90</t>
  </si>
  <si>
    <t>U.E. ALZIRA</t>
  </si>
  <si>
    <t>GOLS MARCATS</t>
  </si>
  <si>
    <t>GOLS ENCAIXATS</t>
  </si>
  <si>
    <t>TOTAL</t>
  </si>
  <si>
    <t>GOLS MARCATS A CASA</t>
  </si>
  <si>
    <t>GOLS ENCAIXATS FORA</t>
  </si>
  <si>
    <t>GOLS ENCAIXATS A CASA</t>
  </si>
  <si>
    <t>Primera part</t>
  </si>
  <si>
    <t>Segona part</t>
  </si>
  <si>
    <t>2n terç de cada part</t>
  </si>
  <si>
    <t>1r terç de cada part</t>
  </si>
  <si>
    <t>3r terç de cada part</t>
  </si>
  <si>
    <t xml:space="preserve">Convocat </t>
  </si>
  <si>
    <t>No convocat</t>
  </si>
  <si>
    <t>Decisió tècnica</t>
  </si>
  <si>
    <t>Lesió</t>
  </si>
  <si>
    <t>Sanció</t>
  </si>
  <si>
    <t>Convocatòries</t>
  </si>
  <si>
    <t xml:space="preserve">Titular </t>
  </si>
  <si>
    <t>Convocat</t>
  </si>
  <si>
    <t>UD</t>
  </si>
  <si>
    <t>Rival</t>
  </si>
  <si>
    <t>No convocat per</t>
  </si>
  <si>
    <t>GROGUES</t>
  </si>
  <si>
    <t xml:space="preserve"> DOBLE GROGA</t>
  </si>
  <si>
    <t>ROJA DIRECTA</t>
  </si>
  <si>
    <t>GOLES</t>
  </si>
  <si>
    <t>Portero</t>
  </si>
  <si>
    <t>Delegado</t>
  </si>
  <si>
    <t>2º Entre</t>
  </si>
  <si>
    <t>Entrenador</t>
  </si>
  <si>
    <t>Marcats els que jugaren. No sabem si foren amonestats</t>
  </si>
  <si>
    <t xml:space="preserve">J. </t>
  </si>
  <si>
    <t>Delantero</t>
  </si>
  <si>
    <t>Medio</t>
  </si>
  <si>
    <t>Alaquàs</t>
  </si>
  <si>
    <t>Pinós</t>
  </si>
  <si>
    <t>Gandia</t>
  </si>
  <si>
    <t>Carcaixent</t>
  </si>
  <si>
    <t>Picassent</t>
  </si>
  <si>
    <t>Mutxamel</t>
  </si>
  <si>
    <t>Eldenc</t>
  </si>
  <si>
    <t>Sueca</t>
  </si>
  <si>
    <t>Alberic</t>
  </si>
  <si>
    <t>Ontinyent</t>
  </si>
  <si>
    <t>Foios</t>
  </si>
  <si>
    <t>Benicarló</t>
  </si>
  <si>
    <t>Oliva</t>
  </si>
  <si>
    <t>Villena</t>
  </si>
  <si>
    <t>Crevillent</t>
  </si>
  <si>
    <t>Saguntí</t>
  </si>
  <si>
    <t>Xàbia</t>
  </si>
  <si>
    <t>Calp</t>
  </si>
  <si>
    <t>Torrent</t>
  </si>
  <si>
    <t>0-1</t>
  </si>
  <si>
    <t>1-0</t>
  </si>
  <si>
    <t>3-1</t>
  </si>
  <si>
    <t>0-0</t>
  </si>
  <si>
    <t>1-1</t>
  </si>
  <si>
    <t>6-0</t>
  </si>
  <si>
    <t>0-2</t>
  </si>
  <si>
    <t>4-0</t>
  </si>
  <si>
    <t>3-0</t>
  </si>
  <si>
    <t>1-3</t>
  </si>
  <si>
    <t>0-7</t>
  </si>
  <si>
    <t>1-2</t>
  </si>
  <si>
    <t>2-1</t>
  </si>
  <si>
    <t>5-1</t>
  </si>
  <si>
    <t>ALIAGA</t>
  </si>
  <si>
    <t>FERRER</t>
  </si>
  <si>
    <t>CASTILLO</t>
  </si>
  <si>
    <t>HERRÁN</t>
  </si>
  <si>
    <t>MERINO</t>
  </si>
  <si>
    <t>PENADÉS</t>
  </si>
  <si>
    <t>SIMARO</t>
  </si>
  <si>
    <t>XIMO</t>
  </si>
  <si>
    <t>ALCARAZ</t>
  </si>
  <si>
    <t>ESPARZA</t>
  </si>
  <si>
    <t>GUILLOT</t>
  </si>
  <si>
    <t>SARRIÀ</t>
  </si>
  <si>
    <t>CUENCA</t>
  </si>
  <si>
    <t>GIMENO</t>
  </si>
  <si>
    <t>MARCOS</t>
  </si>
  <si>
    <t>PARAGUAYO</t>
  </si>
  <si>
    <t>ZARZO</t>
  </si>
  <si>
    <t>ALBERTO</t>
  </si>
  <si>
    <t>FÉLIX</t>
  </si>
  <si>
    <t>HERRERO</t>
  </si>
  <si>
    <t>JAVI</t>
  </si>
  <si>
    <t>JAVI MARCH</t>
  </si>
  <si>
    <t>MARTÍ AGUAS</t>
  </si>
  <si>
    <t>MARTÍ CALVO</t>
  </si>
  <si>
    <t>PEIRÓ</t>
  </si>
  <si>
    <t>PERALTA</t>
  </si>
  <si>
    <t>ROCA</t>
  </si>
  <si>
    <t>RÓDENAS</t>
  </si>
  <si>
    <t>RÚA</t>
  </si>
  <si>
    <t>PORTALÉS</t>
  </si>
  <si>
    <t>CASADO</t>
  </si>
  <si>
    <t>Lat. Der.</t>
  </si>
  <si>
    <t>Central</t>
  </si>
  <si>
    <t>Int. Der.</t>
  </si>
  <si>
    <t>Medio def</t>
  </si>
  <si>
    <t>T</t>
  </si>
  <si>
    <t>C</t>
  </si>
  <si>
    <t>FRANCÉS II</t>
  </si>
  <si>
    <t>BOLUDA</t>
  </si>
  <si>
    <t>CARLOS</t>
  </si>
  <si>
    <t>A. FRANCÉS</t>
  </si>
  <si>
    <t>I</t>
  </si>
  <si>
    <t>E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</si>
</sst>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double">
        <color indexed="64"/>
      </right>
      <top/>
      <bottom/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ck">
        <color indexed="8"/>
      </left>
      <right style="thin">
        <color indexed="64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32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/>
    <xf numFmtId="0" fontId="4" fillId="0" borderId="1" xfId="0" applyFont="1" applyFill="1" applyBorder="1" applyAlignment="1">
      <alignment horizontal="center" textRotation="90"/>
    </xf>
    <xf numFmtId="0" fontId="4" fillId="0" borderId="2" xfId="0" applyFont="1" applyFill="1" applyBorder="1" applyAlignment="1">
      <alignment horizontal="center" textRotation="90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/>
    <xf numFmtId="0" fontId="6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49" fontId="5" fillId="0" borderId="8" xfId="0" applyNumberFormat="1" applyFont="1" applyFill="1" applyBorder="1" applyAlignment="1">
      <alignment horizontal="center"/>
    </xf>
    <xf numFmtId="49" fontId="5" fillId="0" borderId="9" xfId="0" applyNumberFormat="1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49" fontId="5" fillId="0" borderId="11" xfId="0" applyNumberFormat="1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49" fontId="5" fillId="0" borderId="14" xfId="0" applyNumberFormat="1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7" fillId="2" borderId="16" xfId="0" applyFont="1" applyFill="1" applyBorder="1"/>
    <xf numFmtId="49" fontId="5" fillId="2" borderId="17" xfId="0" applyNumberFormat="1" applyFont="1" applyFill="1" applyBorder="1" applyAlignment="1">
      <alignment horizontal="center"/>
    </xf>
    <xf numFmtId="49" fontId="5" fillId="0" borderId="18" xfId="0" applyNumberFormat="1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25" xfId="0" applyFont="1" applyFill="1" applyBorder="1"/>
    <xf numFmtId="0" fontId="7" fillId="0" borderId="26" xfId="0" applyFont="1" applyFill="1" applyBorder="1" applyAlignment="1">
      <alignment horizontal="center"/>
    </xf>
    <xf numFmtId="0" fontId="0" fillId="0" borderId="27" xfId="0" applyBorder="1"/>
    <xf numFmtId="0" fontId="7" fillId="0" borderId="27" xfId="0" applyFont="1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0" fillId="0" borderId="29" xfId="0" applyFill="1" applyBorder="1"/>
    <xf numFmtId="49" fontId="5" fillId="0" borderId="30" xfId="0" applyNumberFormat="1" applyFont="1" applyFill="1" applyBorder="1" applyAlignment="1">
      <alignment horizontal="center"/>
    </xf>
    <xf numFmtId="0" fontId="0" fillId="0" borderId="31" xfId="0" applyBorder="1"/>
    <xf numFmtId="49" fontId="5" fillId="0" borderId="31" xfId="0" applyNumberFormat="1" applyFont="1" applyFill="1" applyBorder="1" applyAlignment="1">
      <alignment horizontal="center"/>
    </xf>
    <xf numFmtId="0" fontId="0" fillId="0" borderId="32" xfId="0" applyBorder="1"/>
    <xf numFmtId="49" fontId="5" fillId="0" borderId="33" xfId="0" applyNumberFormat="1" applyFont="1" applyFill="1" applyBorder="1" applyAlignment="1">
      <alignment horizontal="center"/>
    </xf>
    <xf numFmtId="0" fontId="0" fillId="0" borderId="6" xfId="0" applyBorder="1"/>
    <xf numFmtId="49" fontId="5" fillId="0" borderId="6" xfId="0" applyNumberFormat="1" applyFont="1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35" xfId="0" applyFill="1" applyBorder="1"/>
    <xf numFmtId="0" fontId="0" fillId="0" borderId="36" xfId="0" applyFill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0" borderId="37" xfId="0" applyNumberFormat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5" fillId="0" borderId="0" xfId="0" applyFont="1" applyFill="1" applyBorder="1"/>
    <xf numFmtId="0" fontId="0" fillId="0" borderId="0" xfId="0" applyBorder="1"/>
    <xf numFmtId="0" fontId="5" fillId="0" borderId="0" xfId="0" applyFon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6" fillId="0" borderId="40" xfId="0" applyFont="1" applyFill="1" applyBorder="1" applyAlignment="1">
      <alignment horizontal="center" textRotation="90"/>
    </xf>
    <xf numFmtId="0" fontId="6" fillId="0" borderId="41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1" fontId="6" fillId="0" borderId="4" xfId="0" applyNumberFormat="1" applyFont="1" applyFill="1" applyBorder="1" applyAlignment="1">
      <alignment horizontal="center"/>
    </xf>
    <xf numFmtId="164" fontId="6" fillId="0" borderId="4" xfId="0" applyNumberFormat="1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6" fillId="0" borderId="43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49" fontId="6" fillId="0" borderId="16" xfId="0" applyNumberFormat="1" applyFont="1" applyFill="1" applyBorder="1" applyAlignment="1">
      <alignment horizontal="center" textRotation="90"/>
    </xf>
    <xf numFmtId="49" fontId="0" fillId="0" borderId="44" xfId="0" applyNumberFormat="1" applyFill="1" applyBorder="1" applyAlignment="1">
      <alignment horizontal="center" textRotation="90"/>
    </xf>
    <xf numFmtId="49" fontId="0" fillId="0" borderId="45" xfId="0" applyNumberFormat="1" applyFill="1" applyBorder="1" applyAlignment="1">
      <alignment horizontal="center" textRotation="90"/>
    </xf>
    <xf numFmtId="49" fontId="0" fillId="0" borderId="46" xfId="0" applyNumberFormat="1" applyFill="1" applyBorder="1" applyAlignment="1">
      <alignment horizontal="center" textRotation="90"/>
    </xf>
    <xf numFmtId="49" fontId="0" fillId="0" borderId="47" xfId="0" applyNumberFormat="1" applyFill="1" applyBorder="1" applyAlignment="1">
      <alignment horizontal="center" textRotation="90"/>
    </xf>
    <xf numFmtId="49" fontId="0" fillId="0" borderId="5" xfId="0" applyNumberFormat="1" applyFill="1" applyBorder="1" applyAlignment="1">
      <alignment horizontal="center" textRotation="90"/>
    </xf>
    <xf numFmtId="49" fontId="0" fillId="0" borderId="19" xfId="0" applyNumberFormat="1" applyFill="1" applyBorder="1" applyAlignment="1">
      <alignment horizontal="center" textRotation="90"/>
    </xf>
    <xf numFmtId="49" fontId="0" fillId="0" borderId="0" xfId="0" applyNumberFormat="1" applyFill="1" applyAlignment="1">
      <alignment horizontal="center" textRotation="90"/>
    </xf>
    <xf numFmtId="0" fontId="6" fillId="0" borderId="48" xfId="0" applyFont="1" applyFill="1" applyBorder="1" applyAlignment="1">
      <alignment horizontal="center"/>
    </xf>
    <xf numFmtId="0" fontId="6" fillId="0" borderId="49" xfId="0" applyFont="1" applyFill="1" applyBorder="1" applyAlignment="1">
      <alignment horizontal="center"/>
    </xf>
    <xf numFmtId="0" fontId="4" fillId="0" borderId="50" xfId="0" applyFont="1" applyFill="1" applyBorder="1" applyAlignment="1">
      <alignment horizontal="center"/>
    </xf>
    <xf numFmtId="0" fontId="6" fillId="0" borderId="51" xfId="0" applyFont="1" applyFill="1" applyBorder="1" applyAlignment="1">
      <alignment horizontal="center" textRotation="90"/>
    </xf>
    <xf numFmtId="49" fontId="6" fillId="0" borderId="6" xfId="0" applyNumberFormat="1" applyFont="1" applyFill="1" applyBorder="1" applyAlignment="1">
      <alignment horizontal="center" textRotation="90"/>
    </xf>
    <xf numFmtId="0" fontId="6" fillId="0" borderId="52" xfId="0" applyFont="1" applyFill="1" applyBorder="1" applyAlignment="1">
      <alignment horizontal="center"/>
    </xf>
    <xf numFmtId="0" fontId="6" fillId="0" borderId="53" xfId="0" applyFont="1" applyFill="1" applyBorder="1" applyAlignment="1">
      <alignment horizontal="center"/>
    </xf>
    <xf numFmtId="0" fontId="3" fillId="0" borderId="50" xfId="0" applyFont="1" applyFill="1" applyBorder="1" applyAlignment="1">
      <alignment horizontal="center"/>
    </xf>
    <xf numFmtId="0" fontId="5" fillId="0" borderId="50" xfId="0" applyFont="1" applyFill="1" applyBorder="1" applyAlignment="1">
      <alignment horizontal="center"/>
    </xf>
    <xf numFmtId="0" fontId="6" fillId="0" borderId="50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36" xfId="0" applyFon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49" fontId="6" fillId="0" borderId="10" xfId="0" applyNumberFormat="1" applyFont="1" applyFill="1" applyBorder="1" applyAlignment="1">
      <alignment horizontal="center" textRotation="90"/>
    </xf>
    <xf numFmtId="49" fontId="6" fillId="0" borderId="5" xfId="0" applyNumberFormat="1" applyFont="1" applyFill="1" applyBorder="1" applyAlignment="1">
      <alignment horizontal="center" textRotation="90"/>
    </xf>
    <xf numFmtId="0" fontId="4" fillId="0" borderId="37" xfId="0" applyFont="1" applyFill="1" applyBorder="1" applyAlignment="1">
      <alignment horizontal="center" textRotation="90"/>
    </xf>
    <xf numFmtId="0" fontId="4" fillId="0" borderId="40" xfId="0" applyFont="1" applyFill="1" applyBorder="1" applyAlignment="1">
      <alignment horizontal="center" textRotation="90"/>
    </xf>
    <xf numFmtId="0" fontId="0" fillId="0" borderId="54" xfId="0" applyFill="1" applyBorder="1" applyAlignment="1">
      <alignment horizontal="center"/>
    </xf>
    <xf numFmtId="0" fontId="9" fillId="0" borderId="55" xfId="1" applyFont="1" applyFill="1" applyBorder="1" applyAlignment="1">
      <alignment horizontal="center"/>
    </xf>
    <xf numFmtId="0" fontId="9" fillId="0" borderId="56" xfId="1" applyFont="1" applyFill="1" applyBorder="1" applyAlignment="1">
      <alignment horizontal="center" wrapText="1"/>
    </xf>
    <xf numFmtId="0" fontId="6" fillId="0" borderId="56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1" fillId="0" borderId="42" xfId="0" applyFont="1" applyFill="1" applyBorder="1" applyAlignment="1">
      <alignment horizontal="center"/>
    </xf>
    <xf numFmtId="49" fontId="6" fillId="0" borderId="13" xfId="0" applyNumberFormat="1" applyFont="1" applyFill="1" applyBorder="1" applyAlignment="1">
      <alignment horizontal="center" textRotation="90"/>
    </xf>
    <xf numFmtId="49" fontId="6" fillId="0" borderId="57" xfId="0" applyNumberFormat="1" applyFont="1" applyFill="1" applyBorder="1" applyAlignment="1">
      <alignment horizontal="center" textRotation="90"/>
    </xf>
    <xf numFmtId="0" fontId="6" fillId="0" borderId="54" xfId="0" applyFont="1" applyFill="1" applyBorder="1" applyAlignment="1">
      <alignment horizontal="center"/>
    </xf>
    <xf numFmtId="49" fontId="6" fillId="0" borderId="4" xfId="0" applyNumberFormat="1" applyFont="1" applyFill="1" applyBorder="1" applyAlignment="1">
      <alignment horizontal="center" textRotation="90"/>
    </xf>
    <xf numFmtId="0" fontId="0" fillId="0" borderId="58" xfId="0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6" fillId="0" borderId="4" xfId="0" applyFont="1" applyFill="1" applyBorder="1"/>
    <xf numFmtId="0" fontId="6" fillId="0" borderId="24" xfId="0" applyFont="1" applyFill="1" applyBorder="1"/>
    <xf numFmtId="0" fontId="6" fillId="0" borderId="4" xfId="0" applyFont="1" applyFill="1" applyBorder="1" applyAlignment="1">
      <alignment horizontal="center" textRotation="90"/>
    </xf>
    <xf numFmtId="0" fontId="1" fillId="0" borderId="0" xfId="0" applyFont="1" applyFill="1" applyAlignment="1">
      <alignment horizontal="center"/>
    </xf>
    <xf numFmtId="49" fontId="1" fillId="0" borderId="5" xfId="0" applyNumberFormat="1" applyFont="1" applyFill="1" applyBorder="1" applyAlignment="1">
      <alignment horizontal="center" textRotation="90"/>
    </xf>
    <xf numFmtId="49" fontId="1" fillId="0" borderId="6" xfId="0" applyNumberFormat="1" applyFont="1" applyFill="1" applyBorder="1" applyAlignment="1">
      <alignment horizontal="center" textRotation="90"/>
    </xf>
    <xf numFmtId="0" fontId="12" fillId="0" borderId="1" xfId="0" applyFont="1" applyFill="1" applyBorder="1" applyAlignment="1">
      <alignment horizontal="center" textRotation="90"/>
    </xf>
    <xf numFmtId="0" fontId="12" fillId="0" borderId="37" xfId="0" applyFont="1" applyFill="1" applyBorder="1" applyAlignment="1">
      <alignment horizontal="center" textRotation="90"/>
    </xf>
    <xf numFmtId="0" fontId="13" fillId="0" borderId="0" xfId="0" applyFont="1" applyFill="1" applyAlignment="1">
      <alignment horizontal="center"/>
    </xf>
    <xf numFmtId="0" fontId="13" fillId="0" borderId="0" xfId="0" applyFont="1" applyFill="1"/>
    <xf numFmtId="49" fontId="5" fillId="0" borderId="0" xfId="0" applyNumberFormat="1" applyFont="1" applyFill="1" applyBorder="1" applyAlignment="1">
      <alignment horizontal="center" textRotation="90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5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 textRotation="90"/>
    </xf>
    <xf numFmtId="0" fontId="2" fillId="0" borderId="0" xfId="0" applyFont="1" applyFill="1" applyBorder="1"/>
    <xf numFmtId="0" fontId="6" fillId="0" borderId="5" xfId="0" applyFont="1" applyFill="1" applyBorder="1" applyAlignment="1">
      <alignment horizontal="center" textRotation="90"/>
    </xf>
    <xf numFmtId="0" fontId="6" fillId="0" borderId="10" xfId="0" applyFont="1" applyFill="1" applyBorder="1" applyAlignment="1">
      <alignment horizontal="center" textRotation="90"/>
    </xf>
    <xf numFmtId="0" fontId="6" fillId="0" borderId="19" xfId="0" applyFont="1" applyFill="1" applyBorder="1" applyAlignment="1">
      <alignment horizontal="center" textRotation="90"/>
    </xf>
    <xf numFmtId="0" fontId="6" fillId="0" borderId="60" xfId="0" applyFont="1" applyFill="1" applyBorder="1" applyAlignment="1">
      <alignment horizontal="center"/>
    </xf>
    <xf numFmtId="0" fontId="6" fillId="0" borderId="61" xfId="0" applyFont="1" applyFill="1" applyBorder="1" applyAlignment="1">
      <alignment horizontal="center"/>
    </xf>
    <xf numFmtId="0" fontId="6" fillId="0" borderId="62" xfId="0" applyFont="1" applyFill="1" applyBorder="1" applyAlignment="1">
      <alignment horizontal="center"/>
    </xf>
    <xf numFmtId="0" fontId="0" fillId="0" borderId="60" xfId="0" applyFill="1" applyBorder="1" applyAlignment="1">
      <alignment horizontal="center"/>
    </xf>
    <xf numFmtId="0" fontId="0" fillId="0" borderId="63" xfId="0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0" fontId="0" fillId="0" borderId="42" xfId="0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6" fillId="0" borderId="64" xfId="0" applyFont="1" applyFill="1" applyBorder="1" applyAlignment="1">
      <alignment horizontal="center"/>
    </xf>
    <xf numFmtId="0" fontId="0" fillId="0" borderId="65" xfId="0" applyFill="1" applyBorder="1" applyAlignment="1">
      <alignment horizontal="center"/>
    </xf>
    <xf numFmtId="0" fontId="4" fillId="0" borderId="1" xfId="0" applyFont="1" applyFill="1" applyBorder="1" applyAlignment="1">
      <alignment horizontal="center" vertical="top"/>
    </xf>
    <xf numFmtId="0" fontId="6" fillId="3" borderId="12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1" fontId="6" fillId="3" borderId="4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1" fontId="6" fillId="3" borderId="4" xfId="0" quotePrefix="1" applyNumberFormat="1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6" fillId="3" borderId="4" xfId="0" applyFont="1" applyFill="1" applyBorder="1"/>
    <xf numFmtId="0" fontId="6" fillId="3" borderId="24" xfId="0" applyFont="1" applyFill="1" applyBorder="1"/>
    <xf numFmtId="0" fontId="6" fillId="3" borderId="0" xfId="0" applyFont="1" applyFill="1" applyBorder="1"/>
    <xf numFmtId="0" fontId="6" fillId="3" borderId="0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2" fillId="3" borderId="0" xfId="0" applyFont="1" applyFill="1" applyBorder="1"/>
    <xf numFmtId="0" fontId="6" fillId="3" borderId="2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5" fillId="3" borderId="0" xfId="0" applyFont="1" applyFill="1" applyBorder="1"/>
    <xf numFmtId="0" fontId="6" fillId="0" borderId="0" xfId="0" applyFont="1" applyFill="1" applyAlignment="1">
      <alignment vertical="top" textRotation="180"/>
    </xf>
    <xf numFmtId="0" fontId="0" fillId="0" borderId="0" xfId="0" applyFill="1" applyAlignment="1">
      <alignment vertical="top"/>
    </xf>
    <xf numFmtId="0" fontId="6" fillId="0" borderId="0" xfId="0" applyFont="1" applyFill="1" applyAlignment="1">
      <alignment vertical="top" textRotation="90"/>
    </xf>
    <xf numFmtId="0" fontId="0" fillId="0" borderId="0" xfId="0" applyFill="1" applyAlignment="1">
      <alignment horizontal="center" vertical="top"/>
    </xf>
    <xf numFmtId="0" fontId="13" fillId="0" borderId="0" xfId="0" applyFont="1" applyFill="1" applyAlignment="1">
      <alignment vertical="top"/>
    </xf>
    <xf numFmtId="0" fontId="14" fillId="0" borderId="0" xfId="0" applyFont="1" applyFill="1" applyBorder="1" applyAlignment="1">
      <alignment horizontal="center" vertical="top" textRotation="90"/>
    </xf>
    <xf numFmtId="0" fontId="5" fillId="0" borderId="0" xfId="0" applyFont="1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6" fillId="0" borderId="0" xfId="0" applyFont="1" applyFill="1" applyAlignment="1">
      <alignment horizontal="right" vertical="center" textRotation="90"/>
    </xf>
    <xf numFmtId="0" fontId="0" fillId="0" borderId="0" xfId="0" applyFill="1" applyAlignment="1">
      <alignment horizontal="right" vertical="top" textRotation="90"/>
    </xf>
    <xf numFmtId="0" fontId="6" fillId="0" borderId="50" xfId="0" applyFont="1" applyFill="1" applyBorder="1"/>
    <xf numFmtId="49" fontId="0" fillId="0" borderId="57" xfId="0" applyNumberFormat="1" applyFill="1" applyBorder="1" applyAlignment="1">
      <alignment horizontal="center" textRotation="90"/>
    </xf>
    <xf numFmtId="0" fontId="5" fillId="0" borderId="42" xfId="0" applyFont="1" applyFill="1" applyBorder="1" applyAlignment="1">
      <alignment horizontal="center"/>
    </xf>
    <xf numFmtId="0" fontId="4" fillId="0" borderId="66" xfId="0" applyFont="1" applyFill="1" applyBorder="1" applyAlignment="1">
      <alignment horizontal="center" textRotation="90"/>
    </xf>
    <xf numFmtId="0" fontId="4" fillId="0" borderId="58" xfId="0" applyFont="1" applyFill="1" applyBorder="1" applyAlignment="1">
      <alignment horizontal="center" textRotation="90"/>
    </xf>
    <xf numFmtId="49" fontId="6" fillId="0" borderId="20" xfId="0" applyNumberFormat="1" applyFont="1" applyFill="1" applyBorder="1" applyAlignment="1">
      <alignment horizontal="center" textRotation="90"/>
    </xf>
    <xf numFmtId="0" fontId="6" fillId="0" borderId="23" xfId="0" applyFont="1" applyFill="1" applyBorder="1" applyAlignment="1">
      <alignment horizontal="center" textRotation="90"/>
    </xf>
    <xf numFmtId="0" fontId="6" fillId="0" borderId="24" xfId="0" applyFont="1" applyFill="1" applyBorder="1" applyAlignment="1">
      <alignment horizontal="center" textRotation="90"/>
    </xf>
    <xf numFmtId="0" fontId="6" fillId="3" borderId="67" xfId="0" applyFont="1" applyFill="1" applyBorder="1" applyAlignment="1">
      <alignment horizontal="center"/>
    </xf>
    <xf numFmtId="0" fontId="6" fillId="3" borderId="68" xfId="0" applyFont="1" applyFill="1" applyBorder="1" applyAlignment="1">
      <alignment horizontal="center"/>
    </xf>
    <xf numFmtId="0" fontId="4" fillId="0" borderId="59" xfId="0" applyFont="1" applyFill="1" applyBorder="1" applyAlignment="1">
      <alignment horizontal="center" textRotation="90"/>
    </xf>
    <xf numFmtId="0" fontId="6" fillId="0" borderId="4" xfId="0" applyFont="1" applyFill="1" applyBorder="1" applyAlignment="1">
      <alignment horizontal="center" vertical="center"/>
    </xf>
    <xf numFmtId="0" fontId="6" fillId="0" borderId="69" xfId="0" applyFont="1" applyFill="1" applyBorder="1" applyAlignment="1">
      <alignment horizontal="center"/>
    </xf>
    <xf numFmtId="0" fontId="6" fillId="0" borderId="70" xfId="0" applyFont="1" applyFill="1" applyBorder="1" applyAlignment="1">
      <alignment horizontal="center"/>
    </xf>
    <xf numFmtId="0" fontId="6" fillId="0" borderId="71" xfId="0" applyFont="1" applyFill="1" applyBorder="1" applyAlignment="1">
      <alignment horizontal="center"/>
    </xf>
    <xf numFmtId="0" fontId="6" fillId="0" borderId="72" xfId="0" applyFont="1" applyFill="1" applyBorder="1" applyAlignment="1">
      <alignment horizontal="center" vertical="top"/>
    </xf>
    <xf numFmtId="0" fontId="0" fillId="0" borderId="53" xfId="0" applyFill="1" applyBorder="1" applyAlignment="1">
      <alignment horizontal="center" vertical="top"/>
    </xf>
    <xf numFmtId="0" fontId="2" fillId="0" borderId="53" xfId="0" applyFont="1" applyFill="1" applyBorder="1" applyAlignment="1">
      <alignment horizontal="center" vertical="top" textRotation="90"/>
    </xf>
    <xf numFmtId="0" fontId="2" fillId="0" borderId="73" xfId="0" applyFont="1" applyFill="1" applyBorder="1" applyAlignment="1">
      <alignment horizontal="center" vertical="top" textRotation="90"/>
    </xf>
    <xf numFmtId="0" fontId="5" fillId="0" borderId="72" xfId="0" applyFont="1" applyFill="1" applyBorder="1" applyAlignment="1">
      <alignment horizontal="center" vertical="top"/>
    </xf>
    <xf numFmtId="1" fontId="6" fillId="0" borderId="53" xfId="0" applyNumberFormat="1" applyFont="1" applyFill="1" applyBorder="1" applyAlignment="1">
      <alignment horizontal="center" vertical="top"/>
    </xf>
    <xf numFmtId="0" fontId="2" fillId="0" borderId="69" xfId="0" applyFont="1" applyFill="1" applyBorder="1" applyAlignment="1">
      <alignment horizontal="center"/>
    </xf>
    <xf numFmtId="0" fontId="9" fillId="0" borderId="74" xfId="1" applyFont="1" applyFill="1" applyBorder="1" applyAlignment="1">
      <alignment horizontal="center" wrapText="1"/>
    </xf>
    <xf numFmtId="0" fontId="6" fillId="0" borderId="75" xfId="0" applyFont="1" applyFill="1" applyBorder="1" applyAlignment="1">
      <alignment horizontal="center"/>
    </xf>
    <xf numFmtId="0" fontId="6" fillId="0" borderId="76" xfId="0" applyFont="1" applyFill="1" applyBorder="1" applyAlignment="1">
      <alignment horizontal="center"/>
    </xf>
    <xf numFmtId="0" fontId="6" fillId="0" borderId="40" xfId="0" applyFont="1" applyFill="1" applyBorder="1" applyAlignment="1">
      <alignment horizontal="center"/>
    </xf>
    <xf numFmtId="1" fontId="6" fillId="0" borderId="40" xfId="0" applyNumberFormat="1" applyFont="1" applyFill="1" applyBorder="1" applyAlignment="1">
      <alignment horizontal="center"/>
    </xf>
    <xf numFmtId="164" fontId="6" fillId="0" borderId="40" xfId="0" applyNumberFormat="1" applyFont="1" applyFill="1" applyBorder="1" applyAlignment="1">
      <alignment horizontal="center"/>
    </xf>
    <xf numFmtId="0" fontId="6" fillId="0" borderId="66" xfId="0" applyFont="1" applyFill="1" applyBorder="1" applyAlignment="1">
      <alignment horizontal="center"/>
    </xf>
    <xf numFmtId="0" fontId="6" fillId="0" borderId="51" xfId="0" applyFont="1" applyFill="1" applyBorder="1" applyAlignment="1">
      <alignment horizontal="center"/>
    </xf>
    <xf numFmtId="0" fontId="11" fillId="0" borderId="40" xfId="0" applyFont="1" applyFill="1" applyBorder="1" applyAlignment="1">
      <alignment horizontal="center"/>
    </xf>
    <xf numFmtId="0" fontId="11" fillId="0" borderId="66" xfId="0" applyFont="1" applyFill="1" applyBorder="1" applyAlignment="1">
      <alignment horizontal="center"/>
    </xf>
    <xf numFmtId="0" fontId="6" fillId="0" borderId="77" xfId="0" applyFont="1" applyFill="1" applyBorder="1" applyAlignment="1">
      <alignment horizontal="center"/>
    </xf>
    <xf numFmtId="0" fontId="6" fillId="0" borderId="79" xfId="0" applyFont="1" applyFill="1" applyBorder="1" applyAlignment="1">
      <alignment horizontal="center"/>
    </xf>
    <xf numFmtId="0" fontId="6" fillId="0" borderId="79" xfId="0" applyFont="1" applyFill="1" applyBorder="1"/>
    <xf numFmtId="0" fontId="6" fillId="0" borderId="0" xfId="0" applyFont="1" applyFill="1" applyAlignment="1">
      <alignment textRotation="90"/>
    </xf>
    <xf numFmtId="49" fontId="6" fillId="0" borderId="4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6" fillId="0" borderId="22" xfId="0" applyFont="1" applyFill="1" applyBorder="1" applyAlignment="1">
      <alignment horizontal="center"/>
    </xf>
    <xf numFmtId="0" fontId="6" fillId="0" borderId="65" xfId="0" applyFont="1" applyFill="1" applyBorder="1" applyAlignment="1">
      <alignment horizontal="center"/>
    </xf>
    <xf numFmtId="0" fontId="6" fillId="0" borderId="67" xfId="0" applyFont="1" applyFill="1" applyBorder="1" applyAlignment="1">
      <alignment horizontal="center"/>
    </xf>
    <xf numFmtId="0" fontId="6" fillId="0" borderId="68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0" fontId="6" fillId="0" borderId="80" xfId="0" applyFont="1" applyFill="1" applyBorder="1" applyAlignment="1">
      <alignment horizontal="center"/>
    </xf>
    <xf numFmtId="0" fontId="6" fillId="0" borderId="81" xfId="0" applyFont="1" applyFill="1" applyBorder="1" applyAlignment="1">
      <alignment horizontal="center"/>
    </xf>
    <xf numFmtId="0" fontId="6" fillId="0" borderId="82" xfId="0" applyFont="1" applyFill="1" applyBorder="1" applyAlignment="1">
      <alignment horizontal="center"/>
    </xf>
    <xf numFmtId="0" fontId="6" fillId="0" borderId="84" xfId="0" applyFont="1" applyFill="1" applyBorder="1" applyAlignment="1">
      <alignment horizontal="center"/>
    </xf>
    <xf numFmtId="0" fontId="8" fillId="0" borderId="54" xfId="1" applyFont="1" applyFill="1" applyBorder="1" applyAlignment="1">
      <alignment horizontal="center" wrapText="1"/>
    </xf>
    <xf numFmtId="0" fontId="6" fillId="3" borderId="54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6" fillId="0" borderId="59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top"/>
    </xf>
    <xf numFmtId="0" fontId="6" fillId="0" borderId="51" xfId="0" applyFont="1" applyFill="1" applyBorder="1" applyAlignment="1">
      <alignment horizontal="center" vertical="top" textRotation="90"/>
    </xf>
    <xf numFmtId="0" fontId="13" fillId="0" borderId="0" xfId="0" applyFont="1" applyFill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6" fillId="0" borderId="0" xfId="0" applyFont="1" applyFill="1" applyAlignment="1">
      <alignment horizontal="center" vertical="top" textRotation="90"/>
    </xf>
    <xf numFmtId="0" fontId="6" fillId="0" borderId="0" xfId="0" applyFont="1" applyFill="1" applyAlignment="1">
      <alignment horizontal="center" vertical="top" textRotation="180"/>
    </xf>
    <xf numFmtId="0" fontId="6" fillId="0" borderId="0" xfId="0" applyFont="1" applyFill="1" applyBorder="1" applyAlignment="1">
      <alignment horizontal="center" vertical="top" textRotation="90"/>
    </xf>
    <xf numFmtId="0" fontId="16" fillId="0" borderId="4" xfId="0" applyFont="1" applyFill="1" applyBorder="1" applyAlignment="1">
      <alignment horizontal="center"/>
    </xf>
    <xf numFmtId="0" fontId="6" fillId="4" borderId="79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 vertical="top" textRotation="90"/>
    </xf>
    <xf numFmtId="0" fontId="17" fillId="5" borderId="13" xfId="0" applyFont="1" applyFill="1" applyBorder="1" applyAlignment="1">
      <alignment horizontal="center"/>
    </xf>
    <xf numFmtId="0" fontId="17" fillId="5" borderId="3" xfId="0" applyFont="1" applyFill="1" applyBorder="1" applyAlignment="1">
      <alignment horizontal="center"/>
    </xf>
    <xf numFmtId="0" fontId="17" fillId="5" borderId="87" xfId="0" applyFont="1" applyFill="1" applyBorder="1" applyAlignment="1">
      <alignment horizontal="center"/>
    </xf>
    <xf numFmtId="0" fontId="6" fillId="5" borderId="79" xfId="0" applyFont="1" applyFill="1" applyBorder="1" applyAlignment="1">
      <alignment horizontal="center"/>
    </xf>
    <xf numFmtId="0" fontId="14" fillId="5" borderId="0" xfId="0" applyFont="1" applyFill="1" applyBorder="1" applyAlignment="1">
      <alignment horizontal="center" vertical="top" textRotation="90"/>
    </xf>
    <xf numFmtId="0" fontId="6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1" fontId="6" fillId="6" borderId="22" xfId="0" quotePrefix="1" applyNumberFormat="1" applyFont="1" applyFill="1" applyBorder="1" applyAlignment="1">
      <alignment horizontal="center"/>
    </xf>
    <xf numFmtId="1" fontId="6" fillId="6" borderId="76" xfId="0" quotePrefix="1" applyNumberFormat="1" applyFont="1" applyFill="1" applyBorder="1" applyAlignment="1">
      <alignment horizontal="center"/>
    </xf>
    <xf numFmtId="0" fontId="6" fillId="6" borderId="79" xfId="0" applyFont="1" applyFill="1" applyBorder="1" applyAlignment="1">
      <alignment horizontal="center"/>
    </xf>
    <xf numFmtId="0" fontId="14" fillId="6" borderId="0" xfId="0" applyFont="1" applyFill="1" applyBorder="1" applyAlignment="1">
      <alignment horizontal="center" vertical="top" textRotation="90"/>
    </xf>
    <xf numFmtId="0" fontId="6" fillId="3" borderId="10" xfId="0" applyFont="1" applyFill="1" applyBorder="1" applyAlignment="1">
      <alignment horizontal="center"/>
    </xf>
    <xf numFmtId="0" fontId="6" fillId="0" borderId="0" xfId="0" applyFont="1" applyFill="1" applyAlignment="1">
      <alignment horizontal="left" vertical="top" textRotation="180"/>
    </xf>
    <xf numFmtId="0" fontId="6" fillId="0" borderId="54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54" xfId="0" applyFont="1" applyFill="1" applyBorder="1"/>
    <xf numFmtId="0" fontId="0" fillId="0" borderId="70" xfId="0" applyFill="1" applyBorder="1" applyAlignment="1">
      <alignment vertical="top"/>
    </xf>
    <xf numFmtId="0" fontId="6" fillId="0" borderId="70" xfId="0" applyFont="1" applyFill="1" applyBorder="1" applyAlignment="1">
      <alignment horizontal="center" vertical="top" textRotation="90"/>
    </xf>
    <xf numFmtId="0" fontId="6" fillId="0" borderId="71" xfId="0" applyFont="1" applyFill="1" applyBorder="1" applyAlignment="1">
      <alignment horizontal="center" vertical="top" textRotation="90"/>
    </xf>
    <xf numFmtId="0" fontId="6" fillId="3" borderId="96" xfId="0" applyFont="1" applyFill="1" applyBorder="1" applyAlignment="1">
      <alignment horizontal="center"/>
    </xf>
    <xf numFmtId="1" fontId="6" fillId="6" borderId="4" xfId="0" quotePrefix="1" applyNumberFormat="1" applyFont="1" applyFill="1" applyBorder="1" applyAlignment="1">
      <alignment horizontal="center"/>
    </xf>
    <xf numFmtId="1" fontId="6" fillId="5" borderId="4" xfId="0" quotePrefix="1" applyNumberFormat="1" applyFont="1" applyFill="1" applyBorder="1" applyAlignment="1">
      <alignment horizontal="center"/>
    </xf>
    <xf numFmtId="1" fontId="6" fillId="4" borderId="4" xfId="0" quotePrefix="1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1" fontId="6" fillId="6" borderId="70" xfId="0" quotePrefix="1" applyNumberFormat="1" applyFont="1" applyFill="1" applyBorder="1" applyAlignment="1">
      <alignment horizontal="center"/>
    </xf>
    <xf numFmtId="1" fontId="6" fillId="4" borderId="70" xfId="0" quotePrefix="1" applyNumberFormat="1" applyFont="1" applyFill="1" applyBorder="1" applyAlignment="1">
      <alignment horizontal="center"/>
    </xf>
    <xf numFmtId="1" fontId="6" fillId="5" borderId="70" xfId="0" quotePrefix="1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1" fontId="6" fillId="0" borderId="22" xfId="0" quotePrefix="1" applyNumberFormat="1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0" fontId="6" fillId="3" borderId="5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8" fillId="3" borderId="54" xfId="1" applyFont="1" applyFill="1" applyBorder="1" applyAlignment="1">
      <alignment horizontal="center" wrapText="1"/>
    </xf>
    <xf numFmtId="0" fontId="1" fillId="0" borderId="51" xfId="0" applyFont="1" applyFill="1" applyBorder="1" applyAlignment="1">
      <alignment horizontal="center" textRotation="90"/>
    </xf>
    <xf numFmtId="0" fontId="1" fillId="0" borderId="40" xfId="0" applyFont="1" applyFill="1" applyBorder="1" applyAlignment="1">
      <alignment horizontal="center" textRotation="90"/>
    </xf>
    <xf numFmtId="0" fontId="2" fillId="0" borderId="40" xfId="0" applyFont="1" applyFill="1" applyBorder="1" applyAlignment="1">
      <alignment horizontal="center" textRotation="90"/>
    </xf>
    <xf numFmtId="0" fontId="2" fillId="0" borderId="51" xfId="0" applyFont="1" applyFill="1" applyBorder="1" applyAlignment="1">
      <alignment horizontal="center" textRotation="90"/>
    </xf>
    <xf numFmtId="49" fontId="1" fillId="0" borderId="10" xfId="0" applyNumberFormat="1" applyFont="1" applyFill="1" applyBorder="1" applyAlignment="1">
      <alignment horizontal="center" textRotation="90"/>
    </xf>
    <xf numFmtId="0" fontId="1" fillId="3" borderId="85" xfId="0" applyFont="1" applyFill="1" applyBorder="1" applyAlignment="1">
      <alignment horizontal="center"/>
    </xf>
    <xf numFmtId="0" fontId="1" fillId="3" borderId="86" xfId="0" applyFont="1" applyFill="1" applyBorder="1" applyAlignment="1">
      <alignment horizontal="center"/>
    </xf>
    <xf numFmtId="0" fontId="1" fillId="0" borderId="54" xfId="0" applyFont="1" applyFill="1" applyBorder="1" applyAlignment="1">
      <alignment horizontal="center"/>
    </xf>
    <xf numFmtId="0" fontId="1" fillId="3" borderId="54" xfId="0" applyFont="1" applyFill="1" applyBorder="1" applyAlignment="1">
      <alignment horizontal="center"/>
    </xf>
    <xf numFmtId="0" fontId="8" fillId="0" borderId="83" xfId="1" applyFont="1" applyFill="1" applyBorder="1" applyAlignment="1">
      <alignment horizontal="center" wrapText="1"/>
    </xf>
    <xf numFmtId="0" fontId="8" fillId="0" borderId="56" xfId="1" applyFont="1" applyFill="1" applyBorder="1" applyAlignment="1">
      <alignment horizontal="center" wrapText="1"/>
    </xf>
    <xf numFmtId="0" fontId="1" fillId="0" borderId="56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42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6" fillId="3" borderId="88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49" fontId="2" fillId="0" borderId="80" xfId="0" applyNumberFormat="1" applyFont="1" applyFill="1" applyBorder="1" applyAlignment="1">
      <alignment horizontal="center" textRotation="90"/>
    </xf>
    <xf numFmtId="0" fontId="0" fillId="0" borderId="89" xfId="0" applyFill="1" applyBorder="1" applyAlignment="1">
      <alignment horizontal="center" textRotation="90"/>
    </xf>
    <xf numFmtId="0" fontId="0" fillId="0" borderId="90" xfId="0" applyFill="1" applyBorder="1" applyAlignment="1">
      <alignment horizontal="center" textRotation="90"/>
    </xf>
    <xf numFmtId="49" fontId="10" fillId="0" borderId="91" xfId="0" applyNumberFormat="1" applyFont="1" applyFill="1" applyBorder="1" applyAlignment="1">
      <alignment horizontal="center"/>
    </xf>
    <xf numFmtId="49" fontId="10" fillId="0" borderId="52" xfId="0" applyNumberFormat="1" applyFont="1" applyFill="1" applyBorder="1" applyAlignment="1">
      <alignment horizontal="center"/>
    </xf>
    <xf numFmtId="49" fontId="10" fillId="0" borderId="44" xfId="0" applyNumberFormat="1" applyFont="1" applyFill="1" applyBorder="1" applyAlignment="1">
      <alignment horizontal="center"/>
    </xf>
    <xf numFmtId="0" fontId="2" fillId="0" borderId="49" xfId="0" applyFont="1" applyFill="1" applyBorder="1" applyAlignment="1">
      <alignment horizontal="center" textRotation="90"/>
    </xf>
    <xf numFmtId="0" fontId="0" fillId="0" borderId="53" xfId="0" applyFill="1" applyBorder="1" applyAlignment="1">
      <alignment horizontal="center" textRotation="90"/>
    </xf>
    <xf numFmtId="49" fontId="2" fillId="0" borderId="92" xfId="0" applyNumberFormat="1" applyFont="1" applyFill="1" applyBorder="1" applyAlignment="1">
      <alignment horizontal="center"/>
    </xf>
    <xf numFmtId="0" fontId="2" fillId="0" borderId="52" xfId="0" applyFont="1" applyFill="1" applyBorder="1" applyAlignment="1">
      <alignment horizontal="center"/>
    </xf>
    <xf numFmtId="0" fontId="2" fillId="0" borderId="93" xfId="0" applyFont="1" applyFill="1" applyBorder="1" applyAlignment="1">
      <alignment horizontal="center"/>
    </xf>
    <xf numFmtId="0" fontId="2" fillId="6" borderId="76" xfId="0" applyFont="1" applyFill="1" applyBorder="1" applyAlignment="1">
      <alignment horizontal="center" textRotation="90"/>
    </xf>
    <xf numFmtId="0" fontId="2" fillId="6" borderId="94" xfId="0" applyFont="1" applyFill="1" applyBorder="1" applyAlignment="1">
      <alignment horizontal="center" textRotation="90"/>
    </xf>
    <xf numFmtId="0" fontId="2" fillId="4" borderId="40" xfId="0" applyFont="1" applyFill="1" applyBorder="1" applyAlignment="1">
      <alignment horizontal="center" textRotation="90"/>
    </xf>
    <xf numFmtId="0" fontId="2" fillId="4" borderId="53" xfId="0" applyFont="1" applyFill="1" applyBorder="1" applyAlignment="1">
      <alignment horizontal="center" textRotation="90"/>
    </xf>
    <xf numFmtId="0" fontId="18" fillId="5" borderId="87" xfId="0" applyFont="1" applyFill="1" applyBorder="1" applyAlignment="1">
      <alignment horizontal="center" textRotation="90"/>
    </xf>
    <xf numFmtId="0" fontId="18" fillId="5" borderId="95" xfId="0" applyFont="1" applyFill="1" applyBorder="1" applyAlignment="1">
      <alignment horizontal="center" textRotation="90"/>
    </xf>
    <xf numFmtId="0" fontId="5" fillId="0" borderId="50" xfId="0" applyFont="1" applyFill="1" applyBorder="1" applyAlignment="1">
      <alignment horizontal="center" textRotation="90"/>
    </xf>
    <xf numFmtId="0" fontId="0" fillId="0" borderId="50" xfId="0" applyFill="1" applyBorder="1" applyAlignment="1">
      <alignment horizontal="center" textRotation="90"/>
    </xf>
    <xf numFmtId="1" fontId="6" fillId="0" borderId="78" xfId="0" applyNumberFormat="1" applyFont="1" applyFill="1" applyBorder="1" applyAlignment="1">
      <alignment horizontal="center"/>
    </xf>
  </cellXfs>
  <cellStyles count="2">
    <cellStyle name="Normal" xfId="0" builtinId="0"/>
    <cellStyle name="Normal_U.E. ALZIRA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1.xml"/><Relationship Id="rId13" Type="http://schemas.openxmlformats.org/officeDocument/2006/relationships/chartsheet" Target="chartsheets/sheet5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hartsheet" Target="chartsheets/sheet4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8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hartsheet" Target="chartsheets/sheet3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7.xml"/><Relationship Id="rId10" Type="http://schemas.openxmlformats.org/officeDocument/2006/relationships/chartsheet" Target="chartsheets/sheet2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8.xml"/><Relationship Id="rId14" Type="http://schemas.openxmlformats.org/officeDocument/2006/relationships/chartsheet" Target="chartsheets/sheet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Classificació Temporada 2011-12</a:t>
            </a:r>
          </a:p>
        </c:rich>
      </c:tx>
      <c:layout>
        <c:manualLayout>
          <c:xMode val="edge"/>
          <c:yMode val="edge"/>
          <c:x val="0.36711482939632567"/>
          <c:y val="2.033906475976218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3092037228541885E-2"/>
          <c:y val="0.15423728813559345"/>
          <c:w val="0.86866597724922501"/>
          <c:h val="0.8067796610169492"/>
        </c:manualLayout>
      </c:layout>
      <c:lineChart>
        <c:grouping val="standard"/>
        <c:ser>
          <c:idx val="1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Classificacions!$B$2:$AM$2</c:f>
              <c:numCache>
                <c:formatCode>General</c:formatCode>
                <c:ptCount val="38"/>
                <c:pt idx="37">
                  <c:v>14</c:v>
                </c:pt>
              </c:numCache>
            </c:numRef>
          </c:val>
        </c:ser>
        <c:marker val="1"/>
        <c:axId val="73104384"/>
        <c:axId val="88568960"/>
      </c:lineChart>
      <c:catAx>
        <c:axId val="73104384"/>
        <c:scaling>
          <c:orientation val="minMax"/>
        </c:scaling>
        <c:axPos val="t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8568960"/>
        <c:crossesAt val="0"/>
        <c:auto val="1"/>
        <c:lblAlgn val="ctr"/>
        <c:lblOffset val="100"/>
        <c:tickLblSkip val="1"/>
        <c:tickMarkSkip val="1"/>
      </c:catAx>
      <c:valAx>
        <c:axId val="88568960"/>
        <c:scaling>
          <c:orientation val="maxMin"/>
          <c:max val="20"/>
          <c:min val="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3104384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3.7228541882109632E-2"/>
          <c:y val="6.949152542372887E-2"/>
          <c:w val="0.95243019648397154"/>
          <c:h val="0.89491525423728813"/>
        </c:manualLayout>
      </c:layout>
      <c:lineChart>
        <c:grouping val="standard"/>
        <c:ser>
          <c:idx val="1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Classificacions!$B$2:$AQ$2</c:f>
              <c:numCache>
                <c:formatCode>General</c:formatCode>
                <c:ptCount val="42"/>
                <c:pt idx="37">
                  <c:v>14</c:v>
                </c:pt>
              </c:numCache>
            </c:numRef>
          </c:val>
        </c:ser>
        <c:marker val="1"/>
        <c:axId val="88752896"/>
        <c:axId val="88755200"/>
      </c:lineChart>
      <c:catAx>
        <c:axId val="88752896"/>
        <c:scaling>
          <c:orientation val="minMax"/>
        </c:scaling>
        <c:axPos val="t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8755200"/>
        <c:crossesAt val="1"/>
        <c:auto val="1"/>
        <c:lblAlgn val="ctr"/>
        <c:lblOffset val="100"/>
        <c:tickLblSkip val="1"/>
        <c:tickMarkSkip val="1"/>
      </c:catAx>
      <c:valAx>
        <c:axId val="88755200"/>
        <c:scaling>
          <c:orientation val="maxMin"/>
          <c:max val="20"/>
          <c:min val="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8752896"/>
        <c:crosses val="autoZero"/>
        <c:crossBetween val="between"/>
        <c:majorUnit val="1"/>
        <c:minorUnit val="0.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75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Gols marcats per quarts d'hora</a:t>
            </a:r>
          </a:p>
        </c:rich>
      </c:tx>
      <c:layout>
        <c:manualLayout>
          <c:xMode val="edge"/>
          <c:yMode val="edge"/>
          <c:x val="0.31644258530183772"/>
          <c:y val="0.15932203389830527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68459152016546"/>
          <c:y val="0.2491525423728814"/>
          <c:w val="0.70320579110651504"/>
          <c:h val="0.55932203389830504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('Gols marcats'!$B$52,'Gols marcats'!$D$52,'Gols marcats'!$F$52,'Gols marcats'!$H$52,'Gols marcats'!$J$52,'Gols marcats'!$L$52)</c:f>
              <c:strCache>
                <c:ptCount val="6"/>
                <c:pt idx="0">
                  <c:v>Minuts 0-15</c:v>
                </c:pt>
                <c:pt idx="1">
                  <c:v>Minuts 16-30</c:v>
                </c:pt>
                <c:pt idx="2">
                  <c:v>Minuts 31-45</c:v>
                </c:pt>
                <c:pt idx="3">
                  <c:v>Minuts 46-60</c:v>
                </c:pt>
                <c:pt idx="4">
                  <c:v>Minuts 61-75</c:v>
                </c:pt>
                <c:pt idx="5">
                  <c:v>Minuts 76-90</c:v>
                </c:pt>
              </c:strCache>
            </c:strRef>
          </c:cat>
          <c:val>
            <c:numRef>
              <c:f>('Gols marcats'!$B$53,'Gols marcats'!$D$53,'Gols marcats'!$F$53,'Gols marcats'!$H$53,'Gols marcats'!$J$53,'Gols marcats'!$L$53)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axId val="88827008"/>
        <c:axId val="88828544"/>
      </c:barChart>
      <c:catAx>
        <c:axId val="88827008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8828544"/>
        <c:crosses val="autoZero"/>
        <c:auto val="1"/>
        <c:lblAlgn val="ctr"/>
        <c:lblOffset val="100"/>
        <c:tickLblSkip val="1"/>
        <c:tickMarkSkip val="1"/>
      </c:catAx>
      <c:valAx>
        <c:axId val="88828544"/>
        <c:scaling>
          <c:orientation val="minMax"/>
          <c:max val="16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8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854166666666667"/>
          <c:y val="0.488135593220339"/>
          <c:w val="0.11145833333333326"/>
          <c:h val="0.2372881355932205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75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Gols encaixats per quarts d'hora</a:t>
            </a:r>
          </a:p>
        </c:rich>
      </c:tx>
      <c:layout>
        <c:manualLayout>
          <c:xMode val="edge"/>
          <c:yMode val="edge"/>
          <c:x val="0.36401240951396097"/>
          <c:y val="8.813559019408312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134436401240951"/>
          <c:y val="0.18813559322033899"/>
          <c:w val="0.7404343329886246"/>
          <c:h val="0.68135593220339075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('Gols encaixats'!$B$52,'Gols encaixats'!$D$52,'Gols encaixats'!$F$52,'Gols encaixats'!$H$52,'Gols encaixats'!$J$52,'Gols encaixats'!$L$52)</c:f>
              <c:strCache>
                <c:ptCount val="6"/>
                <c:pt idx="0">
                  <c:v>Minuts 0-15</c:v>
                </c:pt>
                <c:pt idx="1">
                  <c:v>Minuts 16-30</c:v>
                </c:pt>
                <c:pt idx="2">
                  <c:v>Minuts 31-45</c:v>
                </c:pt>
                <c:pt idx="3">
                  <c:v>Minuts 46-60</c:v>
                </c:pt>
                <c:pt idx="4">
                  <c:v>Minuts 61-75</c:v>
                </c:pt>
                <c:pt idx="5">
                  <c:v>Minuts 76-90</c:v>
                </c:pt>
              </c:strCache>
            </c:strRef>
          </c:cat>
          <c:val>
            <c:numRef>
              <c:f>('Gols encaixats'!$B$53,'Gols encaixats'!$D$53,'Gols encaixats'!$F$53,'Gols encaixats'!$H$53,'Gols encaixats'!$J$53,'Gols encaixats'!$L$53)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axId val="89462272"/>
        <c:axId val="89463808"/>
      </c:barChart>
      <c:catAx>
        <c:axId val="89462272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463808"/>
        <c:crosses val="autoZero"/>
        <c:auto val="1"/>
        <c:lblAlgn val="ctr"/>
        <c:lblOffset val="100"/>
        <c:tickLblSkip val="1"/>
        <c:tickMarkSkip val="1"/>
      </c:catAx>
      <c:valAx>
        <c:axId val="89463808"/>
        <c:scaling>
          <c:orientation val="minMax"/>
          <c:max val="12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462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75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Gols marcats per parts</a:t>
            </a:r>
          </a:p>
        </c:rich>
      </c:tx>
      <c:layout>
        <c:manualLayout>
          <c:xMode val="edge"/>
          <c:yMode val="edge"/>
          <c:x val="0.40330916447944043"/>
          <c:y val="2.033906475976218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4142825896762897E-2"/>
          <c:y val="0.13107344632768361"/>
          <c:w val="0.94829369183040335"/>
          <c:h val="0.77966101694915357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('Gols marcats'!$B$55,'Gols marcats'!$C$55)</c:f>
              <c:strCache>
                <c:ptCount val="2"/>
                <c:pt idx="0">
                  <c:v>Primera part</c:v>
                </c:pt>
                <c:pt idx="1">
                  <c:v>Segona part</c:v>
                </c:pt>
              </c:strCache>
            </c:strRef>
          </c:cat>
          <c:val>
            <c:numRef>
              <c:f>('Gols marcats'!$B$56,'Gols marcats'!$C$56)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Val val="1"/>
        </c:dLbls>
        <c:axId val="89808896"/>
        <c:axId val="89810432"/>
      </c:barChart>
      <c:catAx>
        <c:axId val="8980889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810432"/>
        <c:crosses val="autoZero"/>
        <c:auto val="1"/>
        <c:lblAlgn val="ctr"/>
        <c:lblOffset val="100"/>
        <c:tickLblSkip val="1"/>
        <c:tickMarkSkip val="1"/>
      </c:catAx>
      <c:valAx>
        <c:axId val="89810432"/>
        <c:scaling>
          <c:orientation val="minMax"/>
          <c:max val="4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8088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45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Gols marcats per parts</a:t>
            </a:r>
          </a:p>
        </c:rich>
      </c:tx>
      <c:layout>
        <c:manualLayout>
          <c:xMode val="edge"/>
          <c:yMode val="edge"/>
          <c:x val="0.3867632327209099"/>
          <c:y val="2.033906475976218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1365046535677352E-2"/>
          <c:y val="0.13220338983050858"/>
          <c:w val="0.94829369183040335"/>
          <c:h val="0.7830508474576271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'Gols marcats'!$E$55:$G$55</c:f>
              <c:strCache>
                <c:ptCount val="3"/>
                <c:pt idx="0">
                  <c:v>1r terç de cada part</c:v>
                </c:pt>
                <c:pt idx="1">
                  <c:v>2n terç de cada part</c:v>
                </c:pt>
                <c:pt idx="2">
                  <c:v>3r terç de cada part</c:v>
                </c:pt>
              </c:strCache>
            </c:strRef>
          </c:cat>
          <c:val>
            <c:numRef>
              <c:f>'Gols marcats'!$E$56:$G$56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Val val="1"/>
        </c:dLbls>
        <c:axId val="91982464"/>
        <c:axId val="92021120"/>
      </c:barChart>
      <c:catAx>
        <c:axId val="9198246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2021120"/>
        <c:crosses val="autoZero"/>
        <c:auto val="1"/>
        <c:lblAlgn val="ctr"/>
        <c:lblOffset val="100"/>
        <c:tickLblSkip val="1"/>
        <c:tickMarkSkip val="1"/>
      </c:catAx>
      <c:valAx>
        <c:axId val="920211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19824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45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Gols encaixats per parts</a:t>
            </a:r>
          </a:p>
        </c:rich>
      </c:tx>
      <c:layout>
        <c:manualLayout>
          <c:xMode val="edge"/>
          <c:yMode val="edge"/>
          <c:x val="0.3795242782152235"/>
          <c:y val="2.033906475976218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1365046535677352E-2"/>
          <c:y val="0.13220338983050858"/>
          <c:w val="0.94829369183040335"/>
          <c:h val="0.7830508474576271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'Gols encaixats'!$B$55:$C$55</c:f>
              <c:strCache>
                <c:ptCount val="2"/>
                <c:pt idx="0">
                  <c:v>Primera part</c:v>
                </c:pt>
                <c:pt idx="1">
                  <c:v>Segona part</c:v>
                </c:pt>
              </c:strCache>
            </c:strRef>
          </c:cat>
          <c:val>
            <c:numRef>
              <c:f>'Gols encaixats'!$B$56:$C$56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Val val="1"/>
        </c:dLbls>
        <c:axId val="92222592"/>
        <c:axId val="92224128"/>
      </c:barChart>
      <c:catAx>
        <c:axId val="9222259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2224128"/>
        <c:crosses val="autoZero"/>
        <c:auto val="1"/>
        <c:lblAlgn val="ctr"/>
        <c:lblOffset val="100"/>
        <c:tickLblSkip val="1"/>
        <c:tickMarkSkip val="1"/>
      </c:catAx>
      <c:valAx>
        <c:axId val="922241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22225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45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Gols encaixats per terços de partit</a:t>
            </a:r>
          </a:p>
        </c:rich>
      </c:tx>
      <c:layout>
        <c:manualLayout>
          <c:xMode val="edge"/>
          <c:yMode val="edge"/>
          <c:x val="0.33195450568678947"/>
          <c:y val="2.033906475976218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1365046535677352E-2"/>
          <c:y val="0.13220338983050858"/>
          <c:w val="0.94829369183040335"/>
          <c:h val="0.7830508474576271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'Gols encaixats'!$E$55:$G$55</c:f>
              <c:strCache>
                <c:ptCount val="3"/>
                <c:pt idx="0">
                  <c:v>1r terç de cada part</c:v>
                </c:pt>
                <c:pt idx="1">
                  <c:v>2n terç de cada part</c:v>
                </c:pt>
                <c:pt idx="2">
                  <c:v>3r terç de cada part</c:v>
                </c:pt>
              </c:strCache>
            </c:strRef>
          </c:cat>
          <c:val>
            <c:numRef>
              <c:f>'Gols encaixats'!$E$56:$G$56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Val val="1"/>
        </c:dLbls>
        <c:axId val="92639232"/>
        <c:axId val="92640768"/>
      </c:barChart>
      <c:catAx>
        <c:axId val="9263923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2640768"/>
        <c:crosses val="autoZero"/>
        <c:auto val="1"/>
        <c:lblAlgn val="ctr"/>
        <c:lblOffset val="100"/>
        <c:tickLblSkip val="1"/>
        <c:tickMarkSkip val="1"/>
      </c:catAx>
      <c:valAx>
        <c:axId val="926407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26392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" footer="0"/>
  <pageSetup paperSize="9" orientation="landscape" horizontalDpi="300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5" workbookViewId="0"/>
  </sheetViews>
  <pageMargins left="0.75" right="0.75" top="1" bottom="1" header="0" footer="0"/>
  <headerFooter alignWithMargins="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1" bottom="1" header="0" footer="0"/>
  <headerFooter alignWithMargins="0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1" bottom="1" header="0" footer="0"/>
  <pageSetup paperSize="9"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1" bottom="1" header="0" footer="0"/>
  <pageSetup paperSize="9"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1" bottom="1" header="0" footer="0"/>
  <pageSetup paperSize="9"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1" bottom="1" header="0" footer="0"/>
  <pageSetup paperSize="9"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1" bottom="1" header="0" footer="0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007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1975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1975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007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007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007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007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007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277"/>
  <sheetViews>
    <sheetView tabSelected="1" topLeftCell="A26" zoomScale="85" zoomScaleNormal="85" workbookViewId="0">
      <pane xSplit="1" topLeftCell="F1" activePane="topRight" state="frozen"/>
      <selection activeCell="A8" sqref="A8"/>
      <selection pane="topRight" activeCell="V67" sqref="V67"/>
    </sheetView>
  </sheetViews>
  <sheetFormatPr baseColWidth="10" defaultColWidth="0" defaultRowHeight="12.75"/>
  <cols>
    <col min="1" max="1" width="19.140625" style="71" customWidth="1"/>
    <col min="2" max="2" width="9.5703125" style="2" customWidth="1"/>
    <col min="3" max="8" width="4.28515625" style="2" customWidth="1"/>
    <col min="9" max="9" width="6.5703125" style="2" customWidth="1"/>
    <col min="10" max="10" width="5.42578125" style="2" customWidth="1"/>
    <col min="11" max="11" width="6.7109375" style="2" customWidth="1"/>
    <col min="12" max="13" width="4.28515625" style="2" customWidth="1"/>
    <col min="14" max="17" width="4.28515625" style="2" hidden="1" customWidth="1"/>
    <col min="18" max="20" width="4.28515625" style="2" customWidth="1"/>
    <col min="21" max="21" width="4.140625" style="2" customWidth="1"/>
    <col min="22" max="22" width="4.7109375" style="2" customWidth="1"/>
    <col min="23" max="23" width="9.140625" style="2" customWidth="1"/>
    <col min="24" max="24" width="4.140625" style="2" customWidth="1"/>
    <col min="25" max="25" width="4" style="2" customWidth="1"/>
    <col min="26" max="26" width="4.140625" style="2" customWidth="1"/>
    <col min="27" max="27" width="4" style="2" customWidth="1"/>
    <col min="28" max="28" width="4.140625" style="2" customWidth="1"/>
    <col min="29" max="29" width="4" style="2" customWidth="1"/>
    <col min="30" max="30" width="4.140625" style="2" customWidth="1"/>
    <col min="31" max="31" width="4" style="2" customWidth="1"/>
    <col min="32" max="32" width="4.140625" style="2" customWidth="1"/>
    <col min="33" max="34" width="4" style="2" customWidth="1"/>
    <col min="35" max="35" width="4.140625" style="2" customWidth="1"/>
    <col min="36" max="36" width="4" style="2" customWidth="1"/>
    <col min="37" max="37" width="4.140625" style="2" customWidth="1"/>
    <col min="38" max="61" width="4" style="2" customWidth="1"/>
    <col min="62" max="67" width="4" style="2" hidden="1" customWidth="1"/>
    <col min="68" max="68" width="9.7109375" style="2" customWidth="1"/>
    <col min="69" max="69" width="5.5703125" style="2" customWidth="1"/>
    <col min="70" max="71" width="4.140625" style="2" customWidth="1"/>
    <col min="72" max="74" width="4" style="2" customWidth="1"/>
    <col min="75" max="75" width="4.140625" style="2" customWidth="1"/>
    <col min="76" max="76" width="4" style="2" customWidth="1"/>
    <col min="77" max="77" width="4.140625" style="2" customWidth="1"/>
    <col min="78" max="78" width="4" style="2" customWidth="1"/>
    <col min="79" max="79" width="4" style="124" customWidth="1"/>
    <col min="80" max="80" width="4.140625" style="124" customWidth="1"/>
    <col min="81" max="81" width="4" style="124" customWidth="1"/>
    <col min="82" max="82" width="4.140625" style="124" customWidth="1"/>
    <col min="83" max="83" width="4.7109375" style="124" customWidth="1"/>
    <col min="84" max="85" width="4.140625" style="124" customWidth="1"/>
    <col min="86" max="86" width="4" style="124" customWidth="1"/>
    <col min="87" max="87" width="4.42578125" style="124" customWidth="1"/>
    <col min="88" max="88" width="4.28515625" style="124" customWidth="1"/>
    <col min="89" max="89" width="4" style="124" customWidth="1"/>
    <col min="90" max="90" width="4.140625" style="124" customWidth="1"/>
    <col min="91" max="91" width="4" style="124" customWidth="1"/>
    <col min="92" max="92" width="4.28515625" style="124" customWidth="1"/>
    <col min="93" max="93" width="4" style="124" customWidth="1"/>
    <col min="94" max="95" width="4.140625" style="124" customWidth="1"/>
    <col min="96" max="96" width="4" style="124" customWidth="1"/>
    <col min="97" max="97" width="4.140625" style="124" customWidth="1"/>
    <col min="98" max="98" width="4" style="124" customWidth="1"/>
    <col min="99" max="99" width="4.140625" style="124" customWidth="1"/>
    <col min="100" max="100" width="4" style="124" customWidth="1"/>
    <col min="101" max="101" width="4.85546875" style="124" customWidth="1"/>
    <col min="102" max="106" width="4" style="124" customWidth="1"/>
    <col min="107" max="112" width="4" style="124" hidden="1" customWidth="1"/>
    <col min="113" max="113" width="6.42578125" style="3" customWidth="1"/>
    <col min="114" max="114" width="4.140625" style="2" customWidth="1"/>
    <col min="115" max="115" width="4" style="2" customWidth="1"/>
    <col min="116" max="116" width="4.140625" style="2" customWidth="1"/>
    <col min="117" max="117" width="4" style="2" customWidth="1"/>
    <col min="118" max="118" width="4.140625" style="2" customWidth="1"/>
    <col min="119" max="119" width="4" style="2" customWidth="1"/>
    <col min="120" max="120" width="4.140625" style="2" customWidth="1"/>
    <col min="121" max="121" width="4" style="2" customWidth="1"/>
    <col min="122" max="122" width="4.140625" style="2" customWidth="1"/>
    <col min="123" max="124" width="4" style="2" customWidth="1"/>
    <col min="125" max="125" width="4.140625" style="2" customWidth="1"/>
    <col min="126" max="126" width="4" style="2" customWidth="1"/>
    <col min="127" max="127" width="4.140625" style="2" customWidth="1"/>
    <col min="128" max="129" width="4" style="2" customWidth="1"/>
    <col min="130" max="130" width="4.140625" style="2" customWidth="1"/>
    <col min="131" max="131" width="4" style="2" customWidth="1"/>
    <col min="132" max="132" width="4.140625" style="2" customWidth="1"/>
    <col min="133" max="133" width="4" style="2" customWidth="1"/>
    <col min="134" max="134" width="4.140625" style="2" customWidth="1"/>
    <col min="135" max="135" width="4" style="2" customWidth="1"/>
    <col min="136" max="136" width="4.140625" style="2" customWidth="1"/>
    <col min="137" max="137" width="4" style="2" customWidth="1"/>
    <col min="138" max="139" width="4.140625" style="2" customWidth="1"/>
    <col min="140" max="140" width="4" style="2" customWidth="1"/>
    <col min="141" max="141" width="4.140625" style="2" customWidth="1"/>
    <col min="142" max="142" width="4" style="2" customWidth="1"/>
    <col min="143" max="143" width="4.140625" style="2" customWidth="1"/>
    <col min="144" max="155" width="4" style="2" customWidth="1"/>
    <col min="156" max="157" width="4.140625" style="3" customWidth="1"/>
    <col min="158" max="159" width="4.140625" style="2" customWidth="1"/>
    <col min="160" max="160" width="4" style="2" customWidth="1"/>
    <col min="161" max="161" width="4.140625" style="2" customWidth="1"/>
    <col min="162" max="162" width="4" style="2" customWidth="1"/>
    <col min="163" max="163" width="4.140625" style="2" customWidth="1"/>
    <col min="164" max="164" width="4" style="2" customWidth="1"/>
    <col min="165" max="165" width="4.140625" style="2" customWidth="1"/>
    <col min="166" max="166" width="4" style="2" customWidth="1"/>
    <col min="167" max="167" width="4.140625" style="2" customWidth="1"/>
    <col min="168" max="169" width="4" style="2" customWidth="1"/>
    <col min="170" max="170" width="4.140625" style="2" customWidth="1"/>
    <col min="171" max="171" width="4" style="2" customWidth="1"/>
    <col min="172" max="172" width="4.140625" style="2" customWidth="1"/>
    <col min="173" max="174" width="4" style="2" customWidth="1"/>
    <col min="175" max="175" width="4.140625" style="2" customWidth="1"/>
    <col min="176" max="176" width="4" style="2" customWidth="1"/>
    <col min="177" max="177" width="4.140625" style="2" customWidth="1"/>
    <col min="178" max="178" width="4" style="2" customWidth="1"/>
    <col min="179" max="179" width="4.140625" style="2" customWidth="1"/>
    <col min="180" max="180" width="4" style="2" customWidth="1"/>
    <col min="181" max="181" width="4.140625" style="2" customWidth="1"/>
    <col min="182" max="182" width="4" style="2" customWidth="1"/>
    <col min="183" max="184" width="4.140625" style="2" customWidth="1"/>
    <col min="185" max="185" width="4" style="2" customWidth="1"/>
    <col min="186" max="186" width="4.140625" style="2" customWidth="1"/>
    <col min="187" max="187" width="4" style="2" customWidth="1"/>
    <col min="188" max="188" width="4.140625" style="2" customWidth="1"/>
    <col min="189" max="204" width="4" style="2" customWidth="1"/>
    <col min="205" max="208" width="4.140625" style="60" hidden="1" customWidth="1"/>
    <col min="209" max="240" width="4.140625" style="60" customWidth="1"/>
    <col min="241" max="244" width="4.140625" style="12" customWidth="1"/>
    <col min="245" max="247" width="4.140625" style="60" customWidth="1"/>
    <col min="248" max="253" width="4.140625" style="60" hidden="1" customWidth="1"/>
    <col min="254" max="16384" width="11.42578125" style="60" hidden="1"/>
  </cols>
  <sheetData>
    <row r="1" spans="1:256" ht="13.5" thickBot="1">
      <c r="I1" s="2">
        <f>(90*K1)</f>
        <v>3420</v>
      </c>
      <c r="K1" s="2">
        <v>38</v>
      </c>
      <c r="BG1" s="71"/>
      <c r="CA1" s="119"/>
      <c r="CB1" s="119"/>
      <c r="CC1" s="119"/>
      <c r="CD1" s="119"/>
      <c r="CE1" s="119"/>
      <c r="CF1" s="119"/>
      <c r="CG1" s="119"/>
      <c r="CH1" s="119"/>
      <c r="CI1" s="119"/>
      <c r="CJ1" s="119"/>
      <c r="CK1" s="119"/>
      <c r="CL1" s="119"/>
      <c r="CM1" s="119"/>
      <c r="CN1" s="119"/>
      <c r="CO1" s="119"/>
      <c r="CP1" s="119"/>
      <c r="CQ1" s="119"/>
      <c r="CR1" s="119"/>
      <c r="CS1" s="119"/>
      <c r="CT1" s="119"/>
      <c r="CU1" s="119"/>
      <c r="CV1" s="119"/>
      <c r="CW1" s="119"/>
      <c r="CX1" s="119"/>
      <c r="CY1" s="119"/>
      <c r="CZ1" s="119"/>
      <c r="DA1" s="119"/>
      <c r="DB1" s="119"/>
      <c r="DC1" s="119"/>
      <c r="DD1" s="119"/>
      <c r="DE1" s="119"/>
      <c r="DF1" s="119"/>
      <c r="DG1" s="119"/>
      <c r="DH1" s="119"/>
    </row>
    <row r="2" spans="1:256" s="79" customFormat="1" ht="25.5" customHeight="1" thickTop="1" thickBot="1">
      <c r="A2" s="72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307" t="s">
        <v>54</v>
      </c>
      <c r="P2" s="308"/>
      <c r="Q2" s="309"/>
      <c r="R2" s="74"/>
      <c r="S2" s="74"/>
      <c r="T2" s="74"/>
      <c r="U2" s="74"/>
      <c r="V2" s="75"/>
      <c r="W2" s="76"/>
      <c r="X2" s="287" t="s">
        <v>86</v>
      </c>
      <c r="Y2" s="120" t="s">
        <v>87</v>
      </c>
      <c r="Z2" s="120" t="s">
        <v>88</v>
      </c>
      <c r="AA2" s="120" t="s">
        <v>87</v>
      </c>
      <c r="AB2" s="120" t="s">
        <v>88</v>
      </c>
      <c r="AC2" s="120" t="s">
        <v>87</v>
      </c>
      <c r="AD2" s="120" t="s">
        <v>88</v>
      </c>
      <c r="AE2" s="120" t="s">
        <v>89</v>
      </c>
      <c r="AF2" s="120" t="s">
        <v>90</v>
      </c>
      <c r="AG2" s="120" t="s">
        <v>89</v>
      </c>
      <c r="AH2" s="120" t="s">
        <v>91</v>
      </c>
      <c r="AI2" s="120" t="s">
        <v>90</v>
      </c>
      <c r="AJ2" s="120" t="s">
        <v>87</v>
      </c>
      <c r="AK2" s="120" t="s">
        <v>90</v>
      </c>
      <c r="AL2" s="120" t="s">
        <v>90</v>
      </c>
      <c r="AM2" s="120" t="s">
        <v>92</v>
      </c>
      <c r="AN2" s="120" t="s">
        <v>87</v>
      </c>
      <c r="AO2" s="120" t="s">
        <v>86</v>
      </c>
      <c r="AP2" s="120" t="s">
        <v>90</v>
      </c>
      <c r="AQ2" s="120" t="s">
        <v>89</v>
      </c>
      <c r="AR2" s="120" t="s">
        <v>93</v>
      </c>
      <c r="AS2" s="120" t="s">
        <v>90</v>
      </c>
      <c r="AT2" s="120" t="s">
        <v>94</v>
      </c>
      <c r="AU2" s="120" t="s">
        <v>95</v>
      </c>
      <c r="AV2" s="120" t="s">
        <v>96</v>
      </c>
      <c r="AW2" s="120" t="s">
        <v>97</v>
      </c>
      <c r="AX2" s="120" t="s">
        <v>98</v>
      </c>
      <c r="AY2" s="120" t="s">
        <v>98</v>
      </c>
      <c r="AZ2" s="120" t="s">
        <v>86</v>
      </c>
      <c r="BA2" s="120" t="s">
        <v>89</v>
      </c>
      <c r="BB2" s="120" t="s">
        <v>89</v>
      </c>
      <c r="BC2" s="120" t="s">
        <v>97</v>
      </c>
      <c r="BD2" s="120" t="s">
        <v>86</v>
      </c>
      <c r="BE2" s="120" t="s">
        <v>87</v>
      </c>
      <c r="BF2" s="120" t="s">
        <v>99</v>
      </c>
      <c r="BG2" s="120" t="s">
        <v>88</v>
      </c>
      <c r="BH2" s="120" t="s">
        <v>86</v>
      </c>
      <c r="BI2" s="120" t="s">
        <v>87</v>
      </c>
      <c r="BJ2" s="101"/>
      <c r="BK2" s="101"/>
      <c r="BL2" s="101"/>
      <c r="BM2" s="111"/>
      <c r="BN2" s="101"/>
      <c r="BO2" s="110"/>
      <c r="BP2" s="76"/>
      <c r="BQ2" s="78" t="str">
        <f t="shared" ref="BQ2:BZ3" si="0">X2</f>
        <v>0-1</v>
      </c>
      <c r="BR2" s="77" t="str">
        <f t="shared" si="0"/>
        <v>1-0</v>
      </c>
      <c r="BS2" s="77" t="str">
        <f t="shared" si="0"/>
        <v>3-1</v>
      </c>
      <c r="BT2" s="77" t="str">
        <f t="shared" si="0"/>
        <v>1-0</v>
      </c>
      <c r="BU2" s="77" t="str">
        <f t="shared" si="0"/>
        <v>3-1</v>
      </c>
      <c r="BV2" s="77" t="str">
        <f t="shared" si="0"/>
        <v>1-0</v>
      </c>
      <c r="BW2" s="77" t="str">
        <f t="shared" si="0"/>
        <v>3-1</v>
      </c>
      <c r="BX2" s="77" t="str">
        <f t="shared" si="0"/>
        <v>0-0</v>
      </c>
      <c r="BY2" s="77" t="str">
        <f t="shared" si="0"/>
        <v>1-1</v>
      </c>
      <c r="BZ2" s="77" t="str">
        <f t="shared" si="0"/>
        <v>0-0</v>
      </c>
      <c r="CA2" s="120" t="str">
        <f t="shared" ref="CA2:CF3" si="1">AH2</f>
        <v>6-0</v>
      </c>
      <c r="CB2" s="120" t="str">
        <f t="shared" si="1"/>
        <v>1-1</v>
      </c>
      <c r="CC2" s="120" t="str">
        <f t="shared" si="1"/>
        <v>1-0</v>
      </c>
      <c r="CD2" s="120" t="str">
        <f t="shared" si="1"/>
        <v>1-1</v>
      </c>
      <c r="CE2" s="120" t="str">
        <f t="shared" si="1"/>
        <v>1-1</v>
      </c>
      <c r="CF2" s="120" t="str">
        <f t="shared" ref="CF2:DF2" si="2">AM2</f>
        <v>0-2</v>
      </c>
      <c r="CG2" s="120" t="str">
        <f>AN2</f>
        <v>1-0</v>
      </c>
      <c r="CH2" s="120" t="str">
        <f>AO2</f>
        <v>0-1</v>
      </c>
      <c r="CI2" s="120" t="str">
        <f t="shared" si="2"/>
        <v>1-1</v>
      </c>
      <c r="CJ2" s="120" t="str">
        <f t="shared" si="2"/>
        <v>0-0</v>
      </c>
      <c r="CK2" s="120" t="str">
        <f t="shared" si="2"/>
        <v>4-0</v>
      </c>
      <c r="CL2" s="120" t="str">
        <f t="shared" si="2"/>
        <v>1-1</v>
      </c>
      <c r="CM2" s="120" t="str">
        <f t="shared" si="2"/>
        <v>3-0</v>
      </c>
      <c r="CN2" s="120" t="str">
        <f t="shared" si="2"/>
        <v>1-3</v>
      </c>
      <c r="CO2" s="120" t="str">
        <f t="shared" si="2"/>
        <v>0-7</v>
      </c>
      <c r="CP2" s="120" t="str">
        <f t="shared" si="2"/>
        <v>1-2</v>
      </c>
      <c r="CQ2" s="120" t="str">
        <f t="shared" si="2"/>
        <v>2-1</v>
      </c>
      <c r="CR2" s="120" t="str">
        <f t="shared" si="2"/>
        <v>2-1</v>
      </c>
      <c r="CS2" s="120" t="str">
        <f t="shared" si="2"/>
        <v>0-1</v>
      </c>
      <c r="CT2" s="120" t="str">
        <f t="shared" si="2"/>
        <v>0-0</v>
      </c>
      <c r="CU2" s="120" t="str">
        <f t="shared" si="2"/>
        <v>0-0</v>
      </c>
      <c r="CV2" s="120" t="str">
        <f t="shared" si="2"/>
        <v>1-2</v>
      </c>
      <c r="CW2" s="120" t="str">
        <f t="shared" si="2"/>
        <v>0-1</v>
      </c>
      <c r="CX2" s="120" t="str">
        <f t="shared" si="2"/>
        <v>1-0</v>
      </c>
      <c r="CY2" s="120" t="str">
        <f t="shared" si="2"/>
        <v>5-1</v>
      </c>
      <c r="CZ2" s="120" t="str">
        <f t="shared" si="2"/>
        <v>3-1</v>
      </c>
      <c r="DA2" s="120" t="str">
        <f t="shared" si="2"/>
        <v>0-1</v>
      </c>
      <c r="DB2" s="120" t="str">
        <f t="shared" si="2"/>
        <v>1-0</v>
      </c>
      <c r="DC2" s="120">
        <f t="shared" si="2"/>
        <v>0</v>
      </c>
      <c r="DD2" s="120">
        <f t="shared" si="2"/>
        <v>0</v>
      </c>
      <c r="DE2" s="120">
        <f t="shared" si="2"/>
        <v>0</v>
      </c>
      <c r="DF2" s="120">
        <f t="shared" si="2"/>
        <v>0</v>
      </c>
      <c r="DG2" s="120">
        <f>BN2</f>
        <v>0</v>
      </c>
      <c r="DH2" s="120">
        <f>BO2</f>
        <v>0</v>
      </c>
      <c r="DI2" s="76"/>
      <c r="DJ2" s="78" t="str">
        <f t="shared" ref="DJ2:DS3" si="3">BQ2</f>
        <v>0-1</v>
      </c>
      <c r="DK2" s="77" t="str">
        <f t="shared" si="3"/>
        <v>1-0</v>
      </c>
      <c r="DL2" s="77" t="str">
        <f t="shared" si="3"/>
        <v>3-1</v>
      </c>
      <c r="DM2" s="77" t="str">
        <f t="shared" si="3"/>
        <v>1-0</v>
      </c>
      <c r="DN2" s="77" t="str">
        <f t="shared" si="3"/>
        <v>3-1</v>
      </c>
      <c r="DO2" s="77" t="str">
        <f t="shared" si="3"/>
        <v>1-0</v>
      </c>
      <c r="DP2" s="77" t="str">
        <f t="shared" si="3"/>
        <v>3-1</v>
      </c>
      <c r="DQ2" s="77" t="str">
        <f t="shared" si="3"/>
        <v>0-0</v>
      </c>
      <c r="DR2" s="77" t="str">
        <f t="shared" si="3"/>
        <v>1-1</v>
      </c>
      <c r="DS2" s="77" t="str">
        <f t="shared" si="3"/>
        <v>0-0</v>
      </c>
      <c r="DT2" s="77" t="str">
        <f t="shared" ref="DT2:EA3" si="4">CA2</f>
        <v>6-0</v>
      </c>
      <c r="DU2" s="77" t="str">
        <f t="shared" si="4"/>
        <v>1-1</v>
      </c>
      <c r="DV2" s="77" t="str">
        <f t="shared" si="4"/>
        <v>1-0</v>
      </c>
      <c r="DW2" s="77" t="str">
        <f t="shared" si="4"/>
        <v>1-1</v>
      </c>
      <c r="DX2" s="77" t="str">
        <f t="shared" si="4"/>
        <v>1-1</v>
      </c>
      <c r="DY2" s="77" t="str">
        <f t="shared" si="4"/>
        <v>0-2</v>
      </c>
      <c r="DZ2" s="77" t="str">
        <f t="shared" ref="DZ2:FA2" si="5">CG2</f>
        <v>1-0</v>
      </c>
      <c r="EA2" s="77" t="str">
        <f t="shared" si="5"/>
        <v>0-1</v>
      </c>
      <c r="EB2" s="77" t="str">
        <f t="shared" si="5"/>
        <v>1-1</v>
      </c>
      <c r="EC2" s="77" t="str">
        <f t="shared" si="5"/>
        <v>0-0</v>
      </c>
      <c r="ED2" s="77" t="str">
        <f t="shared" si="5"/>
        <v>4-0</v>
      </c>
      <c r="EE2" s="77" t="str">
        <f t="shared" si="5"/>
        <v>1-1</v>
      </c>
      <c r="EF2" s="77" t="str">
        <f t="shared" si="5"/>
        <v>3-0</v>
      </c>
      <c r="EG2" s="77" t="str">
        <f t="shared" si="5"/>
        <v>1-3</v>
      </c>
      <c r="EH2" s="77" t="str">
        <f t="shared" si="5"/>
        <v>0-7</v>
      </c>
      <c r="EI2" s="77" t="str">
        <f t="shared" si="5"/>
        <v>1-2</v>
      </c>
      <c r="EJ2" s="77" t="str">
        <f t="shared" si="5"/>
        <v>2-1</v>
      </c>
      <c r="EK2" s="77" t="str">
        <f t="shared" si="5"/>
        <v>2-1</v>
      </c>
      <c r="EL2" s="77" t="str">
        <f t="shared" si="5"/>
        <v>0-1</v>
      </c>
      <c r="EM2" s="77" t="str">
        <f t="shared" si="5"/>
        <v>0-0</v>
      </c>
      <c r="EN2" s="77" t="str">
        <f t="shared" si="5"/>
        <v>0-0</v>
      </c>
      <c r="EO2" s="77" t="str">
        <f t="shared" si="5"/>
        <v>1-2</v>
      </c>
      <c r="EP2" s="77" t="str">
        <f t="shared" si="5"/>
        <v>0-1</v>
      </c>
      <c r="EQ2" s="77" t="str">
        <f t="shared" si="5"/>
        <v>1-0</v>
      </c>
      <c r="ER2" s="77" t="str">
        <f t="shared" si="5"/>
        <v>5-1</v>
      </c>
      <c r="ES2" s="77" t="str">
        <f>CZ2</f>
        <v>3-1</v>
      </c>
      <c r="ET2" s="77" t="str">
        <f>DA2</f>
        <v>0-1</v>
      </c>
      <c r="EU2" s="77" t="str">
        <f t="shared" si="5"/>
        <v>1-0</v>
      </c>
      <c r="EV2" s="77">
        <f t="shared" si="5"/>
        <v>0</v>
      </c>
      <c r="EW2" s="77">
        <f t="shared" si="5"/>
        <v>0</v>
      </c>
      <c r="EX2" s="77">
        <f t="shared" si="5"/>
        <v>0</v>
      </c>
      <c r="EY2" s="77">
        <f t="shared" si="5"/>
        <v>0</v>
      </c>
      <c r="EZ2" s="77">
        <f t="shared" si="5"/>
        <v>0</v>
      </c>
      <c r="FA2" s="77">
        <f t="shared" si="5"/>
        <v>0</v>
      </c>
      <c r="FB2" s="312" t="s">
        <v>17</v>
      </c>
      <c r="FC2" s="313"/>
      <c r="FD2" s="314"/>
      <c r="FE2" s="135" t="str">
        <f t="shared" ref="FE2:FN3" si="6">X2</f>
        <v>0-1</v>
      </c>
      <c r="FF2" s="133" t="str">
        <f t="shared" si="6"/>
        <v>1-0</v>
      </c>
      <c r="FG2" s="133" t="str">
        <f t="shared" si="6"/>
        <v>3-1</v>
      </c>
      <c r="FH2" s="133" t="str">
        <f t="shared" si="6"/>
        <v>1-0</v>
      </c>
      <c r="FI2" s="133" t="str">
        <f t="shared" si="6"/>
        <v>3-1</v>
      </c>
      <c r="FJ2" s="133" t="str">
        <f t="shared" si="6"/>
        <v>1-0</v>
      </c>
      <c r="FK2" s="134" t="str">
        <f t="shared" si="6"/>
        <v>3-1</v>
      </c>
      <c r="FL2" s="134" t="str">
        <f t="shared" si="6"/>
        <v>0-0</v>
      </c>
      <c r="FM2" s="134" t="str">
        <f t="shared" si="6"/>
        <v>1-1</v>
      </c>
      <c r="FN2" s="134" t="str">
        <f t="shared" si="6"/>
        <v>0-0</v>
      </c>
      <c r="FO2" s="134" t="str">
        <f t="shared" ref="FO2:FX3" si="7">AH2</f>
        <v>6-0</v>
      </c>
      <c r="FP2" s="134" t="str">
        <f t="shared" si="7"/>
        <v>1-1</v>
      </c>
      <c r="FQ2" s="134" t="str">
        <f t="shared" si="7"/>
        <v>1-0</v>
      </c>
      <c r="FR2" s="134" t="str">
        <f t="shared" si="7"/>
        <v>1-1</v>
      </c>
      <c r="FS2" s="134" t="str">
        <f t="shared" si="7"/>
        <v>1-1</v>
      </c>
      <c r="FT2" s="134" t="str">
        <f t="shared" si="7"/>
        <v>0-2</v>
      </c>
      <c r="FU2" s="134" t="str">
        <f t="shared" si="7"/>
        <v>1-0</v>
      </c>
      <c r="FV2" s="134" t="str">
        <f t="shared" si="7"/>
        <v>0-1</v>
      </c>
      <c r="FW2" s="134" t="str">
        <f t="shared" si="7"/>
        <v>1-1</v>
      </c>
      <c r="FX2" s="134" t="str">
        <f t="shared" si="7"/>
        <v>0-0</v>
      </c>
      <c r="FY2" s="134" t="str">
        <f t="shared" ref="FY2:GH3" si="8">AR2</f>
        <v>4-0</v>
      </c>
      <c r="FZ2" s="134" t="str">
        <f t="shared" si="8"/>
        <v>1-1</v>
      </c>
      <c r="GA2" s="134" t="str">
        <f t="shared" si="8"/>
        <v>3-0</v>
      </c>
      <c r="GB2" s="134" t="str">
        <f t="shared" si="8"/>
        <v>1-3</v>
      </c>
      <c r="GC2" s="134" t="str">
        <f t="shared" si="8"/>
        <v>0-7</v>
      </c>
      <c r="GD2" s="134" t="str">
        <f t="shared" si="8"/>
        <v>1-2</v>
      </c>
      <c r="GE2" s="134" t="str">
        <f t="shared" si="8"/>
        <v>2-1</v>
      </c>
      <c r="GF2" s="134" t="str">
        <f t="shared" si="8"/>
        <v>2-1</v>
      </c>
      <c r="GG2" s="134" t="str">
        <f t="shared" si="8"/>
        <v>0-1</v>
      </c>
      <c r="GH2" s="134" t="str">
        <f t="shared" si="8"/>
        <v>0-0</v>
      </c>
      <c r="GI2" s="134" t="str">
        <f t="shared" ref="GI2:GR3" si="9">BB2</f>
        <v>0-0</v>
      </c>
      <c r="GJ2" s="134" t="str">
        <f t="shared" si="9"/>
        <v>1-2</v>
      </c>
      <c r="GK2" s="134" t="str">
        <f t="shared" si="9"/>
        <v>0-1</v>
      </c>
      <c r="GL2" s="134" t="str">
        <f t="shared" si="9"/>
        <v>1-0</v>
      </c>
      <c r="GM2" s="134" t="str">
        <f t="shared" si="9"/>
        <v>5-1</v>
      </c>
      <c r="GN2" s="134" t="str">
        <f t="shared" si="9"/>
        <v>3-1</v>
      </c>
      <c r="GO2" s="134" t="str">
        <f t="shared" si="9"/>
        <v>0-1</v>
      </c>
      <c r="GP2" s="134" t="str">
        <f t="shared" si="9"/>
        <v>1-0</v>
      </c>
      <c r="GQ2" s="134">
        <f t="shared" si="9"/>
        <v>0</v>
      </c>
      <c r="GR2" s="134">
        <f t="shared" si="9"/>
        <v>0</v>
      </c>
      <c r="GS2" s="134">
        <f t="shared" ref="GS2:GV3" si="10">BL2</f>
        <v>0</v>
      </c>
      <c r="GT2" s="134">
        <f t="shared" si="10"/>
        <v>0</v>
      </c>
      <c r="GU2" s="134">
        <f t="shared" si="10"/>
        <v>0</v>
      </c>
      <c r="GV2" s="134">
        <f t="shared" si="10"/>
        <v>0</v>
      </c>
      <c r="GW2" s="77"/>
      <c r="GX2" s="77"/>
      <c r="GY2" s="77"/>
      <c r="GZ2" s="178"/>
      <c r="HA2" s="304" t="s">
        <v>58</v>
      </c>
      <c r="HB2" s="100" t="str">
        <f>X2</f>
        <v>0-1</v>
      </c>
      <c r="HC2" s="100" t="str">
        <f t="shared" ref="HC2:IM3" si="11">Y2</f>
        <v>1-0</v>
      </c>
      <c r="HD2" s="100" t="str">
        <f t="shared" si="11"/>
        <v>3-1</v>
      </c>
      <c r="HE2" s="100" t="str">
        <f t="shared" si="11"/>
        <v>1-0</v>
      </c>
      <c r="HF2" s="100" t="str">
        <f t="shared" si="11"/>
        <v>3-1</v>
      </c>
      <c r="HG2" s="100" t="str">
        <f t="shared" si="11"/>
        <v>1-0</v>
      </c>
      <c r="HH2" s="100" t="str">
        <f t="shared" si="11"/>
        <v>3-1</v>
      </c>
      <c r="HI2" s="100" t="str">
        <f t="shared" si="11"/>
        <v>0-0</v>
      </c>
      <c r="HJ2" s="100" t="str">
        <f t="shared" si="11"/>
        <v>1-1</v>
      </c>
      <c r="HK2" s="100" t="str">
        <f t="shared" si="11"/>
        <v>0-0</v>
      </c>
      <c r="HL2" s="100" t="str">
        <f t="shared" si="11"/>
        <v>6-0</v>
      </c>
      <c r="HM2" s="100" t="str">
        <f t="shared" si="11"/>
        <v>1-1</v>
      </c>
      <c r="HN2" s="100" t="str">
        <f t="shared" si="11"/>
        <v>1-0</v>
      </c>
      <c r="HO2" s="100" t="str">
        <f t="shared" si="11"/>
        <v>1-1</v>
      </c>
      <c r="HP2" s="100" t="str">
        <f t="shared" si="11"/>
        <v>1-1</v>
      </c>
      <c r="HQ2" s="100" t="str">
        <f t="shared" si="11"/>
        <v>0-2</v>
      </c>
      <c r="HR2" s="100" t="str">
        <f t="shared" si="11"/>
        <v>1-0</v>
      </c>
      <c r="HS2" s="100" t="str">
        <f t="shared" si="11"/>
        <v>0-1</v>
      </c>
      <c r="HT2" s="100" t="str">
        <f t="shared" si="11"/>
        <v>1-1</v>
      </c>
      <c r="HU2" s="100" t="str">
        <f t="shared" si="11"/>
        <v>0-0</v>
      </c>
      <c r="HV2" s="100" t="str">
        <f t="shared" si="11"/>
        <v>4-0</v>
      </c>
      <c r="HW2" s="100" t="str">
        <f t="shared" si="11"/>
        <v>1-1</v>
      </c>
      <c r="HX2" s="100" t="str">
        <f t="shared" si="11"/>
        <v>3-0</v>
      </c>
      <c r="HY2" s="100" t="str">
        <f t="shared" si="11"/>
        <v>1-3</v>
      </c>
      <c r="HZ2" s="100" t="str">
        <f t="shared" si="11"/>
        <v>0-7</v>
      </c>
      <c r="IA2" s="100" t="str">
        <f t="shared" si="11"/>
        <v>1-2</v>
      </c>
      <c r="IB2" s="100" t="str">
        <f t="shared" si="11"/>
        <v>2-1</v>
      </c>
      <c r="IC2" s="100" t="str">
        <f t="shared" si="11"/>
        <v>2-1</v>
      </c>
      <c r="ID2" s="100" t="str">
        <f t="shared" si="11"/>
        <v>0-1</v>
      </c>
      <c r="IE2" s="100" t="str">
        <f t="shared" si="11"/>
        <v>0-0</v>
      </c>
      <c r="IF2" s="100" t="str">
        <f t="shared" si="11"/>
        <v>0-0</v>
      </c>
      <c r="IG2" s="100" t="str">
        <f t="shared" si="11"/>
        <v>1-2</v>
      </c>
      <c r="IH2" s="100" t="str">
        <f t="shared" si="11"/>
        <v>0-1</v>
      </c>
      <c r="II2" s="100" t="str">
        <f t="shared" si="11"/>
        <v>1-0</v>
      </c>
      <c r="IJ2" s="100" t="str">
        <f t="shared" si="11"/>
        <v>5-1</v>
      </c>
      <c r="IK2" s="100" t="str">
        <f t="shared" si="11"/>
        <v>3-1</v>
      </c>
      <c r="IL2" s="100" t="str">
        <f t="shared" si="11"/>
        <v>0-1</v>
      </c>
      <c r="IM2" s="100" t="str">
        <f t="shared" si="11"/>
        <v>1-0</v>
      </c>
      <c r="IN2" s="100">
        <f t="shared" ref="IN2:IS3" si="12">BJ2</f>
        <v>0</v>
      </c>
      <c r="IO2" s="101">
        <f t="shared" si="12"/>
        <v>0</v>
      </c>
      <c r="IP2" s="101">
        <f t="shared" si="12"/>
        <v>0</v>
      </c>
      <c r="IQ2" s="101">
        <f t="shared" si="12"/>
        <v>0</v>
      </c>
      <c r="IR2" s="101">
        <f t="shared" si="12"/>
        <v>0</v>
      </c>
      <c r="IS2" s="182">
        <f t="shared" si="12"/>
        <v>0</v>
      </c>
      <c r="IT2" s="126"/>
      <c r="IU2" s="126"/>
      <c r="IV2" s="126"/>
    </row>
    <row r="3" spans="1:256" s="85" customFormat="1" ht="91.5" customHeight="1" thickTop="1" thickBot="1">
      <c r="A3" s="80"/>
      <c r="B3" s="81"/>
      <c r="C3" s="310" t="s">
        <v>0</v>
      </c>
      <c r="D3" s="310" t="s">
        <v>1</v>
      </c>
      <c r="E3" s="310" t="s">
        <v>2</v>
      </c>
      <c r="F3" s="310" t="s">
        <v>3</v>
      </c>
      <c r="G3" s="310" t="s">
        <v>4</v>
      </c>
      <c r="H3" s="310" t="s">
        <v>5</v>
      </c>
      <c r="I3" s="310" t="s">
        <v>6</v>
      </c>
      <c r="J3" s="310" t="s">
        <v>7</v>
      </c>
      <c r="K3" s="310" t="s">
        <v>8</v>
      </c>
      <c r="L3" s="310" t="s">
        <v>49</v>
      </c>
      <c r="M3" s="310" t="s">
        <v>44</v>
      </c>
      <c r="N3" s="310" t="s">
        <v>45</v>
      </c>
      <c r="O3" s="310" t="s">
        <v>46</v>
      </c>
      <c r="P3" s="310" t="s">
        <v>47</v>
      </c>
      <c r="Q3" s="310" t="s">
        <v>48</v>
      </c>
      <c r="R3" s="310" t="s">
        <v>9</v>
      </c>
      <c r="S3" s="310" t="s">
        <v>10</v>
      </c>
      <c r="T3" s="310" t="s">
        <v>11</v>
      </c>
      <c r="U3" s="310" t="s">
        <v>12</v>
      </c>
      <c r="V3" s="310" t="s">
        <v>13</v>
      </c>
      <c r="W3" s="82"/>
      <c r="X3" s="283" t="s">
        <v>67</v>
      </c>
      <c r="Y3" s="285" t="s">
        <v>68</v>
      </c>
      <c r="Z3" s="284" t="s">
        <v>69</v>
      </c>
      <c r="AA3" s="285" t="s">
        <v>70</v>
      </c>
      <c r="AB3" s="284" t="s">
        <v>71</v>
      </c>
      <c r="AC3" s="285" t="s">
        <v>72</v>
      </c>
      <c r="AD3" s="284" t="s">
        <v>73</v>
      </c>
      <c r="AE3" s="285" t="s">
        <v>74</v>
      </c>
      <c r="AF3" s="284" t="s">
        <v>75</v>
      </c>
      <c r="AG3" s="285" t="s">
        <v>76</v>
      </c>
      <c r="AH3" s="284" t="s">
        <v>77</v>
      </c>
      <c r="AI3" s="285" t="s">
        <v>78</v>
      </c>
      <c r="AJ3" s="284" t="s">
        <v>79</v>
      </c>
      <c r="AK3" s="284" t="s">
        <v>80</v>
      </c>
      <c r="AL3" s="285" t="s">
        <v>81</v>
      </c>
      <c r="AM3" s="284" t="s">
        <v>82</v>
      </c>
      <c r="AN3" s="285" t="s">
        <v>83</v>
      </c>
      <c r="AO3" s="284" t="s">
        <v>84</v>
      </c>
      <c r="AP3" s="284" t="s">
        <v>85</v>
      </c>
      <c r="AQ3" s="286" t="s">
        <v>67</v>
      </c>
      <c r="AR3" s="284" t="s">
        <v>68</v>
      </c>
      <c r="AS3" s="285" t="s">
        <v>69</v>
      </c>
      <c r="AT3" s="284" t="s">
        <v>70</v>
      </c>
      <c r="AU3" s="285" t="s">
        <v>71</v>
      </c>
      <c r="AV3" s="284" t="s">
        <v>72</v>
      </c>
      <c r="AW3" s="285" t="s">
        <v>73</v>
      </c>
      <c r="AX3" s="284" t="s">
        <v>74</v>
      </c>
      <c r="AY3" s="285" t="s">
        <v>75</v>
      </c>
      <c r="AZ3" s="284" t="s">
        <v>76</v>
      </c>
      <c r="BA3" s="285" t="s">
        <v>77</v>
      </c>
      <c r="BB3" s="284" t="s">
        <v>78</v>
      </c>
      <c r="BC3" s="285" t="s">
        <v>79</v>
      </c>
      <c r="BD3" s="285" t="s">
        <v>80</v>
      </c>
      <c r="BE3" s="284" t="s">
        <v>81</v>
      </c>
      <c r="BF3" s="285" t="s">
        <v>82</v>
      </c>
      <c r="BG3" s="284" t="s">
        <v>83</v>
      </c>
      <c r="BH3" s="285" t="s">
        <v>84</v>
      </c>
      <c r="BI3" s="285" t="s">
        <v>85</v>
      </c>
      <c r="BJ3" s="64"/>
      <c r="BK3" s="64"/>
      <c r="BL3" s="83"/>
      <c r="BM3" s="64"/>
      <c r="BN3" s="118"/>
      <c r="BO3" s="118"/>
      <c r="BP3" s="82"/>
      <c r="BQ3" s="84" t="str">
        <f t="shared" si="0"/>
        <v>Alaquàs</v>
      </c>
      <c r="BR3" s="84" t="str">
        <f t="shared" si="0"/>
        <v>Pinós</v>
      </c>
      <c r="BS3" s="84" t="str">
        <f t="shared" si="0"/>
        <v>Gandia</v>
      </c>
      <c r="BT3" s="84" t="str">
        <f t="shared" si="0"/>
        <v>Carcaixent</v>
      </c>
      <c r="BU3" s="84" t="str">
        <f t="shared" si="0"/>
        <v>Picassent</v>
      </c>
      <c r="BV3" s="84" t="str">
        <f t="shared" si="0"/>
        <v>Mutxamel</v>
      </c>
      <c r="BW3" s="84" t="str">
        <f t="shared" si="0"/>
        <v>Eldenc</v>
      </c>
      <c r="BX3" s="84" t="str">
        <f t="shared" si="0"/>
        <v>Sueca</v>
      </c>
      <c r="BY3" s="84" t="str">
        <f t="shared" si="0"/>
        <v>Alberic</v>
      </c>
      <c r="BZ3" s="84" t="str">
        <f t="shared" si="0"/>
        <v>Ontinyent</v>
      </c>
      <c r="CA3" s="121" t="str">
        <f t="shared" si="1"/>
        <v>Foios</v>
      </c>
      <c r="CB3" s="121" t="str">
        <f t="shared" si="1"/>
        <v>Benicarló</v>
      </c>
      <c r="CC3" s="121" t="str">
        <f t="shared" si="1"/>
        <v>Oliva</v>
      </c>
      <c r="CD3" s="121" t="str">
        <f t="shared" si="1"/>
        <v>Villena</v>
      </c>
      <c r="CE3" s="121" t="str">
        <f t="shared" si="1"/>
        <v>Crevillent</v>
      </c>
      <c r="CF3" s="121" t="str">
        <f t="shared" si="1"/>
        <v>Saguntí</v>
      </c>
      <c r="CG3" s="121" t="str">
        <f t="shared" ref="CG3:DF3" si="13">AN3</f>
        <v>Xàbia</v>
      </c>
      <c r="CH3" s="121" t="str">
        <f t="shared" si="13"/>
        <v>Calp</v>
      </c>
      <c r="CI3" s="121" t="str">
        <f t="shared" si="13"/>
        <v>Torrent</v>
      </c>
      <c r="CJ3" s="121" t="str">
        <f t="shared" si="13"/>
        <v>Alaquàs</v>
      </c>
      <c r="CK3" s="121" t="str">
        <f t="shared" si="13"/>
        <v>Pinós</v>
      </c>
      <c r="CL3" s="121" t="str">
        <f t="shared" si="13"/>
        <v>Gandia</v>
      </c>
      <c r="CM3" s="121" t="str">
        <f t="shared" si="13"/>
        <v>Carcaixent</v>
      </c>
      <c r="CN3" s="121" t="str">
        <f t="shared" si="13"/>
        <v>Picassent</v>
      </c>
      <c r="CO3" s="121" t="str">
        <f t="shared" si="13"/>
        <v>Mutxamel</v>
      </c>
      <c r="CP3" s="121" t="str">
        <f t="shared" si="13"/>
        <v>Eldenc</v>
      </c>
      <c r="CQ3" s="121" t="str">
        <f t="shared" si="13"/>
        <v>Sueca</v>
      </c>
      <c r="CR3" s="121" t="str">
        <f t="shared" si="13"/>
        <v>Alberic</v>
      </c>
      <c r="CS3" s="121" t="str">
        <f t="shared" si="13"/>
        <v>Ontinyent</v>
      </c>
      <c r="CT3" s="121" t="str">
        <f t="shared" si="13"/>
        <v>Foios</v>
      </c>
      <c r="CU3" s="121" t="str">
        <f t="shared" si="13"/>
        <v>Benicarló</v>
      </c>
      <c r="CV3" s="121" t="str">
        <f t="shared" si="13"/>
        <v>Oliva</v>
      </c>
      <c r="CW3" s="121" t="str">
        <f t="shared" si="13"/>
        <v>Villena</v>
      </c>
      <c r="CX3" s="121" t="str">
        <f t="shared" si="13"/>
        <v>Crevillent</v>
      </c>
      <c r="CY3" s="121" t="str">
        <f t="shared" si="13"/>
        <v>Saguntí</v>
      </c>
      <c r="CZ3" s="121" t="str">
        <f t="shared" si="13"/>
        <v>Xàbia</v>
      </c>
      <c r="DA3" s="121" t="str">
        <f t="shared" si="13"/>
        <v>Calp</v>
      </c>
      <c r="DB3" s="121" t="str">
        <f t="shared" si="13"/>
        <v>Torrent</v>
      </c>
      <c r="DC3" s="121">
        <f t="shared" si="13"/>
        <v>0</v>
      </c>
      <c r="DD3" s="121">
        <f t="shared" si="13"/>
        <v>0</v>
      </c>
      <c r="DE3" s="121">
        <f t="shared" si="13"/>
        <v>0</v>
      </c>
      <c r="DF3" s="121">
        <f t="shared" si="13"/>
        <v>0</v>
      </c>
      <c r="DG3" s="121">
        <f>BN3</f>
        <v>0</v>
      </c>
      <c r="DH3" s="121">
        <f>BO3</f>
        <v>0</v>
      </c>
      <c r="DI3" s="321" t="s">
        <v>16</v>
      </c>
      <c r="DJ3" s="84" t="str">
        <f t="shared" si="3"/>
        <v>Alaquàs</v>
      </c>
      <c r="DK3" s="84" t="str">
        <f t="shared" si="3"/>
        <v>Pinós</v>
      </c>
      <c r="DL3" s="84" t="str">
        <f t="shared" si="3"/>
        <v>Gandia</v>
      </c>
      <c r="DM3" s="84" t="str">
        <f t="shared" si="3"/>
        <v>Carcaixent</v>
      </c>
      <c r="DN3" s="84" t="str">
        <f t="shared" si="3"/>
        <v>Picassent</v>
      </c>
      <c r="DO3" s="84" t="str">
        <f t="shared" si="3"/>
        <v>Mutxamel</v>
      </c>
      <c r="DP3" s="84" t="str">
        <f t="shared" si="3"/>
        <v>Eldenc</v>
      </c>
      <c r="DQ3" s="84" t="str">
        <f t="shared" si="3"/>
        <v>Sueca</v>
      </c>
      <c r="DR3" s="84" t="str">
        <f t="shared" si="3"/>
        <v>Alberic</v>
      </c>
      <c r="DS3" s="84" t="str">
        <f t="shared" si="3"/>
        <v>Ontinyent</v>
      </c>
      <c r="DT3" s="84" t="str">
        <f t="shared" si="4"/>
        <v>Foios</v>
      </c>
      <c r="DU3" s="84" t="str">
        <f t="shared" si="4"/>
        <v>Benicarló</v>
      </c>
      <c r="DV3" s="84" t="str">
        <f t="shared" si="4"/>
        <v>Oliva</v>
      </c>
      <c r="DW3" s="84" t="str">
        <f t="shared" si="4"/>
        <v>Villena</v>
      </c>
      <c r="DX3" s="84" t="str">
        <f t="shared" si="4"/>
        <v>Crevillent</v>
      </c>
      <c r="DY3" s="84" t="str">
        <f t="shared" si="4"/>
        <v>Saguntí</v>
      </c>
      <c r="DZ3" s="84" t="str">
        <f t="shared" si="4"/>
        <v>Xàbia</v>
      </c>
      <c r="EA3" s="84" t="str">
        <f t="shared" si="4"/>
        <v>Calp</v>
      </c>
      <c r="EB3" s="84" t="str">
        <f t="shared" ref="EB3:EU3" si="14">CI3</f>
        <v>Torrent</v>
      </c>
      <c r="EC3" s="84" t="str">
        <f t="shared" si="14"/>
        <v>Alaquàs</v>
      </c>
      <c r="ED3" s="84" t="str">
        <f t="shared" si="14"/>
        <v>Pinós</v>
      </c>
      <c r="EE3" s="84" t="str">
        <f t="shared" si="14"/>
        <v>Gandia</v>
      </c>
      <c r="EF3" s="84" t="str">
        <f t="shared" si="14"/>
        <v>Carcaixent</v>
      </c>
      <c r="EG3" s="84" t="str">
        <f t="shared" si="14"/>
        <v>Picassent</v>
      </c>
      <c r="EH3" s="84" t="str">
        <f t="shared" si="14"/>
        <v>Mutxamel</v>
      </c>
      <c r="EI3" s="84" t="str">
        <f t="shared" si="14"/>
        <v>Eldenc</v>
      </c>
      <c r="EJ3" s="84" t="str">
        <f t="shared" si="14"/>
        <v>Sueca</v>
      </c>
      <c r="EK3" s="84" t="str">
        <f t="shared" si="14"/>
        <v>Alberic</v>
      </c>
      <c r="EL3" s="84" t="str">
        <f t="shared" si="14"/>
        <v>Ontinyent</v>
      </c>
      <c r="EM3" s="84" t="str">
        <f t="shared" si="14"/>
        <v>Foios</v>
      </c>
      <c r="EN3" s="84" t="str">
        <f t="shared" si="14"/>
        <v>Benicarló</v>
      </c>
      <c r="EO3" s="84" t="str">
        <f t="shared" si="14"/>
        <v>Oliva</v>
      </c>
      <c r="EP3" s="84" t="str">
        <f t="shared" si="14"/>
        <v>Villena</v>
      </c>
      <c r="EQ3" s="84" t="str">
        <f t="shared" si="14"/>
        <v>Crevillent</v>
      </c>
      <c r="ER3" s="84" t="str">
        <f t="shared" si="14"/>
        <v>Saguntí</v>
      </c>
      <c r="ES3" s="84" t="str">
        <f t="shared" si="14"/>
        <v>Xàbia</v>
      </c>
      <c r="ET3" s="84" t="str">
        <f t="shared" si="14"/>
        <v>Calp</v>
      </c>
      <c r="EU3" s="84" t="str">
        <f t="shared" si="14"/>
        <v>Torrent</v>
      </c>
      <c r="EV3" s="84">
        <f t="shared" ref="EV3:FA3" si="15">DC3</f>
        <v>0</v>
      </c>
      <c r="EW3" s="84">
        <f t="shared" si="15"/>
        <v>0</v>
      </c>
      <c r="EX3" s="84">
        <f t="shared" si="15"/>
        <v>0</v>
      </c>
      <c r="EY3" s="84">
        <f t="shared" si="15"/>
        <v>0</v>
      </c>
      <c r="EZ3" s="84">
        <f t="shared" si="15"/>
        <v>0</v>
      </c>
      <c r="FA3" s="84">
        <f t="shared" si="15"/>
        <v>0</v>
      </c>
      <c r="FB3" s="315" t="s">
        <v>55</v>
      </c>
      <c r="FC3" s="317" t="s">
        <v>56</v>
      </c>
      <c r="FD3" s="319" t="s">
        <v>57</v>
      </c>
      <c r="FE3" s="83" t="str">
        <f t="shared" si="6"/>
        <v>Alaquàs</v>
      </c>
      <c r="FF3" s="83" t="str">
        <f t="shared" si="6"/>
        <v>Pinós</v>
      </c>
      <c r="FG3" s="83" t="str">
        <f t="shared" si="6"/>
        <v>Gandia</v>
      </c>
      <c r="FH3" s="83" t="str">
        <f t="shared" si="6"/>
        <v>Carcaixent</v>
      </c>
      <c r="FI3" s="83" t="str">
        <f t="shared" si="6"/>
        <v>Picassent</v>
      </c>
      <c r="FJ3" s="83" t="str">
        <f t="shared" si="6"/>
        <v>Mutxamel</v>
      </c>
      <c r="FK3" s="83" t="str">
        <f t="shared" si="6"/>
        <v>Eldenc</v>
      </c>
      <c r="FL3" s="83" t="str">
        <f t="shared" si="6"/>
        <v>Sueca</v>
      </c>
      <c r="FM3" s="83" t="str">
        <f t="shared" si="6"/>
        <v>Alberic</v>
      </c>
      <c r="FN3" s="83" t="str">
        <f t="shared" si="6"/>
        <v>Ontinyent</v>
      </c>
      <c r="FO3" s="83" t="str">
        <f t="shared" si="7"/>
        <v>Foios</v>
      </c>
      <c r="FP3" s="83" t="str">
        <f t="shared" si="7"/>
        <v>Benicarló</v>
      </c>
      <c r="FQ3" s="83" t="str">
        <f t="shared" si="7"/>
        <v>Oliva</v>
      </c>
      <c r="FR3" s="83" t="str">
        <f t="shared" si="7"/>
        <v>Villena</v>
      </c>
      <c r="FS3" s="83" t="str">
        <f t="shared" si="7"/>
        <v>Crevillent</v>
      </c>
      <c r="FT3" s="83" t="str">
        <f t="shared" si="7"/>
        <v>Saguntí</v>
      </c>
      <c r="FU3" s="83" t="str">
        <f t="shared" si="7"/>
        <v>Xàbia</v>
      </c>
      <c r="FV3" s="83" t="str">
        <f t="shared" si="7"/>
        <v>Calp</v>
      </c>
      <c r="FW3" s="83" t="str">
        <f t="shared" si="7"/>
        <v>Torrent</v>
      </c>
      <c r="FX3" s="83" t="str">
        <f t="shared" si="7"/>
        <v>Alaquàs</v>
      </c>
      <c r="FY3" s="83" t="str">
        <f t="shared" si="8"/>
        <v>Pinós</v>
      </c>
      <c r="FZ3" s="83" t="str">
        <f t="shared" si="8"/>
        <v>Gandia</v>
      </c>
      <c r="GA3" s="83" t="str">
        <f t="shared" si="8"/>
        <v>Carcaixent</v>
      </c>
      <c r="GB3" s="83" t="str">
        <f t="shared" si="8"/>
        <v>Picassent</v>
      </c>
      <c r="GC3" s="83" t="str">
        <f t="shared" si="8"/>
        <v>Mutxamel</v>
      </c>
      <c r="GD3" s="83" t="str">
        <f t="shared" si="8"/>
        <v>Eldenc</v>
      </c>
      <c r="GE3" s="83" t="str">
        <f t="shared" si="8"/>
        <v>Sueca</v>
      </c>
      <c r="GF3" s="83" t="str">
        <f t="shared" si="8"/>
        <v>Alberic</v>
      </c>
      <c r="GG3" s="83" t="str">
        <f t="shared" si="8"/>
        <v>Ontinyent</v>
      </c>
      <c r="GH3" s="83" t="str">
        <f t="shared" si="8"/>
        <v>Foios</v>
      </c>
      <c r="GI3" s="83" t="str">
        <f t="shared" si="9"/>
        <v>Benicarló</v>
      </c>
      <c r="GJ3" s="83" t="str">
        <f t="shared" si="9"/>
        <v>Oliva</v>
      </c>
      <c r="GK3" s="83" t="str">
        <f t="shared" si="9"/>
        <v>Villena</v>
      </c>
      <c r="GL3" s="83" t="str">
        <f t="shared" si="9"/>
        <v>Crevillent</v>
      </c>
      <c r="GM3" s="83" t="str">
        <f t="shared" si="9"/>
        <v>Saguntí</v>
      </c>
      <c r="GN3" s="83" t="str">
        <f t="shared" si="9"/>
        <v>Xàbia</v>
      </c>
      <c r="GO3" s="83" t="str">
        <f t="shared" si="9"/>
        <v>Calp</v>
      </c>
      <c r="GP3" s="83" t="str">
        <f t="shared" si="9"/>
        <v>Torrent</v>
      </c>
      <c r="GQ3" s="83">
        <f t="shared" si="9"/>
        <v>0</v>
      </c>
      <c r="GR3" s="83">
        <f t="shared" si="9"/>
        <v>0</v>
      </c>
      <c r="GS3" s="83">
        <f t="shared" si="10"/>
        <v>0</v>
      </c>
      <c r="GT3" s="83">
        <f t="shared" si="10"/>
        <v>0</v>
      </c>
      <c r="GU3" s="83">
        <f t="shared" si="10"/>
        <v>0</v>
      </c>
      <c r="GV3" s="83">
        <f t="shared" si="10"/>
        <v>0</v>
      </c>
      <c r="GW3" s="131"/>
      <c r="GX3" s="113"/>
      <c r="GY3" s="115"/>
      <c r="GZ3" s="179"/>
      <c r="HA3" s="305"/>
      <c r="HB3" s="83" t="str">
        <f>X3</f>
        <v>Alaquàs</v>
      </c>
      <c r="HC3" s="83" t="str">
        <f t="shared" si="11"/>
        <v>Pinós</v>
      </c>
      <c r="HD3" s="83" t="str">
        <f t="shared" si="11"/>
        <v>Gandia</v>
      </c>
      <c r="HE3" s="83" t="str">
        <f t="shared" si="11"/>
        <v>Carcaixent</v>
      </c>
      <c r="HF3" s="83" t="str">
        <f t="shared" si="11"/>
        <v>Picassent</v>
      </c>
      <c r="HG3" s="83" t="str">
        <f t="shared" si="11"/>
        <v>Mutxamel</v>
      </c>
      <c r="HH3" s="83" t="str">
        <f t="shared" si="11"/>
        <v>Eldenc</v>
      </c>
      <c r="HI3" s="83" t="str">
        <f t="shared" si="11"/>
        <v>Sueca</v>
      </c>
      <c r="HJ3" s="83" t="str">
        <f t="shared" si="11"/>
        <v>Alberic</v>
      </c>
      <c r="HK3" s="83" t="str">
        <f t="shared" si="11"/>
        <v>Ontinyent</v>
      </c>
      <c r="HL3" s="83" t="str">
        <f t="shared" si="11"/>
        <v>Foios</v>
      </c>
      <c r="HM3" s="83" t="str">
        <f t="shared" si="11"/>
        <v>Benicarló</v>
      </c>
      <c r="HN3" s="83" t="str">
        <f t="shared" si="11"/>
        <v>Oliva</v>
      </c>
      <c r="HO3" s="83" t="str">
        <f t="shared" si="11"/>
        <v>Villena</v>
      </c>
      <c r="HP3" s="83" t="str">
        <f t="shared" si="11"/>
        <v>Crevillent</v>
      </c>
      <c r="HQ3" s="83" t="str">
        <f t="shared" si="11"/>
        <v>Saguntí</v>
      </c>
      <c r="HR3" s="83" t="str">
        <f t="shared" si="11"/>
        <v>Xàbia</v>
      </c>
      <c r="HS3" s="83" t="str">
        <f t="shared" si="11"/>
        <v>Calp</v>
      </c>
      <c r="HT3" s="83" t="str">
        <f t="shared" si="11"/>
        <v>Torrent</v>
      </c>
      <c r="HU3" s="83" t="str">
        <f t="shared" si="11"/>
        <v>Alaquàs</v>
      </c>
      <c r="HV3" s="83" t="str">
        <f t="shared" si="11"/>
        <v>Pinós</v>
      </c>
      <c r="HW3" s="83" t="str">
        <f t="shared" si="11"/>
        <v>Gandia</v>
      </c>
      <c r="HX3" s="83" t="str">
        <f t="shared" si="11"/>
        <v>Carcaixent</v>
      </c>
      <c r="HY3" s="83" t="str">
        <f t="shared" si="11"/>
        <v>Picassent</v>
      </c>
      <c r="HZ3" s="83" t="str">
        <f t="shared" si="11"/>
        <v>Mutxamel</v>
      </c>
      <c r="IA3" s="83" t="str">
        <f t="shared" si="11"/>
        <v>Eldenc</v>
      </c>
      <c r="IB3" s="83" t="str">
        <f t="shared" si="11"/>
        <v>Sueca</v>
      </c>
      <c r="IC3" s="83" t="str">
        <f t="shared" si="11"/>
        <v>Alberic</v>
      </c>
      <c r="ID3" s="83" t="str">
        <f t="shared" si="11"/>
        <v>Ontinyent</v>
      </c>
      <c r="IE3" s="83" t="str">
        <f t="shared" si="11"/>
        <v>Foios</v>
      </c>
      <c r="IF3" s="83" t="str">
        <f t="shared" si="11"/>
        <v>Benicarló</v>
      </c>
      <c r="IG3" s="83" t="str">
        <f t="shared" si="11"/>
        <v>Oliva</v>
      </c>
      <c r="IH3" s="83" t="str">
        <f t="shared" si="11"/>
        <v>Villena</v>
      </c>
      <c r="II3" s="83" t="str">
        <f t="shared" si="11"/>
        <v>Crevillent</v>
      </c>
      <c r="IJ3" s="83" t="str">
        <f t="shared" si="11"/>
        <v>Saguntí</v>
      </c>
      <c r="IK3" s="83" t="str">
        <f t="shared" si="11"/>
        <v>Xàbia</v>
      </c>
      <c r="IL3" s="83" t="str">
        <f t="shared" si="11"/>
        <v>Calp</v>
      </c>
      <c r="IM3" s="83" t="str">
        <f t="shared" si="11"/>
        <v>Torrent</v>
      </c>
      <c r="IN3" s="183">
        <f t="shared" si="12"/>
        <v>0</v>
      </c>
      <c r="IO3" s="118">
        <f t="shared" si="12"/>
        <v>0</v>
      </c>
      <c r="IP3" s="118">
        <f t="shared" si="12"/>
        <v>0</v>
      </c>
      <c r="IQ3" s="118">
        <f t="shared" si="12"/>
        <v>0</v>
      </c>
      <c r="IR3" s="118">
        <f t="shared" si="12"/>
        <v>0</v>
      </c>
      <c r="IS3" s="184">
        <f t="shared" si="12"/>
        <v>0</v>
      </c>
      <c r="IT3" s="127"/>
      <c r="IU3" s="127"/>
      <c r="IV3" s="127"/>
    </row>
    <row r="4" spans="1:256" s="85" customFormat="1" ht="18" customHeight="1" thickTop="1" thickBot="1">
      <c r="A4" s="105"/>
      <c r="B4" s="86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1"/>
      <c r="S4" s="311"/>
      <c r="T4" s="311"/>
      <c r="U4" s="311"/>
      <c r="V4" s="311"/>
      <c r="W4" s="87" t="s">
        <v>14</v>
      </c>
      <c r="X4" s="5">
        <v>1</v>
      </c>
      <c r="Y4" s="5">
        <v>2</v>
      </c>
      <c r="Z4" s="5">
        <v>3</v>
      </c>
      <c r="AA4" s="5">
        <v>4</v>
      </c>
      <c r="AB4" s="5">
        <v>5</v>
      </c>
      <c r="AC4" s="5">
        <v>6</v>
      </c>
      <c r="AD4" s="5">
        <v>7</v>
      </c>
      <c r="AE4" s="5">
        <v>8</v>
      </c>
      <c r="AF4" s="5">
        <v>9</v>
      </c>
      <c r="AG4" s="5">
        <v>10</v>
      </c>
      <c r="AH4" s="5">
        <v>11</v>
      </c>
      <c r="AI4" s="5">
        <v>12</v>
      </c>
      <c r="AJ4" s="5">
        <v>13</v>
      </c>
      <c r="AK4" s="5">
        <v>14</v>
      </c>
      <c r="AL4" s="5">
        <v>15</v>
      </c>
      <c r="AM4" s="5">
        <v>16</v>
      </c>
      <c r="AN4" s="5">
        <v>17</v>
      </c>
      <c r="AO4" s="5">
        <v>18</v>
      </c>
      <c r="AP4" s="5">
        <v>19</v>
      </c>
      <c r="AQ4" s="5">
        <v>20</v>
      </c>
      <c r="AR4" s="5">
        <v>21</v>
      </c>
      <c r="AS4" s="5">
        <v>22</v>
      </c>
      <c r="AT4" s="5">
        <v>23</v>
      </c>
      <c r="AU4" s="5">
        <v>24</v>
      </c>
      <c r="AV4" s="5">
        <v>25</v>
      </c>
      <c r="AW4" s="5">
        <v>26</v>
      </c>
      <c r="AX4" s="5">
        <v>27</v>
      </c>
      <c r="AY4" s="5">
        <v>28</v>
      </c>
      <c r="AZ4" s="5">
        <v>29</v>
      </c>
      <c r="BA4" s="5">
        <v>30</v>
      </c>
      <c r="BB4" s="5">
        <v>31</v>
      </c>
      <c r="BC4" s="5">
        <v>32</v>
      </c>
      <c r="BD4" s="5">
        <v>33</v>
      </c>
      <c r="BE4" s="5">
        <v>34</v>
      </c>
      <c r="BF4" s="5">
        <v>35</v>
      </c>
      <c r="BG4" s="5">
        <v>36</v>
      </c>
      <c r="BH4" s="5">
        <v>37</v>
      </c>
      <c r="BI4" s="5">
        <v>38</v>
      </c>
      <c r="BJ4" s="5">
        <v>1</v>
      </c>
      <c r="BK4" s="5">
        <v>2</v>
      </c>
      <c r="BL4" s="5">
        <v>3</v>
      </c>
      <c r="BM4" s="102">
        <v>4</v>
      </c>
      <c r="BN4" s="5">
        <v>5</v>
      </c>
      <c r="BO4" s="6">
        <v>6</v>
      </c>
      <c r="BP4" s="88" t="s">
        <v>15</v>
      </c>
      <c r="BQ4" s="5">
        <v>1</v>
      </c>
      <c r="BR4" s="5">
        <v>2</v>
      </c>
      <c r="BS4" s="5">
        <v>3</v>
      </c>
      <c r="BT4" s="5">
        <v>4</v>
      </c>
      <c r="BU4" s="5">
        <v>5</v>
      </c>
      <c r="BV4" s="5">
        <v>6</v>
      </c>
      <c r="BW4" s="5">
        <v>7</v>
      </c>
      <c r="BX4" s="5">
        <v>8</v>
      </c>
      <c r="BY4" s="5">
        <v>9</v>
      </c>
      <c r="BZ4" s="5">
        <v>10</v>
      </c>
      <c r="CA4" s="122">
        <v>11</v>
      </c>
      <c r="CB4" s="122">
        <v>12</v>
      </c>
      <c r="CC4" s="122">
        <v>13</v>
      </c>
      <c r="CD4" s="122">
        <v>14</v>
      </c>
      <c r="CE4" s="122">
        <v>15</v>
      </c>
      <c r="CF4" s="122">
        <v>16</v>
      </c>
      <c r="CG4" s="122">
        <v>17</v>
      </c>
      <c r="CH4" s="122">
        <v>18</v>
      </c>
      <c r="CI4" s="122">
        <v>19</v>
      </c>
      <c r="CJ4" s="122">
        <v>20</v>
      </c>
      <c r="CK4" s="122">
        <v>21</v>
      </c>
      <c r="CL4" s="122">
        <v>22</v>
      </c>
      <c r="CM4" s="122">
        <v>23</v>
      </c>
      <c r="CN4" s="122">
        <v>24</v>
      </c>
      <c r="CO4" s="122">
        <v>25</v>
      </c>
      <c r="CP4" s="122">
        <v>26</v>
      </c>
      <c r="CQ4" s="122">
        <v>27</v>
      </c>
      <c r="CR4" s="122">
        <v>28</v>
      </c>
      <c r="CS4" s="122">
        <v>29</v>
      </c>
      <c r="CT4" s="122">
        <v>30</v>
      </c>
      <c r="CU4" s="122">
        <v>31</v>
      </c>
      <c r="CV4" s="122">
        <v>32</v>
      </c>
      <c r="CW4" s="122">
        <v>33</v>
      </c>
      <c r="CX4" s="122">
        <v>34</v>
      </c>
      <c r="CY4" s="122">
        <v>35</v>
      </c>
      <c r="CZ4" s="122">
        <v>36</v>
      </c>
      <c r="DA4" s="122">
        <v>37</v>
      </c>
      <c r="DB4" s="122">
        <v>38</v>
      </c>
      <c r="DC4" s="122">
        <v>39</v>
      </c>
      <c r="DD4" s="122">
        <v>40</v>
      </c>
      <c r="DE4" s="122">
        <v>41</v>
      </c>
      <c r="DF4" s="123">
        <v>42</v>
      </c>
      <c r="DG4" s="122">
        <v>1</v>
      </c>
      <c r="DH4" s="122">
        <v>2</v>
      </c>
      <c r="DI4" s="322"/>
      <c r="DJ4" s="5">
        <v>1</v>
      </c>
      <c r="DK4" s="5">
        <v>2</v>
      </c>
      <c r="DL4" s="5">
        <v>3</v>
      </c>
      <c r="DM4" s="5">
        <v>4</v>
      </c>
      <c r="DN4" s="5">
        <v>5</v>
      </c>
      <c r="DO4" s="5">
        <v>6</v>
      </c>
      <c r="DP4" s="5">
        <v>7</v>
      </c>
      <c r="DQ4" s="5">
        <v>8</v>
      </c>
      <c r="DR4" s="5">
        <v>9</v>
      </c>
      <c r="DS4" s="5">
        <v>10</v>
      </c>
      <c r="DT4" s="5">
        <v>11</v>
      </c>
      <c r="DU4" s="5">
        <v>12</v>
      </c>
      <c r="DV4" s="5">
        <v>13</v>
      </c>
      <c r="DW4" s="5">
        <v>14</v>
      </c>
      <c r="DX4" s="5">
        <v>15</v>
      </c>
      <c r="DY4" s="5">
        <v>16</v>
      </c>
      <c r="DZ4" s="5">
        <v>17</v>
      </c>
      <c r="EA4" s="5">
        <v>18</v>
      </c>
      <c r="EB4" s="5">
        <v>19</v>
      </c>
      <c r="EC4" s="5">
        <v>20</v>
      </c>
      <c r="ED4" s="5">
        <v>21</v>
      </c>
      <c r="EE4" s="5">
        <v>22</v>
      </c>
      <c r="EF4" s="5">
        <v>23</v>
      </c>
      <c r="EG4" s="5">
        <v>24</v>
      </c>
      <c r="EH4" s="5">
        <v>25</v>
      </c>
      <c r="EI4" s="5">
        <v>26</v>
      </c>
      <c r="EJ4" s="5">
        <v>27</v>
      </c>
      <c r="EK4" s="5">
        <v>28</v>
      </c>
      <c r="EL4" s="5">
        <v>29</v>
      </c>
      <c r="EM4" s="5">
        <v>30</v>
      </c>
      <c r="EN4" s="5">
        <v>31</v>
      </c>
      <c r="EO4" s="5">
        <v>32</v>
      </c>
      <c r="EP4" s="5">
        <v>33</v>
      </c>
      <c r="EQ4" s="5">
        <v>34</v>
      </c>
      <c r="ER4" s="5">
        <v>35</v>
      </c>
      <c r="ES4" s="5">
        <v>36</v>
      </c>
      <c r="ET4" s="5">
        <v>37</v>
      </c>
      <c r="EU4" s="5">
        <v>38</v>
      </c>
      <c r="EV4" s="5">
        <v>39</v>
      </c>
      <c r="EW4" s="5">
        <v>40</v>
      </c>
      <c r="EX4" s="5">
        <v>41</v>
      </c>
      <c r="EY4" s="102">
        <v>42</v>
      </c>
      <c r="EZ4" s="5">
        <v>1</v>
      </c>
      <c r="FA4" s="5">
        <v>2</v>
      </c>
      <c r="FB4" s="316"/>
      <c r="FC4" s="318"/>
      <c r="FD4" s="320"/>
      <c r="FE4" s="103">
        <v>1</v>
      </c>
      <c r="FF4" s="103">
        <v>2</v>
      </c>
      <c r="FG4" s="103">
        <v>3</v>
      </c>
      <c r="FH4" s="103">
        <v>4</v>
      </c>
      <c r="FI4" s="103">
        <v>5</v>
      </c>
      <c r="FJ4" s="103">
        <v>6</v>
      </c>
      <c r="FK4" s="103">
        <v>7</v>
      </c>
      <c r="FL4" s="103">
        <v>8</v>
      </c>
      <c r="FM4" s="103">
        <v>9</v>
      </c>
      <c r="FN4" s="103">
        <v>10</v>
      </c>
      <c r="FO4" s="103">
        <v>11</v>
      </c>
      <c r="FP4" s="103">
        <v>12</v>
      </c>
      <c r="FQ4" s="103">
        <v>13</v>
      </c>
      <c r="FR4" s="103">
        <v>14</v>
      </c>
      <c r="FS4" s="103">
        <v>15</v>
      </c>
      <c r="FT4" s="103">
        <v>16</v>
      </c>
      <c r="FU4" s="103">
        <v>17</v>
      </c>
      <c r="FV4" s="103">
        <v>18</v>
      </c>
      <c r="FW4" s="103">
        <v>19</v>
      </c>
      <c r="FX4" s="103">
        <v>20</v>
      </c>
      <c r="FY4" s="103">
        <v>21</v>
      </c>
      <c r="FZ4" s="103">
        <v>22</v>
      </c>
      <c r="GA4" s="103">
        <v>23</v>
      </c>
      <c r="GB4" s="103">
        <v>24</v>
      </c>
      <c r="GC4" s="103">
        <v>25</v>
      </c>
      <c r="GD4" s="103">
        <v>26</v>
      </c>
      <c r="GE4" s="103">
        <v>27</v>
      </c>
      <c r="GF4" s="103">
        <v>28</v>
      </c>
      <c r="GG4" s="103">
        <v>29</v>
      </c>
      <c r="GH4" s="103">
        <v>30</v>
      </c>
      <c r="GI4" s="103">
        <v>31</v>
      </c>
      <c r="GJ4" s="103">
        <v>32</v>
      </c>
      <c r="GK4" s="103">
        <v>33</v>
      </c>
      <c r="GL4" s="103">
        <v>34</v>
      </c>
      <c r="GM4" s="103">
        <v>35</v>
      </c>
      <c r="GN4" s="103">
        <v>36</v>
      </c>
      <c r="GO4" s="103">
        <v>37</v>
      </c>
      <c r="GP4" s="180">
        <v>38</v>
      </c>
      <c r="GQ4" s="103">
        <v>1</v>
      </c>
      <c r="GR4" s="103">
        <v>2</v>
      </c>
      <c r="GS4" s="180">
        <v>3</v>
      </c>
      <c r="GT4" s="103">
        <v>4</v>
      </c>
      <c r="GU4" s="103">
        <v>5</v>
      </c>
      <c r="GV4" s="103">
        <v>6</v>
      </c>
      <c r="GW4" s="103">
        <v>3</v>
      </c>
      <c r="GX4" s="103">
        <v>4</v>
      </c>
      <c r="GY4" s="103">
        <v>5</v>
      </c>
      <c r="GZ4" s="180">
        <v>6</v>
      </c>
      <c r="HA4" s="306"/>
      <c r="HB4" s="181">
        <v>1</v>
      </c>
      <c r="HC4" s="5">
        <v>2</v>
      </c>
      <c r="HD4" s="5">
        <v>3</v>
      </c>
      <c r="HE4" s="5">
        <v>4</v>
      </c>
      <c r="HF4" s="5">
        <v>5</v>
      </c>
      <c r="HG4" s="5">
        <v>6</v>
      </c>
      <c r="HH4" s="5">
        <v>7</v>
      </c>
      <c r="HI4" s="5">
        <v>8</v>
      </c>
      <c r="HJ4" s="5">
        <v>9</v>
      </c>
      <c r="HK4" s="5">
        <v>10</v>
      </c>
      <c r="HL4" s="5">
        <v>11</v>
      </c>
      <c r="HM4" s="5">
        <v>12</v>
      </c>
      <c r="HN4" s="5">
        <v>13</v>
      </c>
      <c r="HO4" s="5">
        <v>14</v>
      </c>
      <c r="HP4" s="5">
        <v>15</v>
      </c>
      <c r="HQ4" s="5">
        <v>16</v>
      </c>
      <c r="HR4" s="5">
        <v>17</v>
      </c>
      <c r="HS4" s="5">
        <v>18</v>
      </c>
      <c r="HT4" s="5">
        <v>19</v>
      </c>
      <c r="HU4" s="5">
        <v>20</v>
      </c>
      <c r="HV4" s="5">
        <v>21</v>
      </c>
      <c r="HW4" s="5">
        <v>22</v>
      </c>
      <c r="HX4" s="5">
        <v>23</v>
      </c>
      <c r="HY4" s="5">
        <v>24</v>
      </c>
      <c r="HZ4" s="5">
        <v>25</v>
      </c>
      <c r="IA4" s="5">
        <v>26</v>
      </c>
      <c r="IB4" s="5">
        <v>27</v>
      </c>
      <c r="IC4" s="5">
        <v>28</v>
      </c>
      <c r="ID4" s="5">
        <v>29</v>
      </c>
      <c r="IE4" s="5">
        <v>30</v>
      </c>
      <c r="IF4" s="5">
        <v>31</v>
      </c>
      <c r="IG4" s="5">
        <v>32</v>
      </c>
      <c r="IH4" s="5">
        <v>33</v>
      </c>
      <c r="II4" s="5">
        <v>34</v>
      </c>
      <c r="IJ4" s="5">
        <v>35</v>
      </c>
      <c r="IK4" s="5">
        <v>36</v>
      </c>
      <c r="IL4" s="5">
        <v>37</v>
      </c>
      <c r="IM4" s="102">
        <v>38</v>
      </c>
      <c r="IN4" s="102">
        <v>1</v>
      </c>
      <c r="IO4" s="102">
        <v>2</v>
      </c>
      <c r="IP4" s="102">
        <v>3</v>
      </c>
      <c r="IQ4" s="102">
        <v>4</v>
      </c>
      <c r="IR4" s="102">
        <v>5</v>
      </c>
      <c r="IS4" s="187">
        <v>6</v>
      </c>
      <c r="IT4" s="127"/>
      <c r="IU4" s="127"/>
      <c r="IV4" s="127"/>
    </row>
    <row r="5" spans="1:256" s="165" customFormat="1" ht="13.5" thickTop="1">
      <c r="A5" s="288" t="s">
        <v>100</v>
      </c>
      <c r="B5" s="266" t="s">
        <v>59</v>
      </c>
      <c r="C5" s="149">
        <f t="shared" ref="C5:C40" si="16">COUNT(BQ5:DH5)</f>
        <v>8</v>
      </c>
      <c r="D5" s="150">
        <f t="shared" ref="D5:D10" si="17">COUNTIF(X5:BO5,"T")</f>
        <v>8</v>
      </c>
      <c r="E5" s="151">
        <f t="shared" ref="E5:E40" si="18">COUNTIF(BQ5:DH5,90)</f>
        <v>8</v>
      </c>
      <c r="F5" s="150">
        <f t="shared" ref="F5:F40" si="19">COUNTIF(DJ5:FA5,"I")</f>
        <v>0</v>
      </c>
      <c r="G5" s="150">
        <f t="shared" ref="G5:G40" si="20">COUNTIF(DJ5:FA5,"E")</f>
        <v>0</v>
      </c>
      <c r="H5" s="151">
        <f t="shared" ref="H5:H40" si="21">COUNTIF(BQ5:DH5,"S")</f>
        <v>0</v>
      </c>
      <c r="I5" s="152">
        <f t="shared" ref="I5:I40" si="22">SUM(BQ5:DH5)</f>
        <v>720</v>
      </c>
      <c r="J5" s="153">
        <f t="shared" ref="J5:J43" si="23">ABS(I5/C5)</f>
        <v>90</v>
      </c>
      <c r="K5" s="153">
        <f>ABS(I5*100/I1)</f>
        <v>21.05263157894737</v>
      </c>
      <c r="L5" s="152">
        <f>K1</f>
        <v>38</v>
      </c>
      <c r="M5" s="152">
        <f>COUNTIF(X5:BO5,"C")+COUNTIF(X5:BO5,"T")</f>
        <v>8</v>
      </c>
      <c r="N5" s="152">
        <f>SUM(O5:Q5)</f>
        <v>0</v>
      </c>
      <c r="O5" s="152">
        <f>COUNTIF(X5:BM5,"DT")</f>
        <v>0</v>
      </c>
      <c r="P5" s="152">
        <f>COUNTIF(X5:BM5,"L")</f>
        <v>0</v>
      </c>
      <c r="Q5" s="152">
        <f>COUNTIF(X5:BM5,"S")</f>
        <v>0</v>
      </c>
      <c r="R5" s="267">
        <f>COUNTIF(FE5:GY5,1)</f>
        <v>0</v>
      </c>
      <c r="S5" s="269">
        <f>COUNTIF(FE5:GY5,1)</f>
        <v>0</v>
      </c>
      <c r="T5" s="268">
        <f>COUNTIF(FE5:GY5,"R")</f>
        <v>0</v>
      </c>
      <c r="U5" s="268">
        <f>S5+T5</f>
        <v>0</v>
      </c>
      <c r="V5" s="154">
        <f t="shared" ref="V5" si="24">COUNTIF(FI5:HC5,1)</f>
        <v>0</v>
      </c>
      <c r="W5" s="89"/>
      <c r="X5" s="257"/>
      <c r="Y5" s="258"/>
      <c r="Z5" s="295" t="s">
        <v>135</v>
      </c>
      <c r="AA5" s="258"/>
      <c r="AB5" s="258"/>
      <c r="AC5" s="258"/>
      <c r="AD5" s="295" t="s">
        <v>135</v>
      </c>
      <c r="AE5" s="295"/>
      <c r="AF5" s="258"/>
      <c r="AG5" s="258"/>
      <c r="AH5" s="295" t="s">
        <v>135</v>
      </c>
      <c r="AI5" s="295"/>
      <c r="AJ5" s="258"/>
      <c r="AK5" s="258"/>
      <c r="AL5" s="258"/>
      <c r="AM5" s="295" t="s">
        <v>135</v>
      </c>
      <c r="AN5" s="258"/>
      <c r="AO5" s="295" t="s">
        <v>135</v>
      </c>
      <c r="AP5" s="258"/>
      <c r="AQ5" s="258"/>
      <c r="AR5" s="258"/>
      <c r="AS5" s="258"/>
      <c r="AT5" s="258"/>
      <c r="AU5" s="258"/>
      <c r="AV5" s="258"/>
      <c r="AW5" s="258"/>
      <c r="AX5" s="258"/>
      <c r="AY5" s="258"/>
      <c r="AZ5" s="295" t="s">
        <v>135</v>
      </c>
      <c r="BA5" s="258"/>
      <c r="BB5" s="258"/>
      <c r="BC5" s="258"/>
      <c r="BD5" s="258"/>
      <c r="BE5" s="295" t="s">
        <v>135</v>
      </c>
      <c r="BF5" s="258"/>
      <c r="BG5" s="258"/>
      <c r="BH5" s="295" t="s">
        <v>135</v>
      </c>
      <c r="BI5" s="258"/>
      <c r="BJ5" s="258"/>
      <c r="BK5" s="258"/>
      <c r="BL5" s="258"/>
      <c r="BM5" s="258"/>
      <c r="BN5" s="258"/>
      <c r="BO5" s="261"/>
      <c r="BP5" s="222"/>
      <c r="BQ5" s="257"/>
      <c r="BR5" s="258"/>
      <c r="BS5" s="295">
        <v>90</v>
      </c>
      <c r="BT5" s="258"/>
      <c r="BU5" s="258"/>
      <c r="BV5" s="258"/>
      <c r="BW5" s="295">
        <v>90</v>
      </c>
      <c r="BX5" s="295"/>
      <c r="BY5" s="258"/>
      <c r="BZ5" s="258"/>
      <c r="CA5" s="295">
        <v>90</v>
      </c>
      <c r="CB5" s="295"/>
      <c r="CC5" s="258"/>
      <c r="CD5" s="258"/>
      <c r="CE5" s="258"/>
      <c r="CF5" s="295">
        <v>90</v>
      </c>
      <c r="CG5" s="258"/>
      <c r="CH5" s="295">
        <v>90</v>
      </c>
      <c r="CI5" s="258"/>
      <c r="CJ5" s="258"/>
      <c r="CK5" s="258"/>
      <c r="CL5" s="258"/>
      <c r="CM5" s="258"/>
      <c r="CN5" s="258"/>
      <c r="CO5" s="258"/>
      <c r="CP5" s="258"/>
      <c r="CQ5" s="258"/>
      <c r="CR5" s="258"/>
      <c r="CS5" s="295">
        <v>90</v>
      </c>
      <c r="CT5" s="258"/>
      <c r="CU5" s="258"/>
      <c r="CV5" s="258"/>
      <c r="CW5" s="258"/>
      <c r="CX5" s="295">
        <v>90</v>
      </c>
      <c r="CY5" s="258"/>
      <c r="CZ5" s="258"/>
      <c r="DA5" s="295">
        <v>90</v>
      </c>
      <c r="DB5" s="258"/>
      <c r="DC5" s="258"/>
      <c r="DD5" s="258"/>
      <c r="DE5" s="258"/>
      <c r="DF5" s="258"/>
      <c r="DG5" s="258"/>
      <c r="DH5" s="261"/>
      <c r="DI5" s="89"/>
      <c r="DJ5" s="227"/>
      <c r="DK5" s="163"/>
      <c r="DL5" s="163"/>
      <c r="DM5" s="163"/>
      <c r="DN5" s="163"/>
      <c r="DO5" s="163"/>
      <c r="DP5" s="163"/>
      <c r="DQ5" s="163"/>
      <c r="DR5" s="163"/>
      <c r="DS5" s="163"/>
      <c r="DT5" s="163"/>
      <c r="DU5" s="163"/>
      <c r="DV5" s="163"/>
      <c r="DW5" s="163"/>
      <c r="DX5" s="163"/>
      <c r="DY5" s="163"/>
      <c r="DZ5" s="163"/>
      <c r="EA5" s="163"/>
      <c r="EB5" s="163"/>
      <c r="EC5" s="163"/>
      <c r="ED5" s="163"/>
      <c r="EE5" s="163"/>
      <c r="EF5" s="163"/>
      <c r="EG5" s="163"/>
      <c r="EH5" s="163"/>
      <c r="EI5" s="163"/>
      <c r="EJ5" s="163"/>
      <c r="EK5" s="163"/>
      <c r="EL5" s="163"/>
      <c r="EM5" s="163"/>
      <c r="EN5" s="163"/>
      <c r="EO5" s="163"/>
      <c r="EP5" s="163"/>
      <c r="EQ5" s="163"/>
      <c r="ER5" s="163"/>
      <c r="ES5" s="163"/>
      <c r="ET5" s="163"/>
      <c r="EU5" s="163"/>
      <c r="EV5" s="163"/>
      <c r="EW5" s="163"/>
      <c r="EX5" s="163"/>
      <c r="EY5" s="163"/>
      <c r="EZ5" s="163"/>
      <c r="FA5" s="164"/>
      <c r="FB5" s="249">
        <f t="shared" ref="FB5:FB66" si="25">COUNTIF(FE5:GT5,1)</f>
        <v>0</v>
      </c>
      <c r="FC5" s="246">
        <f>COUNTIF(FE5:GT5,2)</f>
        <v>0</v>
      </c>
      <c r="FD5" s="241">
        <f>COUNTIF(FE5:GT5,"R")</f>
        <v>0</v>
      </c>
      <c r="FE5" s="227"/>
      <c r="FF5" s="163"/>
      <c r="FG5" s="163"/>
      <c r="FH5" s="163"/>
      <c r="FI5" s="163"/>
      <c r="FJ5" s="163"/>
      <c r="FK5" s="163"/>
      <c r="FL5" s="163"/>
      <c r="FM5" s="163"/>
      <c r="FN5" s="163"/>
      <c r="FO5" s="163"/>
      <c r="FP5" s="163"/>
      <c r="FQ5" s="163"/>
      <c r="FR5" s="163"/>
      <c r="FS5" s="163"/>
      <c r="FT5" s="163"/>
      <c r="FU5" s="163"/>
      <c r="FV5" s="163"/>
      <c r="FW5" s="163"/>
      <c r="FX5" s="163"/>
      <c r="FY5" s="163"/>
      <c r="FZ5" s="163"/>
      <c r="GA5" s="163"/>
      <c r="GB5" s="163"/>
      <c r="GC5" s="163"/>
      <c r="GD5" s="163"/>
      <c r="GE5" s="163"/>
      <c r="GF5" s="163"/>
      <c r="GG5" s="163"/>
      <c r="GH5" s="163"/>
      <c r="GI5" s="163"/>
      <c r="GJ5" s="163"/>
      <c r="GK5" s="163"/>
      <c r="GL5" s="163"/>
      <c r="GM5" s="163"/>
      <c r="GN5" s="163"/>
      <c r="GO5" s="163"/>
      <c r="GP5" s="163"/>
      <c r="GQ5" s="163"/>
      <c r="GR5" s="163"/>
      <c r="GS5" s="163"/>
      <c r="GT5" s="163"/>
      <c r="GU5" s="163"/>
      <c r="GV5" s="164"/>
      <c r="GW5" s="253"/>
      <c r="GX5" s="163"/>
      <c r="GY5" s="163"/>
      <c r="GZ5" s="164"/>
      <c r="HA5" s="185">
        <f>SUM(HB5:IS5)</f>
        <v>0</v>
      </c>
      <c r="HB5" s="300"/>
      <c r="HC5" s="163"/>
      <c r="HD5" s="163"/>
      <c r="HE5" s="301"/>
      <c r="HF5" s="163"/>
      <c r="HG5" s="163"/>
      <c r="HH5" s="163"/>
      <c r="HI5" s="163"/>
      <c r="HJ5" s="163"/>
      <c r="HK5" s="163"/>
      <c r="HL5" s="163"/>
      <c r="HM5" s="163"/>
      <c r="HN5" s="163"/>
      <c r="HO5" s="163"/>
      <c r="HP5" s="163"/>
      <c r="HQ5" s="163"/>
      <c r="HR5" s="163"/>
      <c r="HS5" s="163"/>
      <c r="HT5" s="163"/>
      <c r="HU5" s="163"/>
      <c r="HV5" s="163"/>
      <c r="HW5" s="163"/>
      <c r="HX5" s="163"/>
      <c r="HY5" s="163"/>
      <c r="HZ5" s="163"/>
      <c r="IA5" s="163"/>
      <c r="IB5" s="163"/>
      <c r="IC5" s="163"/>
      <c r="ID5" s="163"/>
      <c r="IE5" s="163"/>
      <c r="IF5" s="163"/>
      <c r="IG5" s="163"/>
      <c r="IH5" s="302"/>
      <c r="II5" s="302"/>
      <c r="IJ5" s="302"/>
      <c r="IK5" s="302"/>
      <c r="IL5" s="302"/>
      <c r="IM5" s="302"/>
      <c r="IN5" s="302"/>
      <c r="IO5" s="302"/>
      <c r="IP5" s="302"/>
      <c r="IQ5" s="302"/>
      <c r="IR5" s="163"/>
      <c r="IS5" s="303"/>
      <c r="IT5" s="159"/>
      <c r="IU5" s="159"/>
      <c r="IV5" s="159"/>
    </row>
    <row r="6" spans="1:256" s="166" customFormat="1" ht="15" customHeight="1">
      <c r="A6" s="289" t="s">
        <v>101</v>
      </c>
      <c r="B6" s="226" t="s">
        <v>59</v>
      </c>
      <c r="C6" s="149">
        <f t="shared" si="16"/>
        <v>0</v>
      </c>
      <c r="D6" s="150">
        <f t="shared" si="17"/>
        <v>0</v>
      </c>
      <c r="E6" s="151">
        <f t="shared" si="18"/>
        <v>0</v>
      </c>
      <c r="F6" s="150">
        <f t="shared" si="19"/>
        <v>0</v>
      </c>
      <c r="G6" s="150">
        <f t="shared" si="20"/>
        <v>0</v>
      </c>
      <c r="H6" s="151">
        <f t="shared" si="21"/>
        <v>0</v>
      </c>
      <c r="I6" s="152">
        <f t="shared" si="22"/>
        <v>0</v>
      </c>
      <c r="J6" s="153" t="e">
        <f t="shared" si="23"/>
        <v>#DIV/0!</v>
      </c>
      <c r="K6" s="153">
        <f>ABS(I6*100/I1)</f>
        <v>0</v>
      </c>
      <c r="L6" s="152">
        <f>K1</f>
        <v>38</v>
      </c>
      <c r="M6" s="152">
        <f t="shared" ref="M6:M59" si="26">COUNTIF(X6:BO6,"C")+COUNTIF(X6:BO6,"T")</f>
        <v>0</v>
      </c>
      <c r="N6" s="152">
        <f t="shared" ref="N6:N33" si="27">SUM(O6:Q6)</f>
        <v>0</v>
      </c>
      <c r="O6" s="152">
        <f t="shared" ref="O6:O59" si="28">COUNTIF(X6:BM6,"DT")</f>
        <v>0</v>
      </c>
      <c r="P6" s="152">
        <f t="shared" ref="P6:P59" si="29">COUNTIF(X6:BM6,"L")</f>
        <v>0</v>
      </c>
      <c r="Q6" s="152">
        <f t="shared" ref="Q6:Q59" si="30">COUNTIF(X6:BM6,"S")</f>
        <v>0</v>
      </c>
      <c r="R6" s="267">
        <f t="shared" ref="R6:R66" si="31">COUNTIF(FE6:GY6,1)</f>
        <v>0</v>
      </c>
      <c r="S6" s="269">
        <f t="shared" ref="S6:S66" si="32">COUNTIF(FE6:GY6,1)</f>
        <v>0</v>
      </c>
      <c r="T6" s="268">
        <f t="shared" ref="T6:T66" si="33">COUNTIF(FE6:GY6,"R")</f>
        <v>0</v>
      </c>
      <c r="U6" s="268">
        <f t="shared" ref="U6:U66" si="34">S6+T6</f>
        <v>0</v>
      </c>
      <c r="V6" s="154">
        <f t="shared" ref="V6:V66" si="35">COUNTIF(FI6:HC6,1)</f>
        <v>0</v>
      </c>
      <c r="W6" s="89"/>
      <c r="X6" s="215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91"/>
      <c r="BP6" s="222"/>
      <c r="BQ6" s="215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/>
      <c r="CV6" s="66"/>
      <c r="CW6" s="66"/>
      <c r="CX6" s="66"/>
      <c r="CY6" s="66"/>
      <c r="CZ6" s="66"/>
      <c r="DA6" s="66"/>
      <c r="DB6" s="66"/>
      <c r="DC6" s="66"/>
      <c r="DD6" s="66"/>
      <c r="DE6" s="66"/>
      <c r="DF6" s="66"/>
      <c r="DG6" s="66"/>
      <c r="DH6" s="91"/>
      <c r="DI6" s="89"/>
      <c r="DJ6" s="228"/>
      <c r="DK6" s="151"/>
      <c r="DL6" s="151"/>
      <c r="DM6" s="151"/>
      <c r="DN6" s="151"/>
      <c r="DO6" s="151"/>
      <c r="DP6" s="151"/>
      <c r="DQ6" s="151"/>
      <c r="DR6" s="151"/>
      <c r="DS6" s="151"/>
      <c r="DT6" s="151"/>
      <c r="DU6" s="151"/>
      <c r="DV6" s="151"/>
      <c r="DW6" s="151"/>
      <c r="DX6" s="151"/>
      <c r="DY6" s="151"/>
      <c r="DZ6" s="151"/>
      <c r="EA6" s="151"/>
      <c r="EB6" s="151"/>
      <c r="EC6" s="151"/>
      <c r="ED6" s="151"/>
      <c r="EE6" s="151"/>
      <c r="EF6" s="151"/>
      <c r="EG6" s="151"/>
      <c r="EH6" s="151"/>
      <c r="EI6" s="151"/>
      <c r="EJ6" s="151"/>
      <c r="EK6" s="151"/>
      <c r="EL6" s="151"/>
      <c r="EM6" s="151"/>
      <c r="EN6" s="151"/>
      <c r="EO6" s="151"/>
      <c r="EP6" s="151"/>
      <c r="EQ6" s="151"/>
      <c r="ER6" s="151"/>
      <c r="ES6" s="151"/>
      <c r="ET6" s="151"/>
      <c r="EU6" s="151"/>
      <c r="EV6" s="151"/>
      <c r="EW6" s="151"/>
      <c r="EX6" s="151"/>
      <c r="EY6" s="151"/>
      <c r="EZ6" s="151"/>
      <c r="FA6" s="162"/>
      <c r="FB6" s="249">
        <f t="shared" si="25"/>
        <v>0</v>
      </c>
      <c r="FC6" s="247">
        <f t="shared" ref="FC6:FC66" si="36">COUNTIF(FE6:GT6,2)</f>
        <v>0</v>
      </c>
      <c r="FD6" s="242">
        <f t="shared" ref="FD6:FD66" si="37">COUNTIF(FE6:GT6,"R")</f>
        <v>0</v>
      </c>
      <c r="FE6" s="228"/>
      <c r="FF6" s="151"/>
      <c r="FG6" s="151"/>
      <c r="FH6" s="151"/>
      <c r="FI6" s="151"/>
      <c r="FJ6" s="151"/>
      <c r="FK6" s="151"/>
      <c r="FL6" s="151"/>
      <c r="FM6" s="151"/>
      <c r="FN6" s="151"/>
      <c r="FO6" s="151"/>
      <c r="FP6" s="151"/>
      <c r="FQ6" s="151"/>
      <c r="FR6" s="151"/>
      <c r="FS6" s="151"/>
      <c r="FT6" s="151"/>
      <c r="FU6" s="151"/>
      <c r="FV6" s="151"/>
      <c r="FW6" s="151"/>
      <c r="FX6" s="151"/>
      <c r="FY6" s="151"/>
      <c r="FZ6" s="151"/>
      <c r="GA6" s="151"/>
      <c r="GB6" s="151"/>
      <c r="GC6" s="151"/>
      <c r="GD6" s="151"/>
      <c r="GE6" s="151"/>
      <c r="GF6" s="151"/>
      <c r="GG6" s="151"/>
      <c r="GH6" s="151"/>
      <c r="GI6" s="151"/>
      <c r="GJ6" s="151"/>
      <c r="GK6" s="151"/>
      <c r="GL6" s="151"/>
      <c r="GM6" s="151"/>
      <c r="GN6" s="151"/>
      <c r="GO6" s="151"/>
      <c r="GP6" s="151"/>
      <c r="GQ6" s="151"/>
      <c r="GR6" s="151"/>
      <c r="GS6" s="151"/>
      <c r="GT6" s="151"/>
      <c r="GU6" s="151"/>
      <c r="GV6" s="162"/>
      <c r="GW6" s="155"/>
      <c r="GX6" s="151"/>
      <c r="GY6" s="156"/>
      <c r="GZ6" s="157"/>
      <c r="HA6" s="186">
        <f t="shared" ref="HA6:HA66" si="38">SUM(HB6:IS6)</f>
        <v>0</v>
      </c>
      <c r="HB6" s="225"/>
      <c r="HC6" s="151"/>
      <c r="HD6" s="151"/>
      <c r="HE6" s="151"/>
      <c r="HF6" s="151"/>
      <c r="HG6" s="151"/>
      <c r="HH6" s="151"/>
      <c r="HI6" s="151"/>
      <c r="HJ6" s="151"/>
      <c r="HK6" s="151"/>
      <c r="HL6" s="151"/>
      <c r="HM6" s="151"/>
      <c r="HN6" s="151"/>
      <c r="HO6" s="151"/>
      <c r="HP6" s="151"/>
      <c r="HQ6" s="151"/>
      <c r="HR6" s="151"/>
      <c r="HS6" s="151"/>
      <c r="HT6" s="151"/>
      <c r="HU6" s="151"/>
      <c r="HV6" s="151"/>
      <c r="HW6" s="151"/>
      <c r="HX6" s="151"/>
      <c r="HY6" s="151"/>
      <c r="HZ6" s="151"/>
      <c r="IA6" s="151"/>
      <c r="IB6" s="151"/>
      <c r="IC6" s="151"/>
      <c r="ID6" s="151"/>
      <c r="IE6" s="151"/>
      <c r="IF6" s="151"/>
      <c r="IG6" s="151"/>
      <c r="IH6" s="279"/>
      <c r="II6" s="279"/>
      <c r="IJ6" s="279"/>
      <c r="IK6" s="279"/>
      <c r="IL6" s="279"/>
      <c r="IM6" s="279"/>
      <c r="IN6" s="279"/>
      <c r="IO6" s="279"/>
      <c r="IP6" s="279"/>
      <c r="IQ6" s="279"/>
      <c r="IR6" s="156"/>
      <c r="IS6" s="280"/>
      <c r="IT6" s="158"/>
      <c r="IU6" s="158"/>
      <c r="IV6" s="158"/>
    </row>
    <row r="7" spans="1:256" s="166" customFormat="1">
      <c r="A7" s="291" t="s">
        <v>140</v>
      </c>
      <c r="B7" s="226" t="s">
        <v>59</v>
      </c>
      <c r="C7" s="149">
        <f>COUNT(BQ7:DH7)</f>
        <v>0</v>
      </c>
      <c r="D7" s="150">
        <f t="shared" si="17"/>
        <v>0</v>
      </c>
      <c r="E7" s="151">
        <f>COUNTIF(BQ7:DH7,90)</f>
        <v>0</v>
      </c>
      <c r="F7" s="150">
        <f>COUNTIF(DJ7:FA7,"I")</f>
        <v>0</v>
      </c>
      <c r="G7" s="150">
        <f>COUNTIF(DJ7:FA7,"E")</f>
        <v>0</v>
      </c>
      <c r="H7" s="151">
        <f>COUNTIF(BQ7:DH7,"S")</f>
        <v>0</v>
      </c>
      <c r="I7" s="152">
        <f>SUM(BQ7:DH7)</f>
        <v>0</v>
      </c>
      <c r="J7" s="153" t="e">
        <f>ABS(I7/C7)</f>
        <v>#DIV/0!</v>
      </c>
      <c r="K7" s="153">
        <f>ABS(I7*100/I1)</f>
        <v>0</v>
      </c>
      <c r="L7" s="152">
        <f>K1</f>
        <v>38</v>
      </c>
      <c r="M7" s="152">
        <f t="shared" si="26"/>
        <v>1</v>
      </c>
      <c r="N7" s="152">
        <f>SUM(O7:Q7)</f>
        <v>0</v>
      </c>
      <c r="O7" s="152">
        <f>COUNTIF(X7:BM7,"DT")</f>
        <v>0</v>
      </c>
      <c r="P7" s="152">
        <f>COUNTIF(X7:BM7,"L")</f>
        <v>0</v>
      </c>
      <c r="Q7" s="152">
        <f>COUNTIF(X7:BM7,"S")</f>
        <v>0</v>
      </c>
      <c r="R7" s="267">
        <f t="shared" si="31"/>
        <v>0</v>
      </c>
      <c r="S7" s="269">
        <f t="shared" si="32"/>
        <v>0</v>
      </c>
      <c r="T7" s="268">
        <f t="shared" si="33"/>
        <v>0</v>
      </c>
      <c r="U7" s="268">
        <f t="shared" si="34"/>
        <v>0</v>
      </c>
      <c r="V7" s="154">
        <f t="shared" si="35"/>
        <v>0</v>
      </c>
      <c r="W7" s="89"/>
      <c r="X7" s="215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296" t="s">
        <v>136</v>
      </c>
      <c r="BI7" s="66"/>
      <c r="BJ7" s="66"/>
      <c r="BK7" s="66"/>
      <c r="BL7" s="66"/>
      <c r="BM7" s="66"/>
      <c r="BN7" s="66"/>
      <c r="BO7" s="91"/>
      <c r="BP7" s="222"/>
      <c r="BQ7" s="215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  <c r="CL7" s="66"/>
      <c r="CM7" s="66"/>
      <c r="CN7" s="66"/>
      <c r="CO7" s="66"/>
      <c r="CP7" s="66"/>
      <c r="CQ7" s="66"/>
      <c r="CR7" s="66"/>
      <c r="CS7" s="66"/>
      <c r="CT7" s="66"/>
      <c r="CU7" s="66"/>
      <c r="CV7" s="66"/>
      <c r="CW7" s="66"/>
      <c r="CX7" s="66"/>
      <c r="CY7" s="66"/>
      <c r="CZ7" s="66"/>
      <c r="DA7" s="296"/>
      <c r="DB7" s="66"/>
      <c r="DC7" s="66"/>
      <c r="DD7" s="66"/>
      <c r="DE7" s="66"/>
      <c r="DF7" s="66"/>
      <c r="DG7" s="66"/>
      <c r="DH7" s="91"/>
      <c r="DI7" s="89"/>
      <c r="DJ7" s="228"/>
      <c r="DK7" s="151"/>
      <c r="DL7" s="151"/>
      <c r="DM7" s="151"/>
      <c r="DN7" s="151"/>
      <c r="DO7" s="151"/>
      <c r="DP7" s="151"/>
      <c r="DQ7" s="151"/>
      <c r="DR7" s="151"/>
      <c r="DS7" s="151"/>
      <c r="DT7" s="151"/>
      <c r="DU7" s="151"/>
      <c r="DV7" s="151"/>
      <c r="DW7" s="151"/>
      <c r="DX7" s="151"/>
      <c r="DY7" s="151"/>
      <c r="DZ7" s="151"/>
      <c r="EA7" s="151"/>
      <c r="EB7" s="151"/>
      <c r="EC7" s="151"/>
      <c r="ED7" s="151"/>
      <c r="EE7" s="151"/>
      <c r="EF7" s="151"/>
      <c r="EG7" s="151"/>
      <c r="EH7" s="151"/>
      <c r="EI7" s="151"/>
      <c r="EJ7" s="151"/>
      <c r="EK7" s="151"/>
      <c r="EL7" s="151"/>
      <c r="EM7" s="151"/>
      <c r="EN7" s="151"/>
      <c r="EO7" s="151"/>
      <c r="EP7" s="151"/>
      <c r="EQ7" s="151"/>
      <c r="ER7" s="151"/>
      <c r="ES7" s="151"/>
      <c r="ET7" s="151"/>
      <c r="EU7" s="151"/>
      <c r="EV7" s="151"/>
      <c r="EW7" s="151"/>
      <c r="EX7" s="151"/>
      <c r="EY7" s="151"/>
      <c r="EZ7" s="151"/>
      <c r="FA7" s="162"/>
      <c r="FB7" s="249">
        <f>COUNTIF(FE7:GT7,1)</f>
        <v>0</v>
      </c>
      <c r="FC7" s="247">
        <f>COUNTIF(FE7:GT7,2)</f>
        <v>0</v>
      </c>
      <c r="FD7" s="242">
        <f>COUNTIF(FE7:GT7,"R")</f>
        <v>0</v>
      </c>
      <c r="FE7" s="228"/>
      <c r="FF7" s="151"/>
      <c r="FG7" s="151"/>
      <c r="FH7" s="151"/>
      <c r="FI7" s="151"/>
      <c r="FJ7" s="151"/>
      <c r="FK7" s="151"/>
      <c r="FL7" s="151"/>
      <c r="FM7" s="151"/>
      <c r="FN7" s="151"/>
      <c r="FO7" s="151"/>
      <c r="FP7" s="151"/>
      <c r="FQ7" s="151"/>
      <c r="FR7" s="151"/>
      <c r="FS7" s="151"/>
      <c r="FT7" s="151"/>
      <c r="FU7" s="151"/>
      <c r="FV7" s="151"/>
      <c r="FW7" s="151"/>
      <c r="FX7" s="151"/>
      <c r="FY7" s="151"/>
      <c r="FZ7" s="151"/>
      <c r="GA7" s="151"/>
      <c r="GB7" s="151"/>
      <c r="GC7" s="151"/>
      <c r="GD7" s="151"/>
      <c r="GE7" s="151"/>
      <c r="GF7" s="151"/>
      <c r="GG7" s="151"/>
      <c r="GH7" s="151"/>
      <c r="GI7" s="151"/>
      <c r="GJ7" s="151"/>
      <c r="GK7" s="151"/>
      <c r="GL7" s="151"/>
      <c r="GM7" s="151"/>
      <c r="GN7" s="151"/>
      <c r="GO7" s="151"/>
      <c r="GP7" s="151"/>
      <c r="GQ7" s="151"/>
      <c r="GR7" s="151"/>
      <c r="GS7" s="151"/>
      <c r="GT7" s="151"/>
      <c r="GU7" s="151"/>
      <c r="GV7" s="162"/>
      <c r="GW7" s="155"/>
      <c r="GX7" s="151"/>
      <c r="GY7" s="156"/>
      <c r="GZ7" s="157"/>
      <c r="HA7" s="186">
        <f>SUM(HB7:IS7)</f>
        <v>0</v>
      </c>
      <c r="HB7" s="278"/>
      <c r="HC7" s="279"/>
      <c r="HD7" s="279"/>
      <c r="HE7" s="279"/>
      <c r="HF7" s="279"/>
      <c r="HG7" s="279"/>
      <c r="HH7" s="279"/>
      <c r="HI7" s="279"/>
      <c r="HJ7" s="279"/>
      <c r="HK7" s="279"/>
      <c r="HL7" s="279"/>
      <c r="HM7" s="279"/>
      <c r="HN7" s="279"/>
      <c r="HO7" s="279"/>
      <c r="HP7" s="279"/>
      <c r="HQ7" s="279"/>
      <c r="HR7" s="279"/>
      <c r="HS7" s="279"/>
      <c r="HT7" s="279"/>
      <c r="HU7" s="279"/>
      <c r="HV7" s="279"/>
      <c r="HW7" s="279"/>
      <c r="HX7" s="279"/>
      <c r="HY7" s="279"/>
      <c r="HZ7" s="279"/>
      <c r="IA7" s="279"/>
      <c r="IB7" s="279"/>
      <c r="IC7" s="279"/>
      <c r="ID7" s="279"/>
      <c r="IE7" s="279"/>
      <c r="IF7" s="279"/>
      <c r="IG7" s="279"/>
      <c r="IH7" s="279"/>
      <c r="II7" s="279"/>
      <c r="IJ7" s="279"/>
      <c r="IK7" s="279"/>
      <c r="IL7" s="279"/>
      <c r="IM7" s="279"/>
      <c r="IN7" s="279"/>
      <c r="IO7" s="279"/>
      <c r="IP7" s="279"/>
      <c r="IQ7" s="279"/>
      <c r="IR7" s="156"/>
      <c r="IS7" s="280"/>
      <c r="IT7" s="158"/>
      <c r="IU7" s="158"/>
      <c r="IV7" s="158"/>
    </row>
    <row r="8" spans="1:256" s="166" customFormat="1" ht="12.75" hidden="1" customHeight="1">
      <c r="A8" s="225"/>
      <c r="B8" s="281" t="s">
        <v>59</v>
      </c>
      <c r="C8" s="149">
        <f t="shared" si="16"/>
        <v>0</v>
      </c>
      <c r="D8" s="150">
        <f t="shared" si="17"/>
        <v>0</v>
      </c>
      <c r="E8" s="151">
        <f t="shared" si="18"/>
        <v>0</v>
      </c>
      <c r="F8" s="150">
        <f t="shared" si="19"/>
        <v>0</v>
      </c>
      <c r="G8" s="150">
        <f t="shared" si="20"/>
        <v>0</v>
      </c>
      <c r="H8" s="151">
        <f t="shared" si="21"/>
        <v>0</v>
      </c>
      <c r="I8" s="152">
        <f t="shared" si="22"/>
        <v>0</v>
      </c>
      <c r="J8" s="153" t="e">
        <f t="shared" si="23"/>
        <v>#DIV/0!</v>
      </c>
      <c r="K8" s="153">
        <f>ABS(I8*100/I1)</f>
        <v>0</v>
      </c>
      <c r="L8" s="152">
        <f>K1</f>
        <v>38</v>
      </c>
      <c r="M8" s="152">
        <f t="shared" si="26"/>
        <v>0</v>
      </c>
      <c r="N8" s="152">
        <f t="shared" si="27"/>
        <v>0</v>
      </c>
      <c r="O8" s="152">
        <f t="shared" si="28"/>
        <v>0</v>
      </c>
      <c r="P8" s="152">
        <f t="shared" si="29"/>
        <v>0</v>
      </c>
      <c r="Q8" s="152">
        <f t="shared" si="30"/>
        <v>0</v>
      </c>
      <c r="R8" s="267">
        <f t="shared" si="31"/>
        <v>0</v>
      </c>
      <c r="S8" s="269">
        <f t="shared" si="32"/>
        <v>0</v>
      </c>
      <c r="T8" s="268">
        <f t="shared" si="33"/>
        <v>0</v>
      </c>
      <c r="U8" s="268">
        <f t="shared" si="34"/>
        <v>0</v>
      </c>
      <c r="V8" s="154">
        <f t="shared" si="35"/>
        <v>0</v>
      </c>
      <c r="W8" s="89"/>
      <c r="X8" s="215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91"/>
      <c r="BP8" s="222"/>
      <c r="BQ8" s="215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  <c r="CL8" s="66"/>
      <c r="CM8" s="66"/>
      <c r="CN8" s="66"/>
      <c r="CO8" s="66"/>
      <c r="CP8" s="66"/>
      <c r="CQ8" s="66"/>
      <c r="CR8" s="66"/>
      <c r="CS8" s="66"/>
      <c r="CT8" s="66"/>
      <c r="CU8" s="66"/>
      <c r="CV8" s="66"/>
      <c r="CW8" s="66"/>
      <c r="CX8" s="66"/>
      <c r="CY8" s="66"/>
      <c r="CZ8" s="66"/>
      <c r="DA8" s="66"/>
      <c r="DB8" s="66"/>
      <c r="DC8" s="66"/>
      <c r="DD8" s="66"/>
      <c r="DE8" s="66"/>
      <c r="DF8" s="66"/>
      <c r="DG8" s="66"/>
      <c r="DH8" s="91"/>
      <c r="DI8" s="89"/>
      <c r="DJ8" s="228"/>
      <c r="DK8" s="151"/>
      <c r="DL8" s="151"/>
      <c r="DM8" s="151"/>
      <c r="DN8" s="151"/>
      <c r="DO8" s="151"/>
      <c r="DP8" s="151"/>
      <c r="DQ8" s="151"/>
      <c r="DR8" s="151"/>
      <c r="DS8" s="151"/>
      <c r="DT8" s="151"/>
      <c r="DU8" s="151"/>
      <c r="DV8" s="151"/>
      <c r="DW8" s="151"/>
      <c r="DX8" s="151"/>
      <c r="DY8" s="151"/>
      <c r="DZ8" s="151"/>
      <c r="EA8" s="151"/>
      <c r="EB8" s="151"/>
      <c r="EC8" s="151"/>
      <c r="ED8" s="151"/>
      <c r="EE8" s="151"/>
      <c r="EF8" s="151"/>
      <c r="EG8" s="151"/>
      <c r="EH8" s="151"/>
      <c r="EI8" s="151"/>
      <c r="EJ8" s="151"/>
      <c r="EK8" s="151"/>
      <c r="EL8" s="151"/>
      <c r="EM8" s="151"/>
      <c r="EN8" s="151"/>
      <c r="EO8" s="151"/>
      <c r="EP8" s="151"/>
      <c r="EQ8" s="151"/>
      <c r="ER8" s="151"/>
      <c r="ES8" s="151"/>
      <c r="ET8" s="151"/>
      <c r="EU8" s="151"/>
      <c r="EV8" s="151"/>
      <c r="EW8" s="151"/>
      <c r="EX8" s="151"/>
      <c r="EY8" s="151"/>
      <c r="EZ8" s="151"/>
      <c r="FA8" s="162"/>
      <c r="FB8" s="249">
        <f t="shared" si="25"/>
        <v>0</v>
      </c>
      <c r="FC8" s="247">
        <f t="shared" si="36"/>
        <v>0</v>
      </c>
      <c r="FD8" s="242">
        <f t="shared" si="37"/>
        <v>0</v>
      </c>
      <c r="FE8" s="215"/>
      <c r="FF8" s="66"/>
      <c r="FG8" s="66"/>
      <c r="FH8" s="66"/>
      <c r="FI8" s="66"/>
      <c r="FJ8" s="66"/>
      <c r="FK8" s="66"/>
      <c r="FL8" s="66"/>
      <c r="FM8" s="66"/>
      <c r="FN8" s="66"/>
      <c r="FO8" s="66"/>
      <c r="FP8" s="66"/>
      <c r="FQ8" s="66"/>
      <c r="FR8" s="66"/>
      <c r="FS8" s="66"/>
      <c r="FT8" s="66"/>
      <c r="FU8" s="66"/>
      <c r="FV8" s="66"/>
      <c r="FW8" s="66"/>
      <c r="FX8" s="66"/>
      <c r="FY8" s="66"/>
      <c r="FZ8" s="66"/>
      <c r="GA8" s="66"/>
      <c r="GB8" s="66"/>
      <c r="GC8" s="66"/>
      <c r="GD8" s="66"/>
      <c r="GE8" s="66"/>
      <c r="GF8" s="66"/>
      <c r="GG8" s="66"/>
      <c r="GH8" s="66"/>
      <c r="GI8" s="66"/>
      <c r="GJ8" s="66"/>
      <c r="GK8" s="66"/>
      <c r="GL8" s="66"/>
      <c r="GM8" s="66"/>
      <c r="GN8" s="66"/>
      <c r="GO8" s="66"/>
      <c r="GP8" s="66"/>
      <c r="GQ8" s="66"/>
      <c r="GR8" s="66"/>
      <c r="GS8" s="66"/>
      <c r="GT8" s="66"/>
      <c r="GU8" s="66"/>
      <c r="GV8" s="92"/>
      <c r="GW8" s="155"/>
      <c r="GX8" s="151"/>
      <c r="GY8" s="156"/>
      <c r="GZ8" s="157"/>
      <c r="HA8" s="186">
        <f t="shared" si="38"/>
        <v>0</v>
      </c>
      <c r="HB8" s="255"/>
      <c r="HC8" s="188"/>
      <c r="HD8" s="188"/>
      <c r="HE8" s="188"/>
      <c r="HF8" s="188"/>
      <c r="HG8" s="188"/>
      <c r="HH8" s="188"/>
      <c r="HI8" s="188"/>
      <c r="HJ8" s="188"/>
      <c r="HK8" s="188"/>
      <c r="HL8" s="188"/>
      <c r="HM8" s="188"/>
      <c r="HN8" s="188"/>
      <c r="HO8" s="188"/>
      <c r="HP8" s="188"/>
      <c r="HQ8" s="188"/>
      <c r="HR8" s="188"/>
      <c r="HS8" s="188"/>
      <c r="HT8" s="188"/>
      <c r="HU8" s="188"/>
      <c r="HV8" s="188"/>
      <c r="HW8" s="188"/>
      <c r="HX8" s="188"/>
      <c r="HY8" s="188"/>
      <c r="HZ8" s="188"/>
      <c r="IA8" s="188"/>
      <c r="IB8" s="188"/>
      <c r="IC8" s="188"/>
      <c r="ID8" s="188"/>
      <c r="IE8" s="188"/>
      <c r="IF8" s="188"/>
      <c r="IG8" s="188"/>
      <c r="IH8" s="188"/>
      <c r="II8" s="188"/>
      <c r="IJ8" s="188"/>
      <c r="IK8" s="188"/>
      <c r="IL8" s="188"/>
      <c r="IM8" s="188"/>
      <c r="IN8" s="188"/>
      <c r="IO8" s="188"/>
      <c r="IP8" s="188"/>
      <c r="IQ8" s="188"/>
      <c r="IR8" s="116"/>
      <c r="IS8" s="256"/>
      <c r="IT8" s="158"/>
      <c r="IU8" s="158"/>
      <c r="IV8" s="158"/>
    </row>
    <row r="9" spans="1:256" s="2" customFormat="1" ht="12.75" hidden="1" customHeight="1">
      <c r="A9" s="225"/>
      <c r="B9" s="281" t="s">
        <v>59</v>
      </c>
      <c r="C9" s="149">
        <f t="shared" si="16"/>
        <v>0</v>
      </c>
      <c r="D9" s="150">
        <f t="shared" si="17"/>
        <v>0</v>
      </c>
      <c r="E9" s="151">
        <f t="shared" si="18"/>
        <v>0</v>
      </c>
      <c r="F9" s="150">
        <f t="shared" si="19"/>
        <v>0</v>
      </c>
      <c r="G9" s="150">
        <f t="shared" si="20"/>
        <v>0</v>
      </c>
      <c r="H9" s="151">
        <f t="shared" si="21"/>
        <v>0</v>
      </c>
      <c r="I9" s="152">
        <f t="shared" si="22"/>
        <v>0</v>
      </c>
      <c r="J9" s="153" t="e">
        <f t="shared" si="23"/>
        <v>#DIV/0!</v>
      </c>
      <c r="K9" s="153">
        <f>ABS(I9*100/I1)</f>
        <v>0</v>
      </c>
      <c r="L9" s="152">
        <f>K1</f>
        <v>38</v>
      </c>
      <c r="M9" s="152">
        <f t="shared" si="26"/>
        <v>0</v>
      </c>
      <c r="N9" s="67">
        <f t="shared" si="27"/>
        <v>0</v>
      </c>
      <c r="O9" s="67">
        <f t="shared" si="28"/>
        <v>0</v>
      </c>
      <c r="P9" s="67">
        <f t="shared" si="29"/>
        <v>0</v>
      </c>
      <c r="Q9" s="67">
        <f t="shared" si="30"/>
        <v>0</v>
      </c>
      <c r="R9" s="267">
        <f t="shared" si="31"/>
        <v>0</v>
      </c>
      <c r="S9" s="269">
        <f t="shared" si="32"/>
        <v>0</v>
      </c>
      <c r="T9" s="268">
        <f t="shared" si="33"/>
        <v>0</v>
      </c>
      <c r="U9" s="268">
        <f t="shared" si="34"/>
        <v>0</v>
      </c>
      <c r="V9" s="154">
        <f t="shared" si="35"/>
        <v>0</v>
      </c>
      <c r="W9" s="89"/>
      <c r="X9" s="215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91"/>
      <c r="BP9" s="222"/>
      <c r="BQ9" s="215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  <c r="CL9" s="66"/>
      <c r="CM9" s="66"/>
      <c r="CN9" s="66"/>
      <c r="CO9" s="66"/>
      <c r="CP9" s="66"/>
      <c r="CQ9" s="66"/>
      <c r="CR9" s="66"/>
      <c r="CS9" s="66"/>
      <c r="CT9" s="66"/>
      <c r="CU9" s="66"/>
      <c r="CV9" s="66"/>
      <c r="CW9" s="66"/>
      <c r="CX9" s="66"/>
      <c r="CY9" s="66"/>
      <c r="CZ9" s="66"/>
      <c r="DA9" s="66"/>
      <c r="DB9" s="66"/>
      <c r="DC9" s="66"/>
      <c r="DD9" s="66"/>
      <c r="DE9" s="66"/>
      <c r="DF9" s="66"/>
      <c r="DG9" s="66"/>
      <c r="DH9" s="91"/>
      <c r="DI9" s="89"/>
      <c r="DJ9" s="215"/>
      <c r="DK9" s="66"/>
      <c r="DL9" s="66"/>
      <c r="DM9" s="66"/>
      <c r="DN9" s="66"/>
      <c r="DO9" s="66"/>
      <c r="DP9" s="66"/>
      <c r="DQ9" s="66"/>
      <c r="DR9" s="66"/>
      <c r="DS9" s="66"/>
      <c r="DT9" s="66"/>
      <c r="DU9" s="66"/>
      <c r="DV9" s="66"/>
      <c r="DW9" s="66"/>
      <c r="DX9" s="66"/>
      <c r="DY9" s="66"/>
      <c r="DZ9" s="66"/>
      <c r="EA9" s="66"/>
      <c r="EB9" s="66"/>
      <c r="EC9" s="66"/>
      <c r="ED9" s="66"/>
      <c r="EE9" s="66"/>
      <c r="EF9" s="66"/>
      <c r="EG9" s="66"/>
      <c r="EH9" s="66"/>
      <c r="EI9" s="66"/>
      <c r="EJ9" s="66"/>
      <c r="EK9" s="66"/>
      <c r="EL9" s="66"/>
      <c r="EM9" s="66"/>
      <c r="EN9" s="66"/>
      <c r="EO9" s="66"/>
      <c r="EP9" s="66"/>
      <c r="EQ9" s="66"/>
      <c r="ER9" s="66"/>
      <c r="ES9" s="66"/>
      <c r="ET9" s="66"/>
      <c r="EU9" s="66"/>
      <c r="EV9" s="66"/>
      <c r="EW9" s="66"/>
      <c r="EX9" s="66"/>
      <c r="EY9" s="66"/>
      <c r="EZ9" s="66"/>
      <c r="FA9" s="92"/>
      <c r="FB9" s="249">
        <f t="shared" si="25"/>
        <v>0</v>
      </c>
      <c r="FC9" s="247">
        <f t="shared" si="36"/>
        <v>0</v>
      </c>
      <c r="FD9" s="242">
        <f t="shared" si="37"/>
        <v>0</v>
      </c>
      <c r="FE9" s="215"/>
      <c r="FF9" s="66"/>
      <c r="FG9" s="66"/>
      <c r="FH9" s="66"/>
      <c r="FI9" s="66"/>
      <c r="FJ9" s="66"/>
      <c r="FK9" s="66"/>
      <c r="FL9" s="66"/>
      <c r="FM9" s="66"/>
      <c r="FN9" s="66"/>
      <c r="FO9" s="66"/>
      <c r="FP9" s="66"/>
      <c r="FQ9" s="66"/>
      <c r="FR9" s="66"/>
      <c r="FS9" s="66"/>
      <c r="FT9" s="66"/>
      <c r="FU9" s="66"/>
      <c r="FV9" s="66"/>
      <c r="FW9" s="66"/>
      <c r="FX9" s="66"/>
      <c r="FY9" s="66"/>
      <c r="FZ9" s="66"/>
      <c r="GA9" s="66"/>
      <c r="GB9" s="66"/>
      <c r="GC9" s="66"/>
      <c r="GD9" s="66"/>
      <c r="GE9" s="66"/>
      <c r="GF9" s="66"/>
      <c r="GG9" s="66"/>
      <c r="GH9" s="66"/>
      <c r="GI9" s="66"/>
      <c r="GJ9" s="66"/>
      <c r="GK9" s="66"/>
      <c r="GL9" s="66"/>
      <c r="GM9" s="66"/>
      <c r="GN9" s="66"/>
      <c r="GO9" s="66"/>
      <c r="GP9" s="66"/>
      <c r="GQ9" s="66"/>
      <c r="GR9" s="66"/>
      <c r="GS9" s="66"/>
      <c r="GT9" s="66"/>
      <c r="GU9" s="66"/>
      <c r="GV9" s="92"/>
      <c r="GW9" s="90"/>
      <c r="GX9" s="66"/>
      <c r="GY9" s="66"/>
      <c r="GZ9" s="92"/>
      <c r="HA9" s="218">
        <f>SUM(HB9:IS9)</f>
        <v>0</v>
      </c>
      <c r="HB9" s="112"/>
      <c r="HC9" s="66"/>
      <c r="HD9" s="66"/>
      <c r="HE9" s="66"/>
      <c r="HF9" s="66"/>
      <c r="HG9" s="66"/>
      <c r="HH9" s="66"/>
      <c r="HI9" s="66"/>
      <c r="HJ9" s="66"/>
      <c r="HK9" s="66"/>
      <c r="HL9" s="66"/>
      <c r="HM9" s="66"/>
      <c r="HN9" s="66"/>
      <c r="HO9" s="66"/>
      <c r="HP9" s="66"/>
      <c r="HQ9" s="66"/>
      <c r="HR9" s="66"/>
      <c r="HS9" s="66"/>
      <c r="HT9" s="66"/>
      <c r="HU9" s="66"/>
      <c r="HV9" s="66"/>
      <c r="HW9" s="66"/>
      <c r="HX9" s="238"/>
      <c r="HY9" s="66"/>
      <c r="HZ9" s="66"/>
      <c r="IA9" s="66"/>
      <c r="IB9" s="66"/>
      <c r="IC9" s="66"/>
      <c r="ID9" s="66"/>
      <c r="IE9" s="66"/>
      <c r="IF9" s="66"/>
      <c r="IG9" s="66"/>
      <c r="IH9" s="66"/>
      <c r="II9" s="66"/>
      <c r="IJ9" s="66"/>
      <c r="IK9" s="188"/>
      <c r="IL9" s="188"/>
      <c r="IM9" s="188"/>
      <c r="IN9" s="188"/>
      <c r="IO9" s="188"/>
      <c r="IP9" s="188"/>
      <c r="IQ9" s="188"/>
      <c r="IR9" s="66"/>
      <c r="IS9" s="256"/>
      <c r="IT9" s="10"/>
      <c r="IU9" s="10"/>
      <c r="IV9" s="10"/>
    </row>
    <row r="10" spans="1:256" s="2" customFormat="1">
      <c r="A10" s="290" t="s">
        <v>102</v>
      </c>
      <c r="B10" s="274" t="s">
        <v>131</v>
      </c>
      <c r="C10" s="22">
        <f>COUNT(BQ10:DH10)</f>
        <v>5</v>
      </c>
      <c r="D10" s="16">
        <f t="shared" si="17"/>
        <v>5</v>
      </c>
      <c r="E10" s="66">
        <f>COUNTIF(BQ10:DH10,90)</f>
        <v>5</v>
      </c>
      <c r="F10" s="16">
        <f>COUNTIF(DJ10:FA10,"I")</f>
        <v>0</v>
      </c>
      <c r="G10" s="16">
        <f>COUNTIF(DJ10:FA10,"E")</f>
        <v>0</v>
      </c>
      <c r="H10" s="66">
        <f>COUNTIF(BQ10:DH10,"S")</f>
        <v>0</v>
      </c>
      <c r="I10" s="67">
        <f>SUM(BQ10:DH10)</f>
        <v>450</v>
      </c>
      <c r="J10" s="68">
        <f>ABS(I10/C10)</f>
        <v>90</v>
      </c>
      <c r="K10" s="68">
        <f>ABS(I10*100/I1)</f>
        <v>13.157894736842104</v>
      </c>
      <c r="L10" s="67">
        <f>K1</f>
        <v>38</v>
      </c>
      <c r="M10" s="67">
        <f t="shared" si="26"/>
        <v>5</v>
      </c>
      <c r="N10" s="67">
        <f>SUM(O10:Q10)</f>
        <v>0</v>
      </c>
      <c r="O10" s="67">
        <f>COUNTIF(X10:BM10,"DT")</f>
        <v>0</v>
      </c>
      <c r="P10" s="67">
        <f>COUNTIF(X10:BM10,"L")</f>
        <v>0</v>
      </c>
      <c r="Q10" s="67">
        <f>COUNTIF(X10:BM10,"S")</f>
        <v>0</v>
      </c>
      <c r="R10" s="267">
        <f t="shared" si="31"/>
        <v>0</v>
      </c>
      <c r="S10" s="269">
        <f t="shared" si="32"/>
        <v>0</v>
      </c>
      <c r="T10" s="268">
        <f t="shared" si="33"/>
        <v>0</v>
      </c>
      <c r="U10" s="268">
        <f t="shared" si="34"/>
        <v>0</v>
      </c>
      <c r="V10" s="154">
        <f t="shared" si="35"/>
        <v>0</v>
      </c>
      <c r="W10" s="89"/>
      <c r="X10" s="215"/>
      <c r="Y10" s="66"/>
      <c r="Z10" s="296" t="s">
        <v>135</v>
      </c>
      <c r="AA10" s="66"/>
      <c r="AB10" s="66"/>
      <c r="AC10" s="66"/>
      <c r="AD10" s="296" t="s">
        <v>135</v>
      </c>
      <c r="AE10" s="296"/>
      <c r="AF10" s="66"/>
      <c r="AG10" s="66"/>
      <c r="AH10" s="296" t="s">
        <v>135</v>
      </c>
      <c r="AI10" s="66"/>
      <c r="AJ10" s="66"/>
      <c r="AK10" s="66"/>
      <c r="AL10" s="66"/>
      <c r="AM10" s="66"/>
      <c r="AN10" s="66"/>
      <c r="AO10" s="296" t="s">
        <v>135</v>
      </c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296" t="s">
        <v>135</v>
      </c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91"/>
      <c r="BP10" s="222"/>
      <c r="BQ10" s="215"/>
      <c r="BR10" s="66"/>
      <c r="BS10" s="296">
        <v>90</v>
      </c>
      <c r="BT10" s="66"/>
      <c r="BU10" s="66"/>
      <c r="BV10" s="66"/>
      <c r="BW10" s="296">
        <v>90</v>
      </c>
      <c r="BX10" s="296"/>
      <c r="BY10" s="66"/>
      <c r="BZ10" s="66"/>
      <c r="CA10" s="296">
        <v>90</v>
      </c>
      <c r="CB10" s="66"/>
      <c r="CC10" s="66"/>
      <c r="CD10" s="66"/>
      <c r="CE10" s="66"/>
      <c r="CF10" s="66"/>
      <c r="CG10" s="66"/>
      <c r="CH10" s="296">
        <v>90</v>
      </c>
      <c r="CI10" s="66"/>
      <c r="CJ10" s="66"/>
      <c r="CK10" s="66"/>
      <c r="CL10" s="66"/>
      <c r="CM10" s="66"/>
      <c r="CN10" s="66"/>
      <c r="CO10" s="66"/>
      <c r="CP10" s="66"/>
      <c r="CQ10" s="66"/>
      <c r="CR10" s="66"/>
      <c r="CS10" s="296">
        <v>90</v>
      </c>
      <c r="CT10" s="66"/>
      <c r="CU10" s="66"/>
      <c r="CV10" s="66"/>
      <c r="CW10" s="66"/>
      <c r="CX10" s="66"/>
      <c r="CY10" s="66"/>
      <c r="CZ10" s="66"/>
      <c r="DA10" s="66"/>
      <c r="DB10" s="66"/>
      <c r="DC10" s="66"/>
      <c r="DD10" s="66"/>
      <c r="DE10" s="66"/>
      <c r="DF10" s="66"/>
      <c r="DG10" s="66"/>
      <c r="DH10" s="91"/>
      <c r="DI10" s="89"/>
      <c r="DJ10" s="215"/>
      <c r="DK10" s="66"/>
      <c r="DL10" s="66"/>
      <c r="DM10" s="66"/>
      <c r="DN10" s="66"/>
      <c r="DO10" s="66"/>
      <c r="DP10" s="66"/>
      <c r="DQ10" s="66"/>
      <c r="DR10" s="66"/>
      <c r="DS10" s="66"/>
      <c r="DT10" s="66"/>
      <c r="DU10" s="66"/>
      <c r="DV10" s="66"/>
      <c r="DW10" s="66"/>
      <c r="DX10" s="66"/>
      <c r="DY10" s="66"/>
      <c r="DZ10" s="66"/>
      <c r="EA10" s="66"/>
      <c r="EB10" s="66"/>
      <c r="EC10" s="66"/>
      <c r="ED10" s="66"/>
      <c r="EE10" s="66"/>
      <c r="EF10" s="66"/>
      <c r="EG10" s="66"/>
      <c r="EH10" s="66"/>
      <c r="EI10" s="66"/>
      <c r="EJ10" s="66"/>
      <c r="EK10" s="66"/>
      <c r="EL10" s="66"/>
      <c r="EM10" s="66"/>
      <c r="EN10" s="66"/>
      <c r="EO10" s="66"/>
      <c r="EP10" s="66"/>
      <c r="EQ10" s="66"/>
      <c r="ER10" s="66"/>
      <c r="ES10" s="66"/>
      <c r="ET10" s="66"/>
      <c r="EU10" s="66"/>
      <c r="EV10" s="66"/>
      <c r="EW10" s="66"/>
      <c r="EX10" s="66"/>
      <c r="EY10" s="66"/>
      <c r="EZ10" s="66"/>
      <c r="FA10" s="92"/>
      <c r="FB10" s="249">
        <f>COUNTIF(FE10:GT10,1)</f>
        <v>0</v>
      </c>
      <c r="FC10" s="247">
        <f>COUNTIF(FE10:GT10,2)</f>
        <v>0</v>
      </c>
      <c r="FD10" s="242">
        <f>COUNTIF(FE10:GT10,"R")</f>
        <v>0</v>
      </c>
      <c r="FE10" s="215"/>
      <c r="FF10" s="66"/>
      <c r="FG10" s="66"/>
      <c r="FH10" s="66"/>
      <c r="FI10" s="66"/>
      <c r="FJ10" s="66"/>
      <c r="FK10" s="66"/>
      <c r="FL10" s="66"/>
      <c r="FM10" s="66"/>
      <c r="FN10" s="66"/>
      <c r="FO10" s="66"/>
      <c r="FP10" s="66"/>
      <c r="FQ10" s="66"/>
      <c r="FR10" s="66"/>
      <c r="FS10" s="66"/>
      <c r="FT10" s="66"/>
      <c r="FU10" s="66"/>
      <c r="FV10" s="66"/>
      <c r="FW10" s="66"/>
      <c r="FX10" s="66"/>
      <c r="FY10" s="66"/>
      <c r="FZ10" s="66"/>
      <c r="GA10" s="66"/>
      <c r="GB10" s="66"/>
      <c r="GC10" s="66"/>
      <c r="GD10" s="66"/>
      <c r="GE10" s="66"/>
      <c r="GF10" s="66"/>
      <c r="GG10" s="66"/>
      <c r="GH10" s="66"/>
      <c r="GI10" s="66"/>
      <c r="GJ10" s="66"/>
      <c r="GK10" s="66"/>
      <c r="GL10" s="66"/>
      <c r="GM10" s="66"/>
      <c r="GN10" s="66"/>
      <c r="GO10" s="66"/>
      <c r="GP10" s="66"/>
      <c r="GQ10" s="66"/>
      <c r="GR10" s="66"/>
      <c r="GS10" s="66"/>
      <c r="GT10" s="66"/>
      <c r="GU10" s="66"/>
      <c r="GV10" s="92"/>
      <c r="GW10" s="90"/>
      <c r="GX10" s="66"/>
      <c r="GY10" s="66"/>
      <c r="GZ10" s="92"/>
      <c r="HA10" s="218">
        <f>SUM(HB10:IS10)</f>
        <v>0</v>
      </c>
      <c r="HB10" s="112"/>
      <c r="HC10" s="66"/>
      <c r="HD10" s="66"/>
      <c r="HE10" s="66"/>
      <c r="HF10" s="66"/>
      <c r="HG10" s="66"/>
      <c r="HH10" s="66"/>
      <c r="HI10" s="66"/>
      <c r="HJ10" s="66"/>
      <c r="HK10" s="66"/>
      <c r="HL10" s="66"/>
      <c r="HM10" s="66"/>
      <c r="HN10" s="66"/>
      <c r="HO10" s="66"/>
      <c r="HP10" s="66"/>
      <c r="HQ10" s="66"/>
      <c r="HR10" s="66"/>
      <c r="HS10" s="66"/>
      <c r="HT10" s="66"/>
      <c r="HU10" s="66"/>
      <c r="HV10" s="66"/>
      <c r="HW10" s="66"/>
      <c r="HX10" s="66"/>
      <c r="HY10" s="66"/>
      <c r="HZ10" s="66"/>
      <c r="IA10" s="66"/>
      <c r="IB10" s="66"/>
      <c r="IC10" s="66"/>
      <c r="ID10" s="66"/>
      <c r="IE10" s="66"/>
      <c r="IF10" s="66"/>
      <c r="IG10" s="66"/>
      <c r="IH10" s="66"/>
      <c r="II10" s="66"/>
      <c r="IJ10" s="66"/>
      <c r="IK10" s="188"/>
      <c r="IL10" s="188"/>
      <c r="IM10" s="188"/>
      <c r="IN10" s="188"/>
      <c r="IO10" s="188"/>
      <c r="IP10" s="188"/>
      <c r="IQ10" s="188"/>
      <c r="IR10" s="66"/>
      <c r="IS10" s="256"/>
      <c r="IT10" s="10"/>
      <c r="IU10" s="10"/>
      <c r="IV10" s="10"/>
    </row>
    <row r="11" spans="1:256" s="2" customFormat="1">
      <c r="A11" s="290" t="s">
        <v>103</v>
      </c>
      <c r="B11" s="274" t="s">
        <v>131</v>
      </c>
      <c r="C11" s="22">
        <f t="shared" si="16"/>
        <v>6</v>
      </c>
      <c r="D11" s="16">
        <f t="shared" ref="D11:D24" si="39">COUNTIF(X11:BO11,"T")</f>
        <v>6</v>
      </c>
      <c r="E11" s="66">
        <f t="shared" si="18"/>
        <v>6</v>
      </c>
      <c r="F11" s="16">
        <f t="shared" si="19"/>
        <v>0</v>
      </c>
      <c r="G11" s="16">
        <f t="shared" si="20"/>
        <v>0</v>
      </c>
      <c r="H11" s="66">
        <f t="shared" si="21"/>
        <v>0</v>
      </c>
      <c r="I11" s="67">
        <f t="shared" si="22"/>
        <v>540</v>
      </c>
      <c r="J11" s="68">
        <f t="shared" si="23"/>
        <v>90</v>
      </c>
      <c r="K11" s="68">
        <f>ABS(I11*100/I1)</f>
        <v>15.789473684210526</v>
      </c>
      <c r="L11" s="67">
        <f>K1</f>
        <v>38</v>
      </c>
      <c r="M11" s="67">
        <f t="shared" si="26"/>
        <v>6</v>
      </c>
      <c r="N11" s="67">
        <f t="shared" si="27"/>
        <v>0</v>
      </c>
      <c r="O11" s="67">
        <f t="shared" si="28"/>
        <v>0</v>
      </c>
      <c r="P11" s="67">
        <f t="shared" si="29"/>
        <v>0</v>
      </c>
      <c r="Q11" s="67">
        <f t="shared" si="30"/>
        <v>0</v>
      </c>
      <c r="R11" s="267">
        <f t="shared" si="31"/>
        <v>0</v>
      </c>
      <c r="S11" s="269">
        <f t="shared" si="32"/>
        <v>0</v>
      </c>
      <c r="T11" s="268">
        <f t="shared" si="33"/>
        <v>0</v>
      </c>
      <c r="U11" s="268">
        <f t="shared" si="34"/>
        <v>0</v>
      </c>
      <c r="V11" s="154">
        <f t="shared" si="35"/>
        <v>0</v>
      </c>
      <c r="W11" s="89"/>
      <c r="X11" s="215"/>
      <c r="Y11" s="66"/>
      <c r="Z11" s="296" t="s">
        <v>135</v>
      </c>
      <c r="AA11" s="66"/>
      <c r="AB11" s="66"/>
      <c r="AC11" s="66"/>
      <c r="AD11" s="296" t="s">
        <v>135</v>
      </c>
      <c r="AE11" s="296"/>
      <c r="AF11" s="66"/>
      <c r="AG11" s="66"/>
      <c r="AH11" s="296" t="s">
        <v>135</v>
      </c>
      <c r="AI11" s="296"/>
      <c r="AJ11" s="66"/>
      <c r="AK11" s="66"/>
      <c r="AL11" s="66"/>
      <c r="AM11" s="296" t="s">
        <v>135</v>
      </c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296" t="s">
        <v>135</v>
      </c>
      <c r="BF11" s="66"/>
      <c r="BG11" s="66"/>
      <c r="BH11" s="296" t="s">
        <v>135</v>
      </c>
      <c r="BI11" s="66"/>
      <c r="BJ11" s="66"/>
      <c r="BK11" s="66"/>
      <c r="BL11" s="66"/>
      <c r="BM11" s="66"/>
      <c r="BN11" s="66"/>
      <c r="BO11" s="91"/>
      <c r="BP11" s="222"/>
      <c r="BQ11" s="215"/>
      <c r="BR11" s="66"/>
      <c r="BS11" s="296">
        <v>90</v>
      </c>
      <c r="BT11" s="66"/>
      <c r="BU11" s="66"/>
      <c r="BV11" s="66"/>
      <c r="BW11" s="296">
        <v>90</v>
      </c>
      <c r="BX11" s="296"/>
      <c r="BY11" s="66"/>
      <c r="BZ11" s="66"/>
      <c r="CA11" s="296">
        <v>90</v>
      </c>
      <c r="CB11" s="296"/>
      <c r="CC11" s="66"/>
      <c r="CD11" s="66"/>
      <c r="CE11" s="66"/>
      <c r="CF11" s="296">
        <v>90</v>
      </c>
      <c r="CG11" s="66"/>
      <c r="CH11" s="66"/>
      <c r="CI11" s="66"/>
      <c r="CJ11" s="66"/>
      <c r="CK11" s="66"/>
      <c r="CL11" s="66"/>
      <c r="CM11" s="66"/>
      <c r="CN11" s="66"/>
      <c r="CO11" s="66"/>
      <c r="CP11" s="66"/>
      <c r="CQ11" s="66"/>
      <c r="CR11" s="66"/>
      <c r="CS11" s="66"/>
      <c r="CT11" s="66"/>
      <c r="CU11" s="66"/>
      <c r="CV11" s="66"/>
      <c r="CW11" s="66"/>
      <c r="CX11" s="296">
        <v>90</v>
      </c>
      <c r="CY11" s="66"/>
      <c r="CZ11" s="66"/>
      <c r="DA11" s="296">
        <v>90</v>
      </c>
      <c r="DB11" s="66"/>
      <c r="DC11" s="66"/>
      <c r="DD11" s="66"/>
      <c r="DE11" s="66"/>
      <c r="DF11" s="66"/>
      <c r="DG11" s="66"/>
      <c r="DH11" s="91"/>
      <c r="DI11" s="89"/>
      <c r="DJ11" s="215"/>
      <c r="DK11" s="66"/>
      <c r="DL11" s="66"/>
      <c r="DM11" s="66"/>
      <c r="DN11" s="66"/>
      <c r="DO11" s="66"/>
      <c r="DP11" s="66"/>
      <c r="DQ11" s="66"/>
      <c r="DR11" s="66"/>
      <c r="DS11" s="66"/>
      <c r="DT11" s="66"/>
      <c r="DU11" s="66"/>
      <c r="DV11" s="66"/>
      <c r="DW11" s="66"/>
      <c r="DX11" s="66"/>
      <c r="DY11" s="66"/>
      <c r="DZ11" s="66"/>
      <c r="EA11" s="66"/>
      <c r="EB11" s="66"/>
      <c r="EC11" s="66"/>
      <c r="ED11" s="66"/>
      <c r="EE11" s="66"/>
      <c r="EF11" s="66"/>
      <c r="EG11" s="66"/>
      <c r="EH11" s="66"/>
      <c r="EI11" s="66"/>
      <c r="EJ11" s="66"/>
      <c r="EK11" s="66"/>
      <c r="EL11" s="66"/>
      <c r="EM11" s="66"/>
      <c r="EN11" s="66"/>
      <c r="EO11" s="66"/>
      <c r="EP11" s="66"/>
      <c r="EQ11" s="66"/>
      <c r="ER11" s="66"/>
      <c r="ES11" s="66"/>
      <c r="ET11" s="66"/>
      <c r="EU11" s="66"/>
      <c r="EV11" s="66"/>
      <c r="EW11" s="66"/>
      <c r="EX11" s="66"/>
      <c r="EY11" s="66"/>
      <c r="EZ11" s="66"/>
      <c r="FA11" s="92"/>
      <c r="FB11" s="249">
        <f t="shared" si="25"/>
        <v>0</v>
      </c>
      <c r="FC11" s="247">
        <f t="shared" si="36"/>
        <v>0</v>
      </c>
      <c r="FD11" s="242">
        <f t="shared" si="37"/>
        <v>0</v>
      </c>
      <c r="FE11" s="215"/>
      <c r="FF11" s="66"/>
      <c r="FG11" s="66"/>
      <c r="FH11" s="66"/>
      <c r="FI11" s="66"/>
      <c r="FJ11" s="66"/>
      <c r="FK11" s="66"/>
      <c r="FL11" s="66"/>
      <c r="FM11" s="66"/>
      <c r="FN11" s="66"/>
      <c r="FO11" s="66"/>
      <c r="FP11" s="66"/>
      <c r="FQ11" s="66"/>
      <c r="FR11" s="66"/>
      <c r="FS11" s="66"/>
      <c r="FT11" s="66"/>
      <c r="FU11" s="66"/>
      <c r="FV11" s="66"/>
      <c r="FW11" s="66"/>
      <c r="FX11" s="66"/>
      <c r="FY11" s="66"/>
      <c r="FZ11" s="66"/>
      <c r="GA11" s="66"/>
      <c r="GB11" s="66"/>
      <c r="GC11" s="66"/>
      <c r="GD11" s="66"/>
      <c r="GE11" s="66"/>
      <c r="GF11" s="66"/>
      <c r="GG11" s="66"/>
      <c r="GH11" s="66"/>
      <c r="GI11" s="66"/>
      <c r="GJ11" s="66"/>
      <c r="GK11" s="66"/>
      <c r="GL11" s="66"/>
      <c r="GM11" s="66"/>
      <c r="GN11" s="66"/>
      <c r="GO11" s="66"/>
      <c r="GP11" s="66"/>
      <c r="GQ11" s="66"/>
      <c r="GR11" s="66"/>
      <c r="GS11" s="66"/>
      <c r="GT11" s="66"/>
      <c r="GU11" s="66"/>
      <c r="GV11" s="92"/>
      <c r="GW11" s="90"/>
      <c r="GX11" s="66"/>
      <c r="GY11" s="66"/>
      <c r="GZ11" s="92"/>
      <c r="HA11" s="218">
        <f t="shared" si="38"/>
        <v>0</v>
      </c>
      <c r="HB11" s="112"/>
      <c r="HC11" s="66"/>
      <c r="HD11" s="66"/>
      <c r="HE11" s="66"/>
      <c r="HF11" s="66"/>
      <c r="HG11" s="66"/>
      <c r="HH11" s="66"/>
      <c r="HI11" s="66"/>
      <c r="HJ11" s="66"/>
      <c r="HK11" s="66"/>
      <c r="HL11" s="66"/>
      <c r="HM11" s="66"/>
      <c r="HN11" s="66"/>
      <c r="HO11" s="66"/>
      <c r="HP11" s="66"/>
      <c r="HQ11" s="66"/>
      <c r="HR11" s="66"/>
      <c r="HS11" s="66"/>
      <c r="HT11" s="66"/>
      <c r="HU11" s="66"/>
      <c r="HV11" s="66"/>
      <c r="HW11" s="66"/>
      <c r="HX11" s="66"/>
      <c r="HY11" s="66"/>
      <c r="HZ11" s="66"/>
      <c r="IA11" s="66"/>
      <c r="IB11" s="66"/>
      <c r="IC11" s="66"/>
      <c r="ID11" s="66"/>
      <c r="IE11" s="66"/>
      <c r="IF11" s="66"/>
      <c r="IG11" s="66"/>
      <c r="IH11" s="66"/>
      <c r="II11" s="66"/>
      <c r="IJ11" s="66"/>
      <c r="IK11" s="188"/>
      <c r="IL11" s="188"/>
      <c r="IM11" s="188"/>
      <c r="IN11" s="188"/>
      <c r="IO11" s="188"/>
      <c r="IP11" s="188"/>
      <c r="IQ11" s="188"/>
      <c r="IR11" s="66"/>
      <c r="IS11" s="256"/>
      <c r="IT11" s="10"/>
      <c r="IU11" s="10"/>
      <c r="IV11" s="10"/>
    </row>
    <row r="12" spans="1:256">
      <c r="A12" s="290" t="s">
        <v>104</v>
      </c>
      <c r="B12" s="274" t="s">
        <v>132</v>
      </c>
      <c r="C12" s="22">
        <f t="shared" si="16"/>
        <v>1</v>
      </c>
      <c r="D12" s="16">
        <f t="shared" si="39"/>
        <v>1</v>
      </c>
      <c r="E12" s="66">
        <f t="shared" si="18"/>
        <v>1</v>
      </c>
      <c r="F12" s="16">
        <f t="shared" si="19"/>
        <v>0</v>
      </c>
      <c r="G12" s="16">
        <f t="shared" si="20"/>
        <v>0</v>
      </c>
      <c r="H12" s="66">
        <f t="shared" si="21"/>
        <v>0</v>
      </c>
      <c r="I12" s="67">
        <f t="shared" si="22"/>
        <v>90</v>
      </c>
      <c r="J12" s="68">
        <f t="shared" si="23"/>
        <v>90</v>
      </c>
      <c r="K12" s="68">
        <f>ABS(I12*100/I1)</f>
        <v>2.6315789473684212</v>
      </c>
      <c r="L12" s="67">
        <f>K1</f>
        <v>38</v>
      </c>
      <c r="M12" s="67">
        <f t="shared" si="26"/>
        <v>1</v>
      </c>
      <c r="N12" s="67">
        <f t="shared" si="27"/>
        <v>0</v>
      </c>
      <c r="O12" s="67">
        <f t="shared" si="28"/>
        <v>0</v>
      </c>
      <c r="P12" s="67">
        <f t="shared" si="29"/>
        <v>0</v>
      </c>
      <c r="Q12" s="67">
        <f t="shared" si="30"/>
        <v>0</v>
      </c>
      <c r="R12" s="267">
        <f t="shared" si="31"/>
        <v>0</v>
      </c>
      <c r="S12" s="269">
        <f t="shared" si="32"/>
        <v>0</v>
      </c>
      <c r="T12" s="268">
        <f t="shared" si="33"/>
        <v>0</v>
      </c>
      <c r="U12" s="268">
        <f t="shared" si="34"/>
        <v>0</v>
      </c>
      <c r="V12" s="154">
        <f t="shared" si="35"/>
        <v>0</v>
      </c>
      <c r="W12" s="89"/>
      <c r="X12" s="215"/>
      <c r="Y12" s="66"/>
      <c r="Z12" s="296" t="s">
        <v>135</v>
      </c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91"/>
      <c r="BP12" s="222"/>
      <c r="BQ12" s="215"/>
      <c r="BR12" s="66"/>
      <c r="BS12" s="296">
        <v>90</v>
      </c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  <c r="CL12" s="66"/>
      <c r="CM12" s="66"/>
      <c r="CN12" s="66"/>
      <c r="CO12" s="66"/>
      <c r="CP12" s="66"/>
      <c r="CQ12" s="66"/>
      <c r="CR12" s="66"/>
      <c r="CS12" s="66"/>
      <c r="CT12" s="66"/>
      <c r="CU12" s="66"/>
      <c r="CV12" s="66"/>
      <c r="CW12" s="66"/>
      <c r="CX12" s="66"/>
      <c r="CY12" s="66"/>
      <c r="CZ12" s="66"/>
      <c r="DA12" s="66"/>
      <c r="DB12" s="66"/>
      <c r="DC12" s="66"/>
      <c r="DD12" s="66"/>
      <c r="DE12" s="66"/>
      <c r="DF12" s="66"/>
      <c r="DG12" s="66"/>
      <c r="DH12" s="91"/>
      <c r="DI12" s="89"/>
      <c r="DJ12" s="215"/>
      <c r="DK12" s="66"/>
      <c r="DL12" s="66"/>
      <c r="DM12" s="66"/>
      <c r="DN12" s="66"/>
      <c r="DO12" s="66"/>
      <c r="DP12" s="66"/>
      <c r="DQ12" s="66"/>
      <c r="DR12" s="66"/>
      <c r="DS12" s="66"/>
      <c r="DT12" s="66"/>
      <c r="DU12" s="66"/>
      <c r="DV12" s="66"/>
      <c r="DW12" s="66"/>
      <c r="DX12" s="66"/>
      <c r="DY12" s="66"/>
      <c r="DZ12" s="66"/>
      <c r="EA12" s="66"/>
      <c r="EB12" s="66"/>
      <c r="EC12" s="66"/>
      <c r="ED12" s="66"/>
      <c r="EE12" s="66"/>
      <c r="EF12" s="66"/>
      <c r="EG12" s="66"/>
      <c r="EH12" s="66"/>
      <c r="EI12" s="66"/>
      <c r="EJ12" s="66"/>
      <c r="EK12" s="66"/>
      <c r="EL12" s="66"/>
      <c r="EM12" s="66"/>
      <c r="EN12" s="66"/>
      <c r="EO12" s="66"/>
      <c r="EP12" s="66"/>
      <c r="EQ12" s="66"/>
      <c r="ER12" s="66"/>
      <c r="ES12" s="66"/>
      <c r="ET12" s="66"/>
      <c r="EU12" s="66"/>
      <c r="EV12" s="66"/>
      <c r="EW12" s="66"/>
      <c r="EX12" s="66"/>
      <c r="EY12" s="66"/>
      <c r="EZ12" s="66"/>
      <c r="FA12" s="66"/>
      <c r="FB12" s="249">
        <f t="shared" si="25"/>
        <v>0</v>
      </c>
      <c r="FC12" s="247">
        <f t="shared" si="36"/>
        <v>0</v>
      </c>
      <c r="FD12" s="242">
        <f t="shared" si="37"/>
        <v>0</v>
      </c>
      <c r="FE12" s="215"/>
      <c r="FF12" s="66"/>
      <c r="FG12" s="66"/>
      <c r="FH12" s="66"/>
      <c r="FI12" s="66"/>
      <c r="FJ12" s="66"/>
      <c r="FK12" s="66"/>
      <c r="FL12" s="66"/>
      <c r="FM12" s="66"/>
      <c r="FN12" s="66"/>
      <c r="FO12" s="66"/>
      <c r="FP12" s="66"/>
      <c r="FQ12" s="66"/>
      <c r="FR12" s="66"/>
      <c r="FS12" s="66"/>
      <c r="FT12" s="66"/>
      <c r="FU12" s="66"/>
      <c r="FV12" s="66"/>
      <c r="FW12" s="66"/>
      <c r="FX12" s="66"/>
      <c r="FY12" s="66"/>
      <c r="FZ12" s="66"/>
      <c r="GA12" s="66"/>
      <c r="GB12" s="66"/>
      <c r="GC12" s="66"/>
      <c r="GD12" s="66"/>
      <c r="GE12" s="66"/>
      <c r="GF12" s="66"/>
      <c r="GG12" s="66"/>
      <c r="GH12" s="66"/>
      <c r="GI12" s="66"/>
      <c r="GJ12" s="66"/>
      <c r="GK12" s="66"/>
      <c r="GL12" s="66"/>
      <c r="GM12" s="66"/>
      <c r="GN12" s="66"/>
      <c r="GO12" s="66"/>
      <c r="GP12" s="66"/>
      <c r="GQ12" s="66"/>
      <c r="GR12" s="66"/>
      <c r="GS12" s="66"/>
      <c r="GT12" s="66"/>
      <c r="GU12" s="66"/>
      <c r="GV12" s="92"/>
      <c r="GW12" s="90"/>
      <c r="GX12" s="66"/>
      <c r="GY12" s="116"/>
      <c r="GZ12" s="117"/>
      <c r="HA12" s="218">
        <f t="shared" si="38"/>
        <v>0</v>
      </c>
      <c r="HB12" s="112"/>
      <c r="HC12" s="66"/>
      <c r="HD12" s="66"/>
      <c r="HE12" s="66"/>
      <c r="HF12" s="66"/>
      <c r="HG12" s="66"/>
      <c r="HH12" s="66"/>
      <c r="HI12" s="66"/>
      <c r="HJ12" s="66"/>
      <c r="HK12" s="66"/>
      <c r="HL12" s="66"/>
      <c r="HM12" s="66"/>
      <c r="HN12" s="66"/>
      <c r="HO12" s="66"/>
      <c r="HP12" s="66"/>
      <c r="HQ12" s="66"/>
      <c r="HR12" s="66"/>
      <c r="HS12" s="66"/>
      <c r="HT12" s="66"/>
      <c r="HU12" s="66"/>
      <c r="HV12" s="66"/>
      <c r="HW12" s="66"/>
      <c r="HX12" s="66"/>
      <c r="HY12" s="66"/>
      <c r="HZ12" s="66"/>
      <c r="IA12" s="66"/>
      <c r="IB12" s="66"/>
      <c r="IC12" s="66"/>
      <c r="ID12" s="66"/>
      <c r="IE12" s="66"/>
      <c r="IF12" s="66"/>
      <c r="IG12" s="66"/>
      <c r="IH12" s="66"/>
      <c r="II12" s="66"/>
      <c r="IJ12" s="66"/>
      <c r="IK12" s="188"/>
      <c r="IL12" s="188"/>
      <c r="IM12" s="188"/>
      <c r="IN12" s="188"/>
      <c r="IO12" s="188"/>
      <c r="IP12" s="188"/>
      <c r="IQ12" s="188"/>
      <c r="IR12" s="116"/>
      <c r="IS12" s="256"/>
      <c r="IT12" s="128"/>
      <c r="IU12" s="128"/>
      <c r="IV12" s="128"/>
    </row>
    <row r="13" spans="1:256">
      <c r="A13" s="290" t="s">
        <v>105</v>
      </c>
      <c r="B13" s="274" t="s">
        <v>132</v>
      </c>
      <c r="C13" s="22">
        <f>COUNT(BQ13:DH13)</f>
        <v>8</v>
      </c>
      <c r="D13" s="16">
        <f>COUNTIF(X13:BO13,"T")</f>
        <v>8</v>
      </c>
      <c r="E13" s="66">
        <f>COUNTIF(BQ13:DH13,90)</f>
        <v>6</v>
      </c>
      <c r="F13" s="16">
        <f>COUNTIF(DJ13:FA13,"I")</f>
        <v>2</v>
      </c>
      <c r="G13" s="16">
        <f>COUNTIF(DJ13:FA13,"E")</f>
        <v>0</v>
      </c>
      <c r="H13" s="66">
        <f>COUNTIF(BQ13:DH13,"S")</f>
        <v>0</v>
      </c>
      <c r="I13" s="67">
        <f>SUM(BQ13:DH13)</f>
        <v>666</v>
      </c>
      <c r="J13" s="68">
        <f>ABS(I13/C13)</f>
        <v>83.25</v>
      </c>
      <c r="K13" s="68">
        <f>ABS(I13*100/I1)</f>
        <v>19.473684210526315</v>
      </c>
      <c r="L13" s="67">
        <f>K1</f>
        <v>38</v>
      </c>
      <c r="M13" s="67">
        <f t="shared" si="26"/>
        <v>8</v>
      </c>
      <c r="N13" s="67">
        <f>SUM(O13:Q13)</f>
        <v>0</v>
      </c>
      <c r="O13" s="67">
        <f>COUNTIF(X13:BM13,"DT")</f>
        <v>0</v>
      </c>
      <c r="P13" s="67">
        <f>COUNTIF(X13:BM13,"L")</f>
        <v>0</v>
      </c>
      <c r="Q13" s="67">
        <f>COUNTIF(X13:BM13,"S")</f>
        <v>0</v>
      </c>
      <c r="R13" s="267">
        <f t="shared" si="31"/>
        <v>1</v>
      </c>
      <c r="S13" s="269">
        <f t="shared" si="32"/>
        <v>1</v>
      </c>
      <c r="T13" s="268">
        <f t="shared" si="33"/>
        <v>0</v>
      </c>
      <c r="U13" s="268">
        <f t="shared" si="34"/>
        <v>1</v>
      </c>
      <c r="V13" s="154">
        <f t="shared" si="35"/>
        <v>1</v>
      </c>
      <c r="W13" s="89"/>
      <c r="X13" s="215"/>
      <c r="Y13" s="66"/>
      <c r="Z13" s="296" t="s">
        <v>135</v>
      </c>
      <c r="AA13" s="66"/>
      <c r="AB13" s="66"/>
      <c r="AC13" s="66"/>
      <c r="AD13" s="296" t="s">
        <v>135</v>
      </c>
      <c r="AE13" s="296"/>
      <c r="AF13" s="66"/>
      <c r="AG13" s="66"/>
      <c r="AH13" s="296" t="s">
        <v>135</v>
      </c>
      <c r="AI13" s="66"/>
      <c r="AJ13" s="66"/>
      <c r="AK13" s="66"/>
      <c r="AL13" s="66"/>
      <c r="AM13" s="296" t="s">
        <v>135</v>
      </c>
      <c r="AN13" s="66"/>
      <c r="AO13" s="296" t="s">
        <v>135</v>
      </c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296" t="s">
        <v>135</v>
      </c>
      <c r="BA13" s="66"/>
      <c r="BB13" s="66"/>
      <c r="BC13" s="66"/>
      <c r="BD13" s="66"/>
      <c r="BE13" s="296" t="s">
        <v>135</v>
      </c>
      <c r="BF13" s="66"/>
      <c r="BG13" s="66"/>
      <c r="BH13" s="296" t="s">
        <v>135</v>
      </c>
      <c r="BI13" s="66"/>
      <c r="BJ13" s="66"/>
      <c r="BK13" s="66"/>
      <c r="BL13" s="66"/>
      <c r="BM13" s="66"/>
      <c r="BN13" s="66"/>
      <c r="BO13" s="91"/>
      <c r="BP13" s="222"/>
      <c r="BQ13" s="215"/>
      <c r="BR13" s="66"/>
      <c r="BS13" s="296">
        <v>90</v>
      </c>
      <c r="BT13" s="66"/>
      <c r="BU13" s="66"/>
      <c r="BV13" s="66"/>
      <c r="BW13" s="296">
        <v>90</v>
      </c>
      <c r="BX13" s="296"/>
      <c r="BY13" s="66"/>
      <c r="BZ13" s="66"/>
      <c r="CA13" s="296">
        <v>90</v>
      </c>
      <c r="CB13" s="66"/>
      <c r="CC13" s="66"/>
      <c r="CD13" s="66"/>
      <c r="CE13" s="66"/>
      <c r="CF13" s="296">
        <v>90</v>
      </c>
      <c r="CG13" s="66"/>
      <c r="CH13" s="296">
        <v>90</v>
      </c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296">
        <v>51</v>
      </c>
      <c r="CT13" s="66"/>
      <c r="CU13" s="66"/>
      <c r="CV13" s="66"/>
      <c r="CW13" s="66"/>
      <c r="CX13" s="296">
        <v>90</v>
      </c>
      <c r="CY13" s="66"/>
      <c r="CZ13" s="66"/>
      <c r="DA13" s="296">
        <v>75</v>
      </c>
      <c r="DB13" s="66"/>
      <c r="DC13" s="66"/>
      <c r="DD13" s="66"/>
      <c r="DE13" s="66"/>
      <c r="DF13" s="66"/>
      <c r="DG13" s="66"/>
      <c r="DH13" s="91"/>
      <c r="DI13" s="89"/>
      <c r="DJ13" s="215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296" t="s">
        <v>141</v>
      </c>
      <c r="EM13" s="66"/>
      <c r="EN13" s="66"/>
      <c r="EO13" s="66"/>
      <c r="EP13" s="66"/>
      <c r="EQ13" s="66"/>
      <c r="ER13" s="66"/>
      <c r="ES13" s="66"/>
      <c r="ET13" s="296" t="s">
        <v>141</v>
      </c>
      <c r="EU13" s="66"/>
      <c r="EV13" s="66"/>
      <c r="EW13" s="66"/>
      <c r="EX13" s="66"/>
      <c r="EY13" s="66"/>
      <c r="EZ13" s="66"/>
      <c r="FA13" s="92"/>
      <c r="FB13" s="249">
        <f>COUNTIF(FE13:GT13,1)</f>
        <v>1</v>
      </c>
      <c r="FC13" s="247">
        <f>COUNTIF(FE13:GT13,2)</f>
        <v>0</v>
      </c>
      <c r="FD13" s="242">
        <f>COUNTIF(FE13:GT13,"R")</f>
        <v>0</v>
      </c>
      <c r="FE13" s="215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299">
        <v>1</v>
      </c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92"/>
      <c r="GW13" s="90"/>
      <c r="GX13" s="66"/>
      <c r="GY13" s="116"/>
      <c r="GZ13" s="117"/>
      <c r="HA13" s="218">
        <f>SUM(HB13:IS13)</f>
        <v>0</v>
      </c>
      <c r="HB13" s="112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7"/>
      <c r="HP13" s="67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  <c r="IH13" s="66"/>
      <c r="II13" s="66"/>
      <c r="IJ13" s="66"/>
      <c r="IK13" s="188"/>
      <c r="IL13" s="188"/>
      <c r="IM13" s="188"/>
      <c r="IN13" s="188"/>
      <c r="IO13" s="188"/>
      <c r="IP13" s="188"/>
      <c r="IQ13" s="188"/>
      <c r="IR13" s="116"/>
      <c r="IS13" s="256"/>
      <c r="IT13" s="128"/>
      <c r="IU13" s="128"/>
      <c r="IV13" s="128"/>
    </row>
    <row r="14" spans="1:256" s="2" customFormat="1">
      <c r="A14" s="290" t="s">
        <v>106</v>
      </c>
      <c r="B14" s="274" t="s">
        <v>132</v>
      </c>
      <c r="C14" s="22">
        <f t="shared" si="16"/>
        <v>7</v>
      </c>
      <c r="D14" s="16">
        <f t="shared" si="39"/>
        <v>7</v>
      </c>
      <c r="E14" s="66">
        <f t="shared" si="18"/>
        <v>7</v>
      </c>
      <c r="F14" s="16">
        <f t="shared" si="19"/>
        <v>0</v>
      </c>
      <c r="G14" s="16">
        <f t="shared" si="20"/>
        <v>0</v>
      </c>
      <c r="H14" s="66">
        <f t="shared" si="21"/>
        <v>0</v>
      </c>
      <c r="I14" s="67">
        <f t="shared" si="22"/>
        <v>630</v>
      </c>
      <c r="J14" s="68">
        <f t="shared" si="23"/>
        <v>90</v>
      </c>
      <c r="K14" s="68">
        <f>ABS(I14*100/I1)</f>
        <v>18.421052631578949</v>
      </c>
      <c r="L14" s="67">
        <f>K1</f>
        <v>38</v>
      </c>
      <c r="M14" s="67">
        <f t="shared" si="26"/>
        <v>7</v>
      </c>
      <c r="N14" s="67">
        <f t="shared" si="27"/>
        <v>0</v>
      </c>
      <c r="O14" s="67">
        <f t="shared" si="28"/>
        <v>0</v>
      </c>
      <c r="P14" s="67">
        <f t="shared" si="29"/>
        <v>0</v>
      </c>
      <c r="Q14" s="67">
        <f t="shared" si="30"/>
        <v>0</v>
      </c>
      <c r="R14" s="267">
        <f t="shared" si="31"/>
        <v>0</v>
      </c>
      <c r="S14" s="269">
        <f t="shared" si="32"/>
        <v>0</v>
      </c>
      <c r="T14" s="268">
        <f t="shared" si="33"/>
        <v>0</v>
      </c>
      <c r="U14" s="268">
        <f t="shared" si="34"/>
        <v>0</v>
      </c>
      <c r="V14" s="154">
        <f t="shared" si="35"/>
        <v>0</v>
      </c>
      <c r="W14" s="89"/>
      <c r="X14" s="215"/>
      <c r="Y14" s="66"/>
      <c r="Z14" s="296" t="s">
        <v>135</v>
      </c>
      <c r="AA14" s="66"/>
      <c r="AB14" s="66"/>
      <c r="AC14" s="66"/>
      <c r="AD14" s="296" t="s">
        <v>135</v>
      </c>
      <c r="AE14" s="296"/>
      <c r="AF14" s="66"/>
      <c r="AG14" s="66"/>
      <c r="AH14" s="296" t="s">
        <v>135</v>
      </c>
      <c r="AI14" s="66"/>
      <c r="AJ14" s="66"/>
      <c r="AK14" s="66"/>
      <c r="AL14" s="66"/>
      <c r="AM14" s="296" t="s">
        <v>135</v>
      </c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296" t="s">
        <v>135</v>
      </c>
      <c r="BA14" s="66"/>
      <c r="BB14" s="66"/>
      <c r="BC14" s="66"/>
      <c r="BD14" s="66"/>
      <c r="BE14" s="296" t="s">
        <v>135</v>
      </c>
      <c r="BF14" s="66"/>
      <c r="BG14" s="66"/>
      <c r="BH14" s="296" t="s">
        <v>135</v>
      </c>
      <c r="BI14" s="66"/>
      <c r="BJ14" s="66"/>
      <c r="BK14" s="66"/>
      <c r="BL14" s="66"/>
      <c r="BM14" s="66"/>
      <c r="BN14" s="66"/>
      <c r="BO14" s="91"/>
      <c r="BP14" s="222"/>
      <c r="BQ14" s="215"/>
      <c r="BR14" s="66"/>
      <c r="BS14" s="296">
        <v>90</v>
      </c>
      <c r="BT14" s="66"/>
      <c r="BU14" s="66"/>
      <c r="BV14" s="66"/>
      <c r="BW14" s="296">
        <v>90</v>
      </c>
      <c r="BX14" s="296"/>
      <c r="BY14" s="66"/>
      <c r="BZ14" s="66"/>
      <c r="CA14" s="296">
        <v>90</v>
      </c>
      <c r="CB14" s="66"/>
      <c r="CC14" s="66"/>
      <c r="CD14" s="66"/>
      <c r="CE14" s="66"/>
      <c r="CF14" s="296">
        <v>90</v>
      </c>
      <c r="CG14" s="66"/>
      <c r="CH14" s="66"/>
      <c r="CI14" s="66"/>
      <c r="CJ14" s="66"/>
      <c r="CK14" s="66"/>
      <c r="CL14" s="66"/>
      <c r="CM14" s="66"/>
      <c r="CN14" s="66"/>
      <c r="CO14" s="66"/>
      <c r="CP14" s="66"/>
      <c r="CQ14" s="66"/>
      <c r="CR14" s="66"/>
      <c r="CS14" s="296">
        <v>90</v>
      </c>
      <c r="CT14" s="66"/>
      <c r="CU14" s="66"/>
      <c r="CV14" s="66"/>
      <c r="CW14" s="66"/>
      <c r="CX14" s="296">
        <v>90</v>
      </c>
      <c r="CY14" s="66"/>
      <c r="CZ14" s="66"/>
      <c r="DA14" s="296">
        <v>90</v>
      </c>
      <c r="DB14" s="66"/>
      <c r="DC14" s="66"/>
      <c r="DD14" s="66"/>
      <c r="DE14" s="66"/>
      <c r="DF14" s="66"/>
      <c r="DG14" s="66"/>
      <c r="DH14" s="91"/>
      <c r="DI14" s="89"/>
      <c r="DJ14" s="215"/>
      <c r="DK14" s="66"/>
      <c r="DL14" s="66"/>
      <c r="DM14" s="66"/>
      <c r="DN14" s="66"/>
      <c r="DO14" s="66"/>
      <c r="DP14" s="66"/>
      <c r="DQ14" s="66"/>
      <c r="DR14" s="66"/>
      <c r="DS14" s="66"/>
      <c r="DT14" s="66"/>
      <c r="DU14" s="66"/>
      <c r="DV14" s="66"/>
      <c r="DW14" s="66"/>
      <c r="DX14" s="66"/>
      <c r="DY14" s="66"/>
      <c r="DZ14" s="66"/>
      <c r="EA14" s="66"/>
      <c r="EB14" s="66"/>
      <c r="EC14" s="66"/>
      <c r="ED14" s="66"/>
      <c r="EE14" s="66"/>
      <c r="EF14" s="66"/>
      <c r="EG14" s="66"/>
      <c r="EH14" s="66"/>
      <c r="EI14" s="66"/>
      <c r="EJ14" s="66"/>
      <c r="EK14" s="66"/>
      <c r="EL14" s="66"/>
      <c r="EM14" s="66"/>
      <c r="EN14" s="66"/>
      <c r="EO14" s="66"/>
      <c r="EP14" s="66"/>
      <c r="EQ14" s="66"/>
      <c r="ER14" s="66"/>
      <c r="ES14" s="66"/>
      <c r="ET14" s="66"/>
      <c r="EU14" s="66"/>
      <c r="EV14" s="66"/>
      <c r="EW14" s="66"/>
      <c r="EX14" s="66"/>
      <c r="EY14" s="66"/>
      <c r="EZ14" s="66"/>
      <c r="FA14" s="92"/>
      <c r="FB14" s="249">
        <f t="shared" si="25"/>
        <v>0</v>
      </c>
      <c r="FC14" s="247">
        <f t="shared" si="36"/>
        <v>0</v>
      </c>
      <c r="FD14" s="242">
        <f t="shared" si="37"/>
        <v>0</v>
      </c>
      <c r="FE14" s="215"/>
      <c r="FF14" s="66"/>
      <c r="FG14" s="66"/>
      <c r="FH14" s="66"/>
      <c r="FI14" s="66"/>
      <c r="FJ14" s="66"/>
      <c r="FK14" s="66"/>
      <c r="FL14" s="66"/>
      <c r="FM14" s="66"/>
      <c r="FN14" s="66"/>
      <c r="FO14" s="66"/>
      <c r="FP14" s="66"/>
      <c r="FQ14" s="66"/>
      <c r="FR14" s="66"/>
      <c r="FS14" s="66"/>
      <c r="FT14" s="66"/>
      <c r="FU14" s="66"/>
      <c r="FV14" s="66"/>
      <c r="FW14" s="66"/>
      <c r="FX14" s="66"/>
      <c r="FY14" s="66"/>
      <c r="FZ14" s="66"/>
      <c r="GA14" s="66"/>
      <c r="GB14" s="66"/>
      <c r="GC14" s="66"/>
      <c r="GD14" s="66"/>
      <c r="GE14" s="66"/>
      <c r="GF14" s="66"/>
      <c r="GG14" s="66"/>
      <c r="GH14" s="66"/>
      <c r="GI14" s="66"/>
      <c r="GJ14" s="66"/>
      <c r="GK14" s="66"/>
      <c r="GL14" s="66"/>
      <c r="GM14" s="66"/>
      <c r="GN14" s="66"/>
      <c r="GO14" s="66"/>
      <c r="GP14" s="66"/>
      <c r="GQ14" s="66"/>
      <c r="GR14" s="66"/>
      <c r="GS14" s="66"/>
      <c r="GT14" s="66"/>
      <c r="GU14" s="66"/>
      <c r="GV14" s="92"/>
      <c r="GW14" s="90"/>
      <c r="GX14" s="66"/>
      <c r="GY14" s="66"/>
      <c r="GZ14" s="92"/>
      <c r="HA14" s="218">
        <f t="shared" si="38"/>
        <v>0</v>
      </c>
      <c r="HB14" s="255"/>
      <c r="HC14" s="188"/>
      <c r="HD14" s="188"/>
      <c r="HE14" s="188"/>
      <c r="HF14" s="188"/>
      <c r="HG14" s="188"/>
      <c r="HH14" s="188"/>
      <c r="HI14" s="188"/>
      <c r="HJ14" s="188"/>
      <c r="HK14" s="188"/>
      <c r="HL14" s="188"/>
      <c r="HM14" s="188"/>
      <c r="HN14" s="188"/>
      <c r="HO14" s="188"/>
      <c r="HP14" s="188"/>
      <c r="HQ14" s="188"/>
      <c r="HR14" s="188"/>
      <c r="HS14" s="188"/>
      <c r="HT14" s="188"/>
      <c r="HU14" s="188"/>
      <c r="HV14" s="188"/>
      <c r="HW14" s="188"/>
      <c r="HX14" s="188"/>
      <c r="HY14" s="188"/>
      <c r="HZ14" s="188"/>
      <c r="IA14" s="188"/>
      <c r="IB14" s="188"/>
      <c r="IC14" s="188"/>
      <c r="ID14" s="188"/>
      <c r="IE14" s="188"/>
      <c r="IF14" s="188"/>
      <c r="IG14" s="188"/>
      <c r="IH14" s="188"/>
      <c r="II14" s="188"/>
      <c r="IJ14" s="188"/>
      <c r="IK14" s="188"/>
      <c r="IL14" s="188"/>
      <c r="IM14" s="188"/>
      <c r="IN14" s="188"/>
      <c r="IO14" s="188"/>
      <c r="IP14" s="188"/>
      <c r="IQ14" s="188"/>
      <c r="IR14" s="66"/>
      <c r="IS14" s="256"/>
      <c r="IT14" s="10"/>
      <c r="IU14" s="10"/>
      <c r="IV14" s="10"/>
    </row>
    <row r="15" spans="1:256" s="2" customFormat="1">
      <c r="A15" s="290" t="s">
        <v>107</v>
      </c>
      <c r="B15" s="274" t="s">
        <v>132</v>
      </c>
      <c r="C15" s="22">
        <f>COUNT(BQ15:DH15)</f>
        <v>2</v>
      </c>
      <c r="D15" s="16">
        <f>COUNTIF(X15:BO15,"T")</f>
        <v>2</v>
      </c>
      <c r="E15" s="66">
        <f>COUNTIF(BQ15:DH15,90)</f>
        <v>1</v>
      </c>
      <c r="F15" s="16">
        <f>COUNTIF(DJ15:FA15,"I")</f>
        <v>1</v>
      </c>
      <c r="G15" s="16">
        <f>COUNTIF(DJ15:FA15,"E")</f>
        <v>0</v>
      </c>
      <c r="H15" s="66">
        <f>COUNTIF(BQ15:DH15,"S")</f>
        <v>0</v>
      </c>
      <c r="I15" s="67">
        <f>SUM(BQ15:DH15)</f>
        <v>170</v>
      </c>
      <c r="J15" s="68">
        <f>ABS(I15/C15)</f>
        <v>85</v>
      </c>
      <c r="K15" s="68">
        <f>ABS(I15*100/I1)</f>
        <v>4.9707602339181287</v>
      </c>
      <c r="L15" s="67">
        <f>K1</f>
        <v>38</v>
      </c>
      <c r="M15" s="67">
        <f t="shared" si="26"/>
        <v>3</v>
      </c>
      <c r="N15" s="67">
        <f>SUM(O15:Q15)</f>
        <v>0</v>
      </c>
      <c r="O15" s="67">
        <f>COUNTIF(X15:BM15,"DT")</f>
        <v>0</v>
      </c>
      <c r="P15" s="67">
        <f>COUNTIF(X15:BM15,"L")</f>
        <v>0</v>
      </c>
      <c r="Q15" s="67">
        <f>COUNTIF(X15:BM15,"S")</f>
        <v>0</v>
      </c>
      <c r="R15" s="267">
        <f t="shared" si="31"/>
        <v>0</v>
      </c>
      <c r="S15" s="269">
        <f t="shared" si="32"/>
        <v>0</v>
      </c>
      <c r="T15" s="268">
        <f t="shared" si="33"/>
        <v>0</v>
      </c>
      <c r="U15" s="268">
        <f t="shared" si="34"/>
        <v>0</v>
      </c>
      <c r="V15" s="154">
        <f t="shared" si="35"/>
        <v>0</v>
      </c>
      <c r="W15" s="89"/>
      <c r="X15" s="215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296" t="s">
        <v>135</v>
      </c>
      <c r="BA15" s="66"/>
      <c r="BB15" s="66"/>
      <c r="BC15" s="66"/>
      <c r="BD15" s="66"/>
      <c r="BE15" s="296" t="s">
        <v>135</v>
      </c>
      <c r="BF15" s="66"/>
      <c r="BG15" s="66"/>
      <c r="BH15" s="296" t="s">
        <v>136</v>
      </c>
      <c r="BI15" s="66"/>
      <c r="BJ15" s="66"/>
      <c r="BK15" s="66"/>
      <c r="BL15" s="66"/>
      <c r="BM15" s="66"/>
      <c r="BN15" s="66"/>
      <c r="BO15" s="91"/>
      <c r="BP15" s="222"/>
      <c r="BQ15" s="215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  <c r="CL15" s="66"/>
      <c r="CM15" s="66"/>
      <c r="CN15" s="66"/>
      <c r="CO15" s="66"/>
      <c r="CP15" s="66"/>
      <c r="CQ15" s="66"/>
      <c r="CR15" s="66"/>
      <c r="CS15" s="296">
        <v>80</v>
      </c>
      <c r="CT15" s="66"/>
      <c r="CU15" s="66"/>
      <c r="CV15" s="66"/>
      <c r="CW15" s="66"/>
      <c r="CX15" s="296">
        <v>90</v>
      </c>
      <c r="CY15" s="66"/>
      <c r="CZ15" s="66"/>
      <c r="DA15" s="296"/>
      <c r="DB15" s="66"/>
      <c r="DC15" s="66"/>
      <c r="DD15" s="66"/>
      <c r="DE15" s="66"/>
      <c r="DF15" s="66"/>
      <c r="DG15" s="66"/>
      <c r="DH15" s="91"/>
      <c r="DI15" s="89"/>
      <c r="DJ15" s="215"/>
      <c r="DK15" s="66"/>
      <c r="DL15" s="66"/>
      <c r="DM15" s="66"/>
      <c r="DN15" s="66"/>
      <c r="DO15" s="66"/>
      <c r="DP15" s="66"/>
      <c r="DQ15" s="66"/>
      <c r="DR15" s="66"/>
      <c r="DS15" s="66"/>
      <c r="DT15" s="66"/>
      <c r="DU15" s="66"/>
      <c r="DV15" s="66"/>
      <c r="DW15" s="66"/>
      <c r="DX15" s="66"/>
      <c r="DY15" s="66"/>
      <c r="DZ15" s="66"/>
      <c r="EA15" s="66"/>
      <c r="EB15" s="66"/>
      <c r="EC15" s="66"/>
      <c r="ED15" s="66"/>
      <c r="EE15" s="66"/>
      <c r="EF15" s="66"/>
      <c r="EG15" s="66"/>
      <c r="EH15" s="66"/>
      <c r="EI15" s="66"/>
      <c r="EJ15" s="66"/>
      <c r="EK15" s="66"/>
      <c r="EL15" s="296" t="s">
        <v>141</v>
      </c>
      <c r="EM15" s="66"/>
      <c r="EN15" s="66"/>
      <c r="EO15" s="66"/>
      <c r="EP15" s="66"/>
      <c r="EQ15" s="66"/>
      <c r="ER15" s="66"/>
      <c r="ES15" s="66"/>
      <c r="ET15" s="66"/>
      <c r="EU15" s="66"/>
      <c r="EV15" s="66"/>
      <c r="EW15" s="66"/>
      <c r="EX15" s="66"/>
      <c r="EY15" s="66"/>
      <c r="EZ15" s="66"/>
      <c r="FA15" s="92"/>
      <c r="FB15" s="249">
        <f>COUNTIF(FE15:GT15,1)</f>
        <v>0</v>
      </c>
      <c r="FC15" s="247">
        <f>COUNTIF(FE15:GT15,2)</f>
        <v>0</v>
      </c>
      <c r="FD15" s="242">
        <f>COUNTIF(FE15:GT15,"R")</f>
        <v>0</v>
      </c>
      <c r="FE15" s="215"/>
      <c r="FF15" s="66"/>
      <c r="FG15" s="66"/>
      <c r="FH15" s="66"/>
      <c r="FI15" s="66"/>
      <c r="FJ15" s="66"/>
      <c r="FK15" s="66"/>
      <c r="FL15" s="66"/>
      <c r="FM15" s="66"/>
      <c r="FN15" s="66"/>
      <c r="FO15" s="66"/>
      <c r="FP15" s="66"/>
      <c r="FQ15" s="66"/>
      <c r="FR15" s="66"/>
      <c r="FS15" s="66"/>
      <c r="FT15" s="66"/>
      <c r="FU15" s="66"/>
      <c r="FV15" s="66"/>
      <c r="FW15" s="66"/>
      <c r="FX15" s="66"/>
      <c r="FY15" s="66"/>
      <c r="FZ15" s="66"/>
      <c r="GA15" s="66"/>
      <c r="GB15" s="66"/>
      <c r="GC15" s="66"/>
      <c r="GD15" s="66"/>
      <c r="GE15" s="66"/>
      <c r="GF15" s="66"/>
      <c r="GG15" s="66"/>
      <c r="GH15" s="66"/>
      <c r="GI15" s="66"/>
      <c r="GJ15" s="66"/>
      <c r="GK15" s="66"/>
      <c r="GL15" s="66"/>
      <c r="GM15" s="66"/>
      <c r="GN15" s="66"/>
      <c r="GO15" s="66"/>
      <c r="GP15" s="66"/>
      <c r="GQ15" s="66"/>
      <c r="GR15" s="66"/>
      <c r="GS15" s="66"/>
      <c r="GT15" s="66"/>
      <c r="GU15" s="66"/>
      <c r="GV15" s="92"/>
      <c r="GW15" s="90"/>
      <c r="GX15" s="66"/>
      <c r="GY15" s="66"/>
      <c r="GZ15" s="92"/>
      <c r="HA15" s="218">
        <f>SUM(HB15:IS15)</f>
        <v>0</v>
      </c>
      <c r="HB15" s="255"/>
      <c r="HC15" s="188"/>
      <c r="HD15" s="188"/>
      <c r="HE15" s="188"/>
      <c r="HF15" s="188"/>
      <c r="HG15" s="188"/>
      <c r="HH15" s="188"/>
      <c r="HI15" s="188"/>
      <c r="HJ15" s="188"/>
      <c r="HK15" s="188"/>
      <c r="HL15" s="188"/>
      <c r="HM15" s="188"/>
      <c r="HN15" s="188"/>
      <c r="HO15" s="188"/>
      <c r="HP15" s="188"/>
      <c r="HQ15" s="188"/>
      <c r="HR15" s="188"/>
      <c r="HS15" s="188"/>
      <c r="HT15" s="188"/>
      <c r="HU15" s="188"/>
      <c r="HV15" s="188"/>
      <c r="HW15" s="188"/>
      <c r="HX15" s="188"/>
      <c r="HY15" s="188"/>
      <c r="HZ15" s="188"/>
      <c r="IA15" s="188"/>
      <c r="IB15" s="188"/>
      <c r="IC15" s="188"/>
      <c r="ID15" s="188"/>
      <c r="IE15" s="188"/>
      <c r="IF15" s="188"/>
      <c r="IG15" s="188"/>
      <c r="IH15" s="188"/>
      <c r="II15" s="188"/>
      <c r="IJ15" s="188"/>
      <c r="IK15" s="188"/>
      <c r="IL15" s="188"/>
      <c r="IM15" s="188"/>
      <c r="IN15" s="188"/>
      <c r="IO15" s="188"/>
      <c r="IP15" s="188"/>
      <c r="IQ15" s="188"/>
      <c r="IR15" s="66"/>
      <c r="IS15" s="256"/>
      <c r="IT15" s="10"/>
      <c r="IU15" s="10"/>
      <c r="IV15" s="10"/>
    </row>
    <row r="16" spans="1:256" ht="12.75" hidden="1" customHeight="1">
      <c r="A16" s="112"/>
      <c r="B16" s="91"/>
      <c r="C16" s="22">
        <f t="shared" si="16"/>
        <v>0</v>
      </c>
      <c r="D16" s="16">
        <f t="shared" si="39"/>
        <v>0</v>
      </c>
      <c r="E16" s="66">
        <f t="shared" si="18"/>
        <v>0</v>
      </c>
      <c r="F16" s="16">
        <f t="shared" si="19"/>
        <v>0</v>
      </c>
      <c r="G16" s="16">
        <f t="shared" si="20"/>
        <v>0</v>
      </c>
      <c r="H16" s="66">
        <f t="shared" si="21"/>
        <v>0</v>
      </c>
      <c r="I16" s="67">
        <f t="shared" si="22"/>
        <v>0</v>
      </c>
      <c r="J16" s="68" t="e">
        <f t="shared" si="23"/>
        <v>#DIV/0!</v>
      </c>
      <c r="K16" s="68">
        <f>ABS(I16*100/I1)</f>
        <v>0</v>
      </c>
      <c r="L16" s="67">
        <f>K1</f>
        <v>38</v>
      </c>
      <c r="M16" s="67">
        <f t="shared" si="26"/>
        <v>0</v>
      </c>
      <c r="N16" s="67">
        <f t="shared" si="27"/>
        <v>0</v>
      </c>
      <c r="O16" s="67">
        <f t="shared" si="28"/>
        <v>0</v>
      </c>
      <c r="P16" s="67">
        <f t="shared" si="29"/>
        <v>0</v>
      </c>
      <c r="Q16" s="67">
        <f t="shared" si="30"/>
        <v>0</v>
      </c>
      <c r="R16" s="267">
        <f t="shared" si="31"/>
        <v>0</v>
      </c>
      <c r="S16" s="269">
        <f t="shared" si="32"/>
        <v>0</v>
      </c>
      <c r="T16" s="268">
        <f t="shared" si="33"/>
        <v>0</v>
      </c>
      <c r="U16" s="268">
        <f t="shared" si="34"/>
        <v>0</v>
      </c>
      <c r="V16" s="154">
        <f t="shared" si="35"/>
        <v>0</v>
      </c>
      <c r="W16" s="89"/>
      <c r="X16" s="215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91"/>
      <c r="BP16" s="222"/>
      <c r="BQ16" s="215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  <c r="CL16" s="66"/>
      <c r="CM16" s="66"/>
      <c r="CN16" s="66"/>
      <c r="CO16" s="66"/>
      <c r="CP16" s="66"/>
      <c r="CQ16" s="66"/>
      <c r="CR16" s="66"/>
      <c r="CS16" s="66"/>
      <c r="CT16" s="66"/>
      <c r="CU16" s="66"/>
      <c r="CV16" s="66"/>
      <c r="CW16" s="66"/>
      <c r="CX16" s="66"/>
      <c r="CY16" s="66"/>
      <c r="CZ16" s="66"/>
      <c r="DA16" s="66"/>
      <c r="DB16" s="66"/>
      <c r="DC16" s="66"/>
      <c r="DD16" s="66"/>
      <c r="DE16" s="66"/>
      <c r="DF16" s="260"/>
      <c r="DG16" s="66"/>
      <c r="DH16" s="91"/>
      <c r="DI16" s="89"/>
      <c r="DJ16" s="215"/>
      <c r="DK16" s="66"/>
      <c r="DL16" s="66"/>
      <c r="DM16" s="66"/>
      <c r="DN16" s="66"/>
      <c r="DO16" s="66"/>
      <c r="DP16" s="66"/>
      <c r="DQ16" s="66"/>
      <c r="DR16" s="66"/>
      <c r="DS16" s="66"/>
      <c r="DT16" s="66"/>
      <c r="DU16" s="66"/>
      <c r="DV16" s="66"/>
      <c r="DW16" s="66"/>
      <c r="DX16" s="66"/>
      <c r="DY16" s="66"/>
      <c r="DZ16" s="66"/>
      <c r="EA16" s="66"/>
      <c r="EB16" s="66"/>
      <c r="EC16" s="66"/>
      <c r="ED16" s="66"/>
      <c r="EE16" s="66"/>
      <c r="EF16" s="66"/>
      <c r="EG16" s="66"/>
      <c r="EH16" s="66"/>
      <c r="EI16" s="66"/>
      <c r="EJ16" s="66"/>
      <c r="EK16" s="66"/>
      <c r="EL16" s="66"/>
      <c r="EM16" s="66"/>
      <c r="EN16" s="66"/>
      <c r="EO16" s="66"/>
      <c r="EP16" s="66"/>
      <c r="EQ16" s="66"/>
      <c r="ER16" s="66"/>
      <c r="ES16" s="66"/>
      <c r="ET16" s="66"/>
      <c r="EU16" s="66"/>
      <c r="EV16" s="66"/>
      <c r="EW16" s="66"/>
      <c r="EX16" s="66"/>
      <c r="EY16" s="66"/>
      <c r="EZ16" s="66"/>
      <c r="FA16" s="92"/>
      <c r="FB16" s="249">
        <f t="shared" si="25"/>
        <v>0</v>
      </c>
      <c r="FC16" s="247">
        <f t="shared" si="36"/>
        <v>0</v>
      </c>
      <c r="FD16" s="242">
        <f t="shared" si="37"/>
        <v>0</v>
      </c>
      <c r="FE16" s="215"/>
      <c r="FF16" s="66"/>
      <c r="FG16" s="66"/>
      <c r="FH16" s="66"/>
      <c r="FI16" s="66"/>
      <c r="FJ16" s="66"/>
      <c r="FK16" s="66"/>
      <c r="FL16" s="66"/>
      <c r="FM16" s="66"/>
      <c r="FN16" s="66"/>
      <c r="FO16" s="66"/>
      <c r="FP16" s="66"/>
      <c r="FQ16" s="66"/>
      <c r="FR16" s="66"/>
      <c r="FS16" s="66"/>
      <c r="FT16" s="66"/>
      <c r="FU16" s="66"/>
      <c r="FV16" s="66"/>
      <c r="FW16" s="66"/>
      <c r="FX16" s="66"/>
      <c r="FY16" s="66"/>
      <c r="FZ16" s="66"/>
      <c r="GA16" s="66"/>
      <c r="GB16" s="66"/>
      <c r="GC16" s="66"/>
      <c r="GD16" s="66"/>
      <c r="GE16" s="66"/>
      <c r="GF16" s="66"/>
      <c r="GG16" s="66"/>
      <c r="GH16" s="66"/>
      <c r="GI16" s="66"/>
      <c r="GJ16" s="66"/>
      <c r="GK16" s="66"/>
      <c r="GL16" s="66"/>
      <c r="GM16" s="66"/>
      <c r="GN16" s="66"/>
      <c r="GO16" s="66"/>
      <c r="GP16" s="66"/>
      <c r="GQ16" s="66"/>
      <c r="GR16" s="66"/>
      <c r="GS16" s="66"/>
      <c r="GT16" s="66"/>
      <c r="GU16" s="66"/>
      <c r="GV16" s="92"/>
      <c r="GW16" s="90"/>
      <c r="GX16" s="66"/>
      <c r="GY16" s="116"/>
      <c r="GZ16" s="117"/>
      <c r="HA16" s="218">
        <f t="shared" si="38"/>
        <v>0</v>
      </c>
      <c r="HB16" s="255"/>
      <c r="HC16" s="188"/>
      <c r="HD16" s="188"/>
      <c r="HE16" s="188"/>
      <c r="HF16" s="188"/>
      <c r="HG16" s="188"/>
      <c r="HH16" s="188"/>
      <c r="HI16" s="188"/>
      <c r="HJ16" s="188"/>
      <c r="HK16" s="188"/>
      <c r="HL16" s="188"/>
      <c r="HM16" s="188"/>
      <c r="HN16" s="188"/>
      <c r="HO16" s="188"/>
      <c r="HP16" s="188"/>
      <c r="HQ16" s="188"/>
      <c r="HR16" s="188"/>
      <c r="HS16" s="188"/>
      <c r="HT16" s="188"/>
      <c r="HU16" s="188"/>
      <c r="HV16" s="188"/>
      <c r="HW16" s="188"/>
      <c r="HX16" s="188"/>
      <c r="HY16" s="188"/>
      <c r="HZ16" s="188"/>
      <c r="IA16" s="188"/>
      <c r="IB16" s="188"/>
      <c r="IC16" s="188"/>
      <c r="ID16" s="188"/>
      <c r="IE16" s="188"/>
      <c r="IF16" s="188"/>
      <c r="IG16" s="188"/>
      <c r="IH16" s="188"/>
      <c r="II16" s="188"/>
      <c r="IJ16" s="188"/>
      <c r="IK16" s="188"/>
      <c r="IL16" s="188"/>
      <c r="IM16" s="188"/>
      <c r="IN16" s="188"/>
      <c r="IO16" s="188"/>
      <c r="IP16" s="188"/>
      <c r="IQ16" s="188"/>
      <c r="IR16" s="116"/>
      <c r="IS16" s="256"/>
      <c r="IT16" s="128"/>
      <c r="IU16" s="128"/>
      <c r="IV16" s="128"/>
    </row>
    <row r="17" spans="1:256" s="71" customFormat="1" ht="12.75" hidden="1" customHeight="1">
      <c r="A17" s="112"/>
      <c r="B17" s="91"/>
      <c r="C17" s="22">
        <f t="shared" si="16"/>
        <v>0</v>
      </c>
      <c r="D17" s="16">
        <f t="shared" si="39"/>
        <v>0</v>
      </c>
      <c r="E17" s="66">
        <f t="shared" si="18"/>
        <v>0</v>
      </c>
      <c r="F17" s="16">
        <f t="shared" si="19"/>
        <v>0</v>
      </c>
      <c r="G17" s="16">
        <f t="shared" si="20"/>
        <v>0</v>
      </c>
      <c r="H17" s="66">
        <f t="shared" si="21"/>
        <v>0</v>
      </c>
      <c r="I17" s="67">
        <f t="shared" si="22"/>
        <v>0</v>
      </c>
      <c r="J17" s="68" t="e">
        <f t="shared" si="23"/>
        <v>#DIV/0!</v>
      </c>
      <c r="K17" s="68">
        <f>ABS(I17*100/I1)</f>
        <v>0</v>
      </c>
      <c r="L17" s="67">
        <f>K1</f>
        <v>38</v>
      </c>
      <c r="M17" s="67">
        <f t="shared" si="26"/>
        <v>0</v>
      </c>
      <c r="N17" s="67">
        <f t="shared" si="27"/>
        <v>0</v>
      </c>
      <c r="O17" s="67">
        <f t="shared" si="28"/>
        <v>0</v>
      </c>
      <c r="P17" s="67">
        <f t="shared" si="29"/>
        <v>0</v>
      </c>
      <c r="Q17" s="67">
        <f t="shared" si="30"/>
        <v>0</v>
      </c>
      <c r="R17" s="267">
        <f t="shared" si="31"/>
        <v>0</v>
      </c>
      <c r="S17" s="269">
        <f t="shared" si="32"/>
        <v>0</v>
      </c>
      <c r="T17" s="268">
        <f t="shared" si="33"/>
        <v>0</v>
      </c>
      <c r="U17" s="268">
        <f t="shared" si="34"/>
        <v>0</v>
      </c>
      <c r="V17" s="154">
        <f t="shared" si="35"/>
        <v>0</v>
      </c>
      <c r="W17" s="89"/>
      <c r="X17" s="215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91"/>
      <c r="BP17" s="222"/>
      <c r="BQ17" s="215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  <c r="CL17" s="66"/>
      <c r="CM17" s="66"/>
      <c r="CN17" s="66"/>
      <c r="CO17" s="66"/>
      <c r="CP17" s="66"/>
      <c r="CQ17" s="66"/>
      <c r="CR17" s="66"/>
      <c r="CS17" s="66"/>
      <c r="CT17" s="66"/>
      <c r="CU17" s="66"/>
      <c r="CV17" s="66"/>
      <c r="CW17" s="66"/>
      <c r="CX17" s="66"/>
      <c r="CY17" s="66"/>
      <c r="CZ17" s="66"/>
      <c r="DA17" s="66"/>
      <c r="DB17" s="66"/>
      <c r="DC17" s="66"/>
      <c r="DD17" s="66"/>
      <c r="DE17" s="66"/>
      <c r="DF17" s="66"/>
      <c r="DG17" s="66"/>
      <c r="DH17" s="91"/>
      <c r="DI17" s="89"/>
      <c r="DJ17" s="215"/>
      <c r="DK17" s="66"/>
      <c r="DL17" s="66"/>
      <c r="DM17" s="66"/>
      <c r="DN17" s="66"/>
      <c r="DO17" s="66"/>
      <c r="DP17" s="66"/>
      <c r="DQ17" s="66"/>
      <c r="DR17" s="66"/>
      <c r="DS17" s="66"/>
      <c r="DT17" s="66"/>
      <c r="DU17" s="66"/>
      <c r="DV17" s="66"/>
      <c r="DW17" s="66"/>
      <c r="DX17" s="66"/>
      <c r="DY17" s="66"/>
      <c r="DZ17" s="66"/>
      <c r="EA17" s="66"/>
      <c r="EB17" s="66"/>
      <c r="EC17" s="66"/>
      <c r="ED17" s="66"/>
      <c r="EE17" s="66"/>
      <c r="EF17" s="66"/>
      <c r="EG17" s="66"/>
      <c r="EH17" s="66"/>
      <c r="EI17" s="66"/>
      <c r="EJ17" s="66"/>
      <c r="EK17" s="66"/>
      <c r="EL17" s="66"/>
      <c r="EM17" s="66"/>
      <c r="EN17" s="66"/>
      <c r="EO17" s="66"/>
      <c r="EP17" s="66"/>
      <c r="EQ17" s="66"/>
      <c r="ER17" s="66"/>
      <c r="ES17" s="66"/>
      <c r="ET17" s="66"/>
      <c r="EU17" s="66"/>
      <c r="EV17" s="66"/>
      <c r="EW17" s="66"/>
      <c r="EX17" s="66"/>
      <c r="EY17" s="66"/>
      <c r="EZ17" s="66"/>
      <c r="FA17" s="92"/>
      <c r="FB17" s="249">
        <f t="shared" si="25"/>
        <v>0</v>
      </c>
      <c r="FC17" s="247">
        <f t="shared" si="36"/>
        <v>0</v>
      </c>
      <c r="FD17" s="242">
        <f t="shared" si="37"/>
        <v>0</v>
      </c>
      <c r="FE17" s="215"/>
      <c r="FF17" s="66"/>
      <c r="FG17" s="66"/>
      <c r="FH17" s="66"/>
      <c r="FI17" s="66"/>
      <c r="FJ17" s="66"/>
      <c r="FK17" s="66"/>
      <c r="FL17" s="66"/>
      <c r="FM17" s="66"/>
      <c r="FN17" s="66"/>
      <c r="FO17" s="66"/>
      <c r="FP17" s="66"/>
      <c r="FQ17" s="66"/>
      <c r="FR17" s="66"/>
      <c r="FS17" s="66"/>
      <c r="FT17" s="66"/>
      <c r="FU17" s="66"/>
      <c r="FV17" s="66"/>
      <c r="FW17" s="66"/>
      <c r="FX17" s="66"/>
      <c r="FY17" s="66"/>
      <c r="FZ17" s="66"/>
      <c r="GA17" s="66"/>
      <c r="GB17" s="66"/>
      <c r="GC17" s="66"/>
      <c r="GD17" s="66"/>
      <c r="GE17" s="66"/>
      <c r="GF17" s="66"/>
      <c r="GG17" s="66"/>
      <c r="GH17" s="66"/>
      <c r="GI17" s="66"/>
      <c r="GJ17" s="66"/>
      <c r="GK17" s="66"/>
      <c r="GL17" s="66"/>
      <c r="GM17" s="66"/>
      <c r="GN17" s="66"/>
      <c r="GO17" s="66"/>
      <c r="GP17" s="66"/>
      <c r="GQ17" s="66"/>
      <c r="GR17" s="66"/>
      <c r="GS17" s="66"/>
      <c r="GT17" s="66"/>
      <c r="GU17" s="66"/>
      <c r="GV17" s="92"/>
      <c r="GW17" s="90"/>
      <c r="GX17" s="66"/>
      <c r="GY17" s="116"/>
      <c r="GZ17" s="117"/>
      <c r="HA17" s="218">
        <f t="shared" si="38"/>
        <v>0</v>
      </c>
      <c r="HB17" s="255"/>
      <c r="HC17" s="188"/>
      <c r="HD17" s="188"/>
      <c r="HE17" s="188"/>
      <c r="HF17" s="188"/>
      <c r="HG17" s="188"/>
      <c r="HH17" s="188"/>
      <c r="HI17" s="188"/>
      <c r="HJ17" s="188"/>
      <c r="HK17" s="188"/>
      <c r="HL17" s="188"/>
      <c r="HM17" s="188"/>
      <c r="HN17" s="188"/>
      <c r="HO17" s="188"/>
      <c r="HP17" s="188"/>
      <c r="HQ17" s="188"/>
      <c r="HR17" s="188"/>
      <c r="HS17" s="188"/>
      <c r="HT17" s="188"/>
      <c r="HU17" s="188"/>
      <c r="HV17" s="188"/>
      <c r="HW17" s="188"/>
      <c r="HX17" s="188"/>
      <c r="HY17" s="188"/>
      <c r="HZ17" s="188"/>
      <c r="IA17" s="188"/>
      <c r="IB17" s="188"/>
      <c r="IC17" s="188"/>
      <c r="ID17" s="188"/>
      <c r="IE17" s="188"/>
      <c r="IF17" s="188"/>
      <c r="IG17" s="188"/>
      <c r="IH17" s="188"/>
      <c r="II17" s="188"/>
      <c r="IJ17" s="188"/>
      <c r="IK17" s="188"/>
      <c r="IL17" s="188"/>
      <c r="IM17" s="188"/>
      <c r="IN17" s="188"/>
      <c r="IO17" s="188"/>
      <c r="IP17" s="188"/>
      <c r="IQ17" s="188"/>
      <c r="IR17" s="116"/>
      <c r="IS17" s="256"/>
      <c r="IT17" s="128"/>
      <c r="IU17" s="128"/>
      <c r="IV17" s="128"/>
    </row>
    <row r="18" spans="1:256" s="132" customFormat="1" ht="12.75" hidden="1" customHeight="1">
      <c r="A18" s="112"/>
      <c r="B18" s="91"/>
      <c r="C18" s="22">
        <f t="shared" si="16"/>
        <v>0</v>
      </c>
      <c r="D18" s="16">
        <f t="shared" si="39"/>
        <v>0</v>
      </c>
      <c r="E18" s="66">
        <f t="shared" si="18"/>
        <v>0</v>
      </c>
      <c r="F18" s="16">
        <f t="shared" si="19"/>
        <v>0</v>
      </c>
      <c r="G18" s="16">
        <f t="shared" si="20"/>
        <v>0</v>
      </c>
      <c r="H18" s="66">
        <f t="shared" si="21"/>
        <v>0</v>
      </c>
      <c r="I18" s="67">
        <f t="shared" si="22"/>
        <v>0</v>
      </c>
      <c r="J18" s="68" t="e">
        <f t="shared" si="23"/>
        <v>#DIV/0!</v>
      </c>
      <c r="K18" s="68">
        <f>ABS(I18*100/I1)</f>
        <v>0</v>
      </c>
      <c r="L18" s="67">
        <f>K1</f>
        <v>38</v>
      </c>
      <c r="M18" s="67">
        <f t="shared" si="26"/>
        <v>0</v>
      </c>
      <c r="N18" s="67">
        <f t="shared" si="27"/>
        <v>0</v>
      </c>
      <c r="O18" s="67">
        <f t="shared" si="28"/>
        <v>0</v>
      </c>
      <c r="P18" s="67">
        <f t="shared" si="29"/>
        <v>0</v>
      </c>
      <c r="Q18" s="67">
        <f t="shared" si="30"/>
        <v>0</v>
      </c>
      <c r="R18" s="267">
        <f t="shared" si="31"/>
        <v>0</v>
      </c>
      <c r="S18" s="269">
        <f t="shared" si="32"/>
        <v>0</v>
      </c>
      <c r="T18" s="268">
        <f t="shared" si="33"/>
        <v>0</v>
      </c>
      <c r="U18" s="268">
        <f t="shared" si="34"/>
        <v>0</v>
      </c>
      <c r="V18" s="154">
        <f t="shared" si="35"/>
        <v>0</v>
      </c>
      <c r="W18" s="89"/>
      <c r="X18" s="215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91"/>
      <c r="BP18" s="222"/>
      <c r="BQ18" s="215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  <c r="CL18" s="66"/>
      <c r="CM18" s="66"/>
      <c r="CN18" s="66"/>
      <c r="CO18" s="66"/>
      <c r="CP18" s="66"/>
      <c r="CQ18" s="66"/>
      <c r="CR18" s="66"/>
      <c r="CS18" s="66"/>
      <c r="CT18" s="66"/>
      <c r="CU18" s="66"/>
      <c r="CV18" s="66"/>
      <c r="CW18" s="66"/>
      <c r="CX18" s="66"/>
      <c r="CY18" s="66"/>
      <c r="CZ18" s="66"/>
      <c r="DA18" s="66"/>
      <c r="DB18" s="66"/>
      <c r="DC18" s="66"/>
      <c r="DD18" s="66"/>
      <c r="DE18" s="66"/>
      <c r="DF18" s="66"/>
      <c r="DG18" s="66"/>
      <c r="DH18" s="91"/>
      <c r="DI18" s="89"/>
      <c r="DJ18" s="215"/>
      <c r="DK18" s="66"/>
      <c r="DL18" s="66"/>
      <c r="DM18" s="66"/>
      <c r="DN18" s="66"/>
      <c r="DO18" s="66"/>
      <c r="DP18" s="66"/>
      <c r="DQ18" s="66"/>
      <c r="DR18" s="66"/>
      <c r="DS18" s="66"/>
      <c r="DT18" s="66"/>
      <c r="DU18" s="66"/>
      <c r="DV18" s="66"/>
      <c r="DW18" s="66"/>
      <c r="DX18" s="66"/>
      <c r="DY18" s="66"/>
      <c r="DZ18" s="66"/>
      <c r="EA18" s="66"/>
      <c r="EB18" s="66"/>
      <c r="EC18" s="66"/>
      <c r="ED18" s="66"/>
      <c r="EE18" s="66"/>
      <c r="EF18" s="66"/>
      <c r="EG18" s="66"/>
      <c r="EH18" s="66"/>
      <c r="EI18" s="66"/>
      <c r="EJ18" s="66"/>
      <c r="EK18" s="66"/>
      <c r="EL18" s="66"/>
      <c r="EM18" s="66"/>
      <c r="EN18" s="66"/>
      <c r="EO18" s="66"/>
      <c r="EP18" s="66"/>
      <c r="EQ18" s="66"/>
      <c r="ER18" s="66"/>
      <c r="ES18" s="66"/>
      <c r="ET18" s="66"/>
      <c r="EU18" s="66"/>
      <c r="EV18" s="66"/>
      <c r="EW18" s="66"/>
      <c r="EX18" s="66"/>
      <c r="EY18" s="66"/>
      <c r="EZ18" s="66"/>
      <c r="FA18" s="92"/>
      <c r="FB18" s="249">
        <f t="shared" si="25"/>
        <v>0</v>
      </c>
      <c r="FC18" s="247">
        <f t="shared" si="36"/>
        <v>0</v>
      </c>
      <c r="FD18" s="242">
        <f t="shared" si="37"/>
        <v>0</v>
      </c>
      <c r="FE18" s="215"/>
      <c r="FF18" s="66"/>
      <c r="FG18" s="66"/>
      <c r="FH18" s="66"/>
      <c r="FI18" s="66"/>
      <c r="FJ18" s="66"/>
      <c r="FK18" s="66"/>
      <c r="FL18" s="66"/>
      <c r="FM18" s="66"/>
      <c r="FN18" s="66"/>
      <c r="FO18" s="66"/>
      <c r="FP18" s="66"/>
      <c r="FQ18" s="66"/>
      <c r="FR18" s="66"/>
      <c r="FS18" s="66"/>
      <c r="FT18" s="66"/>
      <c r="FU18" s="66"/>
      <c r="FV18" s="66"/>
      <c r="FW18" s="66"/>
      <c r="FX18" s="66"/>
      <c r="FY18" s="66"/>
      <c r="FZ18" s="66"/>
      <c r="GA18" s="66"/>
      <c r="GB18" s="66"/>
      <c r="GC18" s="66"/>
      <c r="GD18" s="66"/>
      <c r="GE18" s="66"/>
      <c r="GF18" s="66"/>
      <c r="GG18" s="66"/>
      <c r="GH18" s="66"/>
      <c r="GI18" s="66"/>
      <c r="GJ18" s="66"/>
      <c r="GK18" s="66"/>
      <c r="GL18" s="66"/>
      <c r="GM18" s="66"/>
      <c r="GN18" s="66"/>
      <c r="GO18" s="66"/>
      <c r="GP18" s="66"/>
      <c r="GQ18" s="66"/>
      <c r="GR18" s="66"/>
      <c r="GS18" s="66"/>
      <c r="GT18" s="66"/>
      <c r="GU18" s="66"/>
      <c r="GV18" s="92"/>
      <c r="GW18" s="90"/>
      <c r="GX18" s="66"/>
      <c r="GY18" s="116"/>
      <c r="GZ18" s="117"/>
      <c r="HA18" s="218">
        <f t="shared" si="38"/>
        <v>0</v>
      </c>
      <c r="HB18" s="255"/>
      <c r="HC18" s="188"/>
      <c r="HD18" s="188"/>
      <c r="HE18" s="188"/>
      <c r="HF18" s="188"/>
      <c r="HG18" s="188"/>
      <c r="HH18" s="188"/>
      <c r="HI18" s="188"/>
      <c r="HJ18" s="188"/>
      <c r="HK18" s="188"/>
      <c r="HL18" s="188"/>
      <c r="HM18" s="188"/>
      <c r="HN18" s="188"/>
      <c r="HO18" s="188"/>
      <c r="HP18" s="188"/>
      <c r="HQ18" s="188"/>
      <c r="HR18" s="188"/>
      <c r="HS18" s="188"/>
      <c r="HT18" s="188"/>
      <c r="HU18" s="188"/>
      <c r="HV18" s="188"/>
      <c r="HW18" s="188"/>
      <c r="HX18" s="188"/>
      <c r="HY18" s="188"/>
      <c r="HZ18" s="188"/>
      <c r="IA18" s="188"/>
      <c r="IB18" s="188"/>
      <c r="IC18" s="188"/>
      <c r="ID18" s="188"/>
      <c r="IE18" s="188"/>
      <c r="IF18" s="188"/>
      <c r="IG18" s="188"/>
      <c r="IH18" s="188"/>
      <c r="II18" s="188"/>
      <c r="IJ18" s="188"/>
      <c r="IK18" s="188"/>
      <c r="IL18" s="188"/>
      <c r="IM18" s="188"/>
      <c r="IN18" s="188"/>
      <c r="IO18" s="188"/>
      <c r="IP18" s="188"/>
      <c r="IQ18" s="188"/>
      <c r="IR18" s="116"/>
      <c r="IS18" s="256"/>
      <c r="IT18" s="128"/>
      <c r="IU18" s="128"/>
      <c r="IV18" s="128"/>
    </row>
    <row r="19" spans="1:256" s="132" customFormat="1" ht="12.75" hidden="1" customHeight="1">
      <c r="A19" s="112"/>
      <c r="B19" s="91"/>
      <c r="C19" s="22">
        <f>COUNT(BQ19:DH19)</f>
        <v>0</v>
      </c>
      <c r="D19" s="16">
        <f>COUNTIF(X19:BO19,"T")</f>
        <v>0</v>
      </c>
      <c r="E19" s="66">
        <f>COUNTIF(BQ19:DH19,90)</f>
        <v>0</v>
      </c>
      <c r="F19" s="16">
        <f>COUNTIF(DJ19:FA19,"I")</f>
        <v>0</v>
      </c>
      <c r="G19" s="16">
        <f>COUNTIF(DJ19:FA19,"E")</f>
        <v>0</v>
      </c>
      <c r="H19" s="66">
        <f>COUNTIF(BQ19:DH19,"S")</f>
        <v>0</v>
      </c>
      <c r="I19" s="67">
        <f>SUM(BQ19:DH19)</f>
        <v>0</v>
      </c>
      <c r="J19" s="68" t="e">
        <f>ABS(I19/C19)</f>
        <v>#DIV/0!</v>
      </c>
      <c r="K19" s="68">
        <f>ABS(I19*100/I1)</f>
        <v>0</v>
      </c>
      <c r="L19" s="67">
        <f>K1</f>
        <v>38</v>
      </c>
      <c r="M19" s="67">
        <f t="shared" si="26"/>
        <v>0</v>
      </c>
      <c r="N19" s="67">
        <f>SUM(O19:Q19)</f>
        <v>0</v>
      </c>
      <c r="O19" s="67">
        <f>COUNTIF(X19:BM19,"DT")</f>
        <v>0</v>
      </c>
      <c r="P19" s="67">
        <f>COUNTIF(X19:BM19,"L")</f>
        <v>0</v>
      </c>
      <c r="Q19" s="67">
        <f>COUNTIF(X19:BM19,"S")</f>
        <v>0</v>
      </c>
      <c r="R19" s="267">
        <f t="shared" si="31"/>
        <v>0</v>
      </c>
      <c r="S19" s="269">
        <f t="shared" si="32"/>
        <v>0</v>
      </c>
      <c r="T19" s="268">
        <f t="shared" si="33"/>
        <v>0</v>
      </c>
      <c r="U19" s="268">
        <f t="shared" si="34"/>
        <v>0</v>
      </c>
      <c r="V19" s="154">
        <f t="shared" si="35"/>
        <v>0</v>
      </c>
      <c r="W19" s="89"/>
      <c r="X19" s="215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91"/>
      <c r="BP19" s="222"/>
      <c r="BQ19" s="215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91"/>
      <c r="DI19" s="89"/>
      <c r="DJ19" s="215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92"/>
      <c r="FB19" s="249">
        <f>COUNTIF(FE19:GT19,1)</f>
        <v>0</v>
      </c>
      <c r="FC19" s="247">
        <f>COUNTIF(FE19:GT19,2)</f>
        <v>0</v>
      </c>
      <c r="FD19" s="242">
        <f>COUNTIF(FE19:GT19,"R")</f>
        <v>0</v>
      </c>
      <c r="FE19" s="215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92"/>
      <c r="GW19" s="90"/>
      <c r="GX19" s="66"/>
      <c r="GY19" s="116"/>
      <c r="GZ19" s="117"/>
      <c r="HA19" s="218">
        <f t="shared" si="38"/>
        <v>0</v>
      </c>
      <c r="HB19" s="255"/>
      <c r="HC19" s="188"/>
      <c r="HD19" s="188"/>
      <c r="HE19" s="188"/>
      <c r="HF19" s="188"/>
      <c r="HG19" s="188"/>
      <c r="HH19" s="188"/>
      <c r="HI19" s="188"/>
      <c r="HJ19" s="188"/>
      <c r="HK19" s="188"/>
      <c r="HL19" s="188"/>
      <c r="HM19" s="188"/>
      <c r="HN19" s="188"/>
      <c r="HO19" s="188"/>
      <c r="HP19" s="188"/>
      <c r="HQ19" s="188"/>
      <c r="HR19" s="188"/>
      <c r="HS19" s="188"/>
      <c r="HT19" s="188"/>
      <c r="HU19" s="188"/>
      <c r="HV19" s="188"/>
      <c r="HW19" s="188"/>
      <c r="HX19" s="188"/>
      <c r="HY19" s="188"/>
      <c r="HZ19" s="188"/>
      <c r="IA19" s="188"/>
      <c r="IB19" s="188"/>
      <c r="IC19" s="188"/>
      <c r="ID19" s="188"/>
      <c r="IE19" s="188"/>
      <c r="IF19" s="188"/>
      <c r="IG19" s="188"/>
      <c r="IH19" s="188"/>
      <c r="II19" s="188"/>
      <c r="IJ19" s="188"/>
      <c r="IK19" s="188"/>
      <c r="IL19" s="188"/>
      <c r="IM19" s="188"/>
      <c r="IN19" s="188"/>
      <c r="IO19" s="188"/>
      <c r="IP19" s="188"/>
      <c r="IQ19" s="188"/>
      <c r="IR19" s="116"/>
      <c r="IS19" s="256"/>
      <c r="IT19" s="128"/>
      <c r="IU19" s="128"/>
      <c r="IV19" s="128"/>
    </row>
    <row r="20" spans="1:256" s="132" customFormat="1" ht="12.75" hidden="1" customHeight="1">
      <c r="A20" s="112"/>
      <c r="B20" s="91"/>
      <c r="C20" s="22">
        <f>COUNT(BQ20:DH20)</f>
        <v>0</v>
      </c>
      <c r="D20" s="16">
        <f>COUNTIF(X20:BO20,"T")</f>
        <v>0</v>
      </c>
      <c r="E20" s="66">
        <f>COUNTIF(BQ20:DH20,90)</f>
        <v>0</v>
      </c>
      <c r="F20" s="16">
        <f>COUNTIF(DJ20:FA20,"I")</f>
        <v>0</v>
      </c>
      <c r="G20" s="16">
        <f>COUNTIF(DJ20:FA20,"E")</f>
        <v>0</v>
      </c>
      <c r="H20" s="66">
        <f>COUNTIF(BQ20:DH20,"S")</f>
        <v>0</v>
      </c>
      <c r="I20" s="67">
        <f>SUM(BQ20:DH20)</f>
        <v>0</v>
      </c>
      <c r="J20" s="68" t="e">
        <f>ABS(I20/C20)</f>
        <v>#DIV/0!</v>
      </c>
      <c r="K20" s="68">
        <f>ABS(I20*100/I1)</f>
        <v>0</v>
      </c>
      <c r="L20" s="67">
        <f>K1</f>
        <v>38</v>
      </c>
      <c r="M20" s="67">
        <f t="shared" si="26"/>
        <v>0</v>
      </c>
      <c r="N20" s="67">
        <f>SUM(O20:Q20)</f>
        <v>0</v>
      </c>
      <c r="O20" s="67">
        <f>COUNTIF(X20:BM20,"DT")</f>
        <v>0</v>
      </c>
      <c r="P20" s="67">
        <f>COUNTIF(X20:BM20,"L")</f>
        <v>0</v>
      </c>
      <c r="Q20" s="67">
        <f>COUNTIF(X20:BM20,"S")</f>
        <v>0</v>
      </c>
      <c r="R20" s="267">
        <f t="shared" si="31"/>
        <v>0</v>
      </c>
      <c r="S20" s="269">
        <f t="shared" si="32"/>
        <v>0</v>
      </c>
      <c r="T20" s="268">
        <f t="shared" si="33"/>
        <v>0</v>
      </c>
      <c r="U20" s="268">
        <f t="shared" si="34"/>
        <v>0</v>
      </c>
      <c r="V20" s="154">
        <f t="shared" si="35"/>
        <v>0</v>
      </c>
      <c r="W20" s="89"/>
      <c r="X20" s="215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91"/>
      <c r="BP20" s="222"/>
      <c r="BQ20" s="215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  <c r="CL20" s="66"/>
      <c r="CM20" s="66"/>
      <c r="CN20" s="66"/>
      <c r="CO20" s="66"/>
      <c r="CP20" s="66"/>
      <c r="CQ20" s="66"/>
      <c r="CR20" s="66"/>
      <c r="CS20" s="66"/>
      <c r="CT20" s="66"/>
      <c r="CU20" s="66"/>
      <c r="CV20" s="66"/>
      <c r="CW20" s="66"/>
      <c r="CX20" s="66"/>
      <c r="CY20" s="66"/>
      <c r="CZ20" s="66"/>
      <c r="DA20" s="66"/>
      <c r="DB20" s="66"/>
      <c r="DC20" s="66"/>
      <c r="DD20" s="66"/>
      <c r="DE20" s="66"/>
      <c r="DF20" s="66"/>
      <c r="DG20" s="66"/>
      <c r="DH20" s="91"/>
      <c r="DI20" s="89"/>
      <c r="DJ20" s="215"/>
      <c r="DK20" s="66"/>
      <c r="DL20" s="66"/>
      <c r="DM20" s="66"/>
      <c r="DN20" s="66"/>
      <c r="DO20" s="66"/>
      <c r="DP20" s="66"/>
      <c r="DQ20" s="66"/>
      <c r="DR20" s="66"/>
      <c r="DS20" s="66"/>
      <c r="DT20" s="66"/>
      <c r="DU20" s="66"/>
      <c r="DV20" s="66"/>
      <c r="DW20" s="66"/>
      <c r="DX20" s="66"/>
      <c r="DY20" s="66"/>
      <c r="DZ20" s="66"/>
      <c r="EA20" s="66"/>
      <c r="EB20" s="66"/>
      <c r="EC20" s="66"/>
      <c r="ED20" s="66"/>
      <c r="EE20" s="66"/>
      <c r="EF20" s="66"/>
      <c r="EG20" s="66"/>
      <c r="EH20" s="66"/>
      <c r="EI20" s="66"/>
      <c r="EJ20" s="66"/>
      <c r="EK20" s="66"/>
      <c r="EL20" s="66"/>
      <c r="EM20" s="66"/>
      <c r="EN20" s="66"/>
      <c r="EO20" s="66"/>
      <c r="EP20" s="66"/>
      <c r="EQ20" s="66"/>
      <c r="ER20" s="66"/>
      <c r="ES20" s="66"/>
      <c r="ET20" s="66"/>
      <c r="EU20" s="66"/>
      <c r="EV20" s="66"/>
      <c r="EW20" s="66"/>
      <c r="EX20" s="66"/>
      <c r="EY20" s="66"/>
      <c r="EZ20" s="66"/>
      <c r="FA20" s="92"/>
      <c r="FB20" s="249">
        <f>COUNTIF(FE20:GT20,1)</f>
        <v>0</v>
      </c>
      <c r="FC20" s="247">
        <f>COUNTIF(FE20:GT20,2)</f>
        <v>0</v>
      </c>
      <c r="FD20" s="242">
        <f>COUNTIF(FE20:GT20,"R")</f>
        <v>0</v>
      </c>
      <c r="FE20" s="215"/>
      <c r="FF20" s="66"/>
      <c r="FG20" s="66"/>
      <c r="FH20" s="66"/>
      <c r="FI20" s="66"/>
      <c r="FJ20" s="66"/>
      <c r="FK20" s="66"/>
      <c r="FL20" s="66"/>
      <c r="FM20" s="66"/>
      <c r="FN20" s="66"/>
      <c r="FO20" s="66"/>
      <c r="FP20" s="66"/>
      <c r="FQ20" s="66"/>
      <c r="FR20" s="66"/>
      <c r="FS20" s="66"/>
      <c r="FT20" s="66"/>
      <c r="FU20" s="66"/>
      <c r="FV20" s="66"/>
      <c r="FW20" s="66"/>
      <c r="FX20" s="66"/>
      <c r="FY20" s="66"/>
      <c r="FZ20" s="66"/>
      <c r="GA20" s="66"/>
      <c r="GB20" s="66"/>
      <c r="GC20" s="66"/>
      <c r="GD20" s="66"/>
      <c r="GE20" s="66"/>
      <c r="GF20" s="66"/>
      <c r="GG20" s="66"/>
      <c r="GH20" s="66"/>
      <c r="GI20" s="66"/>
      <c r="GJ20" s="66"/>
      <c r="GK20" s="66"/>
      <c r="GL20" s="66"/>
      <c r="GM20" s="66"/>
      <c r="GN20" s="66"/>
      <c r="GO20" s="66"/>
      <c r="GP20" s="66"/>
      <c r="GQ20" s="66"/>
      <c r="GR20" s="66"/>
      <c r="GS20" s="66"/>
      <c r="GT20" s="66"/>
      <c r="GU20" s="66"/>
      <c r="GV20" s="92"/>
      <c r="GW20" s="90"/>
      <c r="GX20" s="66"/>
      <c r="GY20" s="116"/>
      <c r="GZ20" s="117"/>
      <c r="HA20" s="218">
        <f t="shared" si="38"/>
        <v>0</v>
      </c>
      <c r="HB20" s="255"/>
      <c r="HC20" s="188"/>
      <c r="HD20" s="188"/>
      <c r="HE20" s="188"/>
      <c r="HF20" s="188"/>
      <c r="HG20" s="188"/>
      <c r="HH20" s="188"/>
      <c r="HI20" s="188"/>
      <c r="HJ20" s="188"/>
      <c r="HK20" s="188"/>
      <c r="HL20" s="188"/>
      <c r="HM20" s="188"/>
      <c r="HN20" s="188"/>
      <c r="HO20" s="188"/>
      <c r="HP20" s="188"/>
      <c r="HQ20" s="188"/>
      <c r="HR20" s="188"/>
      <c r="HS20" s="188"/>
      <c r="HT20" s="188"/>
      <c r="HU20" s="188"/>
      <c r="HV20" s="188"/>
      <c r="HW20" s="188"/>
      <c r="HX20" s="188"/>
      <c r="HY20" s="188"/>
      <c r="HZ20" s="188"/>
      <c r="IA20" s="188"/>
      <c r="IB20" s="188"/>
      <c r="IC20" s="188"/>
      <c r="ID20" s="188"/>
      <c r="IE20" s="188"/>
      <c r="IF20" s="188"/>
      <c r="IG20" s="188"/>
      <c r="IH20" s="188"/>
      <c r="II20" s="188"/>
      <c r="IJ20" s="188"/>
      <c r="IK20" s="188"/>
      <c r="IL20" s="188"/>
      <c r="IM20" s="188"/>
      <c r="IN20" s="188"/>
      <c r="IO20" s="188"/>
      <c r="IP20" s="188"/>
      <c r="IQ20" s="188"/>
      <c r="IR20" s="116"/>
      <c r="IS20" s="256"/>
      <c r="IT20" s="128"/>
      <c r="IU20" s="128"/>
      <c r="IV20" s="128"/>
    </row>
    <row r="21" spans="1:256" s="132" customFormat="1" ht="12.75" hidden="1" customHeight="1">
      <c r="A21" s="112"/>
      <c r="B21" s="91"/>
      <c r="C21" s="22">
        <f>COUNT(BQ21:DH21)</f>
        <v>0</v>
      </c>
      <c r="D21" s="16">
        <f>COUNTIF(X21:BO21,"T")</f>
        <v>0</v>
      </c>
      <c r="E21" s="66">
        <f>COUNTIF(BQ21:DH21,90)</f>
        <v>0</v>
      </c>
      <c r="F21" s="16">
        <f>COUNTIF(DJ21:FA21,"I")</f>
        <v>0</v>
      </c>
      <c r="G21" s="16">
        <f>COUNTIF(DJ21:FA21,"E")</f>
        <v>0</v>
      </c>
      <c r="H21" s="66">
        <f>COUNTIF(BQ21:DH21,"S")</f>
        <v>0</v>
      </c>
      <c r="I21" s="67">
        <f>SUM(BQ21:DH21)</f>
        <v>0</v>
      </c>
      <c r="J21" s="68" t="e">
        <f>ABS(I21/C21)</f>
        <v>#DIV/0!</v>
      </c>
      <c r="K21" s="68">
        <f>ABS(I21*100/I1)</f>
        <v>0</v>
      </c>
      <c r="L21" s="67">
        <f>K1</f>
        <v>38</v>
      </c>
      <c r="M21" s="67">
        <f t="shared" si="26"/>
        <v>0</v>
      </c>
      <c r="N21" s="67">
        <f>SUM(O21:Q21)</f>
        <v>0</v>
      </c>
      <c r="O21" s="67">
        <f>COUNTIF(X21:BM21,"DT")</f>
        <v>0</v>
      </c>
      <c r="P21" s="67">
        <f>COUNTIF(X21:BM21,"L")</f>
        <v>0</v>
      </c>
      <c r="Q21" s="67">
        <f>COUNTIF(X21:BM21,"S")</f>
        <v>0</v>
      </c>
      <c r="R21" s="267">
        <f t="shared" si="31"/>
        <v>0</v>
      </c>
      <c r="S21" s="269">
        <f t="shared" si="32"/>
        <v>0</v>
      </c>
      <c r="T21" s="268">
        <f t="shared" si="33"/>
        <v>0</v>
      </c>
      <c r="U21" s="268">
        <f t="shared" si="34"/>
        <v>0</v>
      </c>
      <c r="V21" s="154">
        <f t="shared" ref="V21:V33" si="40">COUNTIF(FI21:HC21,1)</f>
        <v>0</v>
      </c>
      <c r="W21" s="89"/>
      <c r="X21" s="215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91"/>
      <c r="BP21" s="222"/>
      <c r="BQ21" s="215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  <c r="CL21" s="66"/>
      <c r="CM21" s="66"/>
      <c r="CN21" s="66"/>
      <c r="CO21" s="66"/>
      <c r="CP21" s="66"/>
      <c r="CQ21" s="66"/>
      <c r="CR21" s="66"/>
      <c r="CS21" s="66"/>
      <c r="CT21" s="66"/>
      <c r="CU21" s="66"/>
      <c r="CV21" s="66"/>
      <c r="CW21" s="66"/>
      <c r="CX21" s="66"/>
      <c r="CY21" s="66"/>
      <c r="CZ21" s="66"/>
      <c r="DA21" s="66"/>
      <c r="DB21" s="66"/>
      <c r="DC21" s="66"/>
      <c r="DD21" s="66"/>
      <c r="DE21" s="66"/>
      <c r="DF21" s="66"/>
      <c r="DG21" s="66"/>
      <c r="DH21" s="91"/>
      <c r="DI21" s="89"/>
      <c r="DJ21" s="215"/>
      <c r="DK21" s="66"/>
      <c r="DL21" s="66"/>
      <c r="DM21" s="66"/>
      <c r="DN21" s="66"/>
      <c r="DO21" s="66"/>
      <c r="DP21" s="66"/>
      <c r="DQ21" s="66"/>
      <c r="DR21" s="66"/>
      <c r="DS21" s="66"/>
      <c r="DT21" s="66"/>
      <c r="DU21" s="66"/>
      <c r="DV21" s="66"/>
      <c r="DW21" s="66"/>
      <c r="DX21" s="66"/>
      <c r="DY21" s="66"/>
      <c r="DZ21" s="66"/>
      <c r="EA21" s="66"/>
      <c r="EB21" s="66"/>
      <c r="EC21" s="66"/>
      <c r="ED21" s="66"/>
      <c r="EE21" s="66"/>
      <c r="EF21" s="66"/>
      <c r="EG21" s="66"/>
      <c r="EH21" s="66"/>
      <c r="EI21" s="66"/>
      <c r="EJ21" s="66"/>
      <c r="EK21" s="66"/>
      <c r="EL21" s="66"/>
      <c r="EM21" s="66"/>
      <c r="EN21" s="66"/>
      <c r="EO21" s="66"/>
      <c r="EP21" s="66"/>
      <c r="EQ21" s="66"/>
      <c r="ER21" s="66"/>
      <c r="ES21" s="66"/>
      <c r="ET21" s="66"/>
      <c r="EU21" s="66"/>
      <c r="EV21" s="66"/>
      <c r="EW21" s="66"/>
      <c r="EX21" s="66"/>
      <c r="EY21" s="66"/>
      <c r="EZ21" s="66"/>
      <c r="FA21" s="92"/>
      <c r="FB21" s="275">
        <f>COUNTIF(FE21:GT21,1)</f>
        <v>0</v>
      </c>
      <c r="FC21" s="66">
        <f>COUNTIF(FE21:GT21,2)</f>
        <v>0</v>
      </c>
      <c r="FD21" s="276">
        <f>COUNTIF(FE21:GT21,"R")</f>
        <v>0</v>
      </c>
      <c r="FE21" s="215"/>
      <c r="FF21" s="66"/>
      <c r="FG21" s="66"/>
      <c r="FH21" s="66"/>
      <c r="FI21" s="66"/>
      <c r="FJ21" s="66"/>
      <c r="FK21" s="66"/>
      <c r="FL21" s="66"/>
      <c r="FM21" s="66"/>
      <c r="FN21" s="66"/>
      <c r="FO21" s="66"/>
      <c r="FP21" s="66"/>
      <c r="FQ21" s="66"/>
      <c r="FR21" s="66"/>
      <c r="FS21" s="66"/>
      <c r="FT21" s="66"/>
      <c r="FU21" s="66"/>
      <c r="FV21" s="66"/>
      <c r="FW21" s="66"/>
      <c r="FX21" s="66"/>
      <c r="FY21" s="66"/>
      <c r="FZ21" s="66"/>
      <c r="GA21" s="66"/>
      <c r="GB21" s="66"/>
      <c r="GC21" s="66"/>
      <c r="GD21" s="66"/>
      <c r="GE21" s="66"/>
      <c r="GF21" s="66"/>
      <c r="GG21" s="66"/>
      <c r="GH21" s="66"/>
      <c r="GI21" s="66"/>
      <c r="GJ21" s="66"/>
      <c r="GK21" s="66"/>
      <c r="GL21" s="66"/>
      <c r="GM21" s="66"/>
      <c r="GN21" s="66"/>
      <c r="GO21" s="66"/>
      <c r="GP21" s="66"/>
      <c r="GQ21" s="66"/>
      <c r="GR21" s="66"/>
      <c r="GS21" s="66"/>
      <c r="GT21" s="66"/>
      <c r="GU21" s="66"/>
      <c r="GV21" s="92"/>
      <c r="GW21" s="90"/>
      <c r="GX21" s="66"/>
      <c r="GY21" s="116"/>
      <c r="GZ21" s="117"/>
      <c r="HA21" s="218">
        <f t="shared" si="38"/>
        <v>0</v>
      </c>
      <c r="HB21" s="112"/>
      <c r="HC21" s="66"/>
      <c r="HD21" s="66"/>
      <c r="HE21" s="66"/>
      <c r="HF21" s="66"/>
      <c r="HG21" s="66"/>
      <c r="HH21" s="66"/>
      <c r="HI21" s="66"/>
      <c r="HJ21" s="66"/>
      <c r="HK21" s="66"/>
      <c r="HL21" s="66"/>
      <c r="HM21" s="66"/>
      <c r="HN21" s="66"/>
      <c r="HO21" s="66"/>
      <c r="HP21" s="66"/>
      <c r="HQ21" s="66"/>
      <c r="HR21" s="66"/>
      <c r="HS21" s="66"/>
      <c r="HT21" s="66"/>
      <c r="HU21" s="66"/>
      <c r="HV21" s="66"/>
      <c r="HW21" s="66"/>
      <c r="HX21" s="66"/>
      <c r="HY21" s="66"/>
      <c r="HZ21" s="66"/>
      <c r="IA21" s="66"/>
      <c r="IB21" s="66"/>
      <c r="IC21" s="66"/>
      <c r="ID21" s="66"/>
      <c r="IE21" s="66"/>
      <c r="IF21" s="66"/>
      <c r="IG21" s="66"/>
      <c r="IH21" s="66"/>
      <c r="II21" s="66"/>
      <c r="IJ21" s="188"/>
      <c r="IK21" s="188"/>
      <c r="IL21" s="188"/>
      <c r="IM21" s="188"/>
      <c r="IN21" s="188"/>
      <c r="IO21" s="188"/>
      <c r="IP21" s="188"/>
      <c r="IQ21" s="188"/>
      <c r="IR21" s="116"/>
      <c r="IS21" s="256"/>
      <c r="IT21" s="128"/>
      <c r="IU21" s="128"/>
      <c r="IV21" s="128"/>
    </row>
    <row r="22" spans="1:256" s="132" customFormat="1" ht="12.75" hidden="1" customHeight="1">
      <c r="A22" s="112"/>
      <c r="B22" s="91"/>
      <c r="C22" s="22">
        <f>COUNT(BQ22:DH22)</f>
        <v>0</v>
      </c>
      <c r="D22" s="16">
        <f>COUNTIF(X22:BO22,"T")</f>
        <v>0</v>
      </c>
      <c r="E22" s="66">
        <f>COUNTIF(BQ22:DH22,90)</f>
        <v>0</v>
      </c>
      <c r="F22" s="16">
        <f>COUNTIF(DJ22:FA22,"I")</f>
        <v>0</v>
      </c>
      <c r="G22" s="16">
        <f>COUNTIF(DJ22:FA22,"E")</f>
        <v>0</v>
      </c>
      <c r="H22" s="66">
        <f>COUNTIF(BQ22:DH22,"S")</f>
        <v>0</v>
      </c>
      <c r="I22" s="67">
        <f>SUM(BQ22:DH22)</f>
        <v>0</v>
      </c>
      <c r="J22" s="68" t="e">
        <f>ABS(I22/C22)</f>
        <v>#DIV/0!</v>
      </c>
      <c r="K22" s="68">
        <f>ABS(I22*100/I1)</f>
        <v>0</v>
      </c>
      <c r="L22" s="67">
        <f>K1</f>
        <v>38</v>
      </c>
      <c r="M22" s="67">
        <f t="shared" si="26"/>
        <v>0</v>
      </c>
      <c r="N22" s="67">
        <f>SUM(O22:Q22)</f>
        <v>0</v>
      </c>
      <c r="O22" s="67">
        <f>COUNTIF(X22:BM22,"DT")</f>
        <v>0</v>
      </c>
      <c r="P22" s="67">
        <f>COUNTIF(X22:BM22,"L")</f>
        <v>0</v>
      </c>
      <c r="Q22" s="67">
        <f>COUNTIF(X22:BM22,"S")</f>
        <v>0</v>
      </c>
      <c r="R22" s="267">
        <f t="shared" si="31"/>
        <v>0</v>
      </c>
      <c r="S22" s="269">
        <f t="shared" si="32"/>
        <v>0</v>
      </c>
      <c r="T22" s="268">
        <f t="shared" si="33"/>
        <v>0</v>
      </c>
      <c r="U22" s="268">
        <f t="shared" si="34"/>
        <v>0</v>
      </c>
      <c r="V22" s="154">
        <f t="shared" si="40"/>
        <v>0</v>
      </c>
      <c r="W22" s="89"/>
      <c r="X22" s="215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91"/>
      <c r="BP22" s="222"/>
      <c r="BQ22" s="215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  <c r="CL22" s="66"/>
      <c r="CM22" s="66"/>
      <c r="CN22" s="66"/>
      <c r="CO22" s="66"/>
      <c r="CP22" s="66"/>
      <c r="CQ22" s="66"/>
      <c r="CR22" s="66"/>
      <c r="CS22" s="66"/>
      <c r="CT22" s="66"/>
      <c r="CU22" s="66"/>
      <c r="CV22" s="66"/>
      <c r="CW22" s="66"/>
      <c r="CX22" s="66"/>
      <c r="CY22" s="66"/>
      <c r="CZ22" s="66"/>
      <c r="DA22" s="66"/>
      <c r="DB22" s="66"/>
      <c r="DC22" s="66"/>
      <c r="DD22" s="66"/>
      <c r="DE22" s="66"/>
      <c r="DF22" s="66"/>
      <c r="DG22" s="66"/>
      <c r="DH22" s="91"/>
      <c r="DI22" s="89"/>
      <c r="DJ22" s="215"/>
      <c r="DK22" s="66"/>
      <c r="DL22" s="66"/>
      <c r="DM22" s="66"/>
      <c r="DN22" s="66"/>
      <c r="DO22" s="66"/>
      <c r="DP22" s="66"/>
      <c r="DQ22" s="66"/>
      <c r="DR22" s="66"/>
      <c r="DS22" s="66"/>
      <c r="DT22" s="66"/>
      <c r="DU22" s="66"/>
      <c r="DV22" s="66"/>
      <c r="DW22" s="66"/>
      <c r="DX22" s="66"/>
      <c r="DY22" s="66"/>
      <c r="DZ22" s="66"/>
      <c r="EA22" s="66"/>
      <c r="EB22" s="66"/>
      <c r="EC22" s="66"/>
      <c r="ED22" s="66"/>
      <c r="EE22" s="66"/>
      <c r="EF22" s="66"/>
      <c r="EG22" s="66"/>
      <c r="EH22" s="66"/>
      <c r="EI22" s="66"/>
      <c r="EJ22" s="66"/>
      <c r="EK22" s="66"/>
      <c r="EL22" s="66"/>
      <c r="EM22" s="66"/>
      <c r="EN22" s="66"/>
      <c r="EO22" s="66"/>
      <c r="EP22" s="66"/>
      <c r="EQ22" s="66"/>
      <c r="ER22" s="66"/>
      <c r="ES22" s="66"/>
      <c r="ET22" s="66"/>
      <c r="EU22" s="66"/>
      <c r="EV22" s="66"/>
      <c r="EW22" s="66"/>
      <c r="EX22" s="66"/>
      <c r="EY22" s="66"/>
      <c r="EZ22" s="66"/>
      <c r="FA22" s="92"/>
      <c r="FB22" s="275">
        <f>COUNTIF(FE22:GT22,1)</f>
        <v>0</v>
      </c>
      <c r="FC22" s="66">
        <f>COUNTIF(FE22:GT22,2)</f>
        <v>0</v>
      </c>
      <c r="FD22" s="276">
        <f>COUNTIF(FE22:GT22,"R")</f>
        <v>0</v>
      </c>
      <c r="FE22" s="215"/>
      <c r="FF22" s="66"/>
      <c r="FG22" s="66"/>
      <c r="FH22" s="66"/>
      <c r="FI22" s="66"/>
      <c r="FJ22" s="66"/>
      <c r="FK22" s="66"/>
      <c r="FL22" s="66"/>
      <c r="FM22" s="66"/>
      <c r="FN22" s="66"/>
      <c r="FO22" s="66"/>
      <c r="FP22" s="66"/>
      <c r="FQ22" s="66"/>
      <c r="FR22" s="66"/>
      <c r="FS22" s="66"/>
      <c r="FT22" s="66"/>
      <c r="FU22" s="66"/>
      <c r="FV22" s="66"/>
      <c r="FW22" s="66"/>
      <c r="FX22" s="66"/>
      <c r="FY22" s="66"/>
      <c r="FZ22" s="66"/>
      <c r="GA22" s="66"/>
      <c r="GB22" s="66"/>
      <c r="GC22" s="66"/>
      <c r="GD22" s="66"/>
      <c r="GE22" s="66"/>
      <c r="GF22" s="66"/>
      <c r="GG22" s="66"/>
      <c r="GH22" s="66"/>
      <c r="GI22" s="66"/>
      <c r="GJ22" s="66"/>
      <c r="GK22" s="66"/>
      <c r="GL22" s="66"/>
      <c r="GM22" s="66"/>
      <c r="GN22" s="66"/>
      <c r="GO22" s="66"/>
      <c r="GP22" s="66"/>
      <c r="GQ22" s="66"/>
      <c r="GR22" s="66"/>
      <c r="GS22" s="66"/>
      <c r="GT22" s="66"/>
      <c r="GU22" s="66"/>
      <c r="GV22" s="92"/>
      <c r="GW22" s="90"/>
      <c r="GX22" s="66"/>
      <c r="GY22" s="116"/>
      <c r="GZ22" s="117"/>
      <c r="HA22" s="218">
        <f t="shared" si="38"/>
        <v>0</v>
      </c>
      <c r="HB22" s="112"/>
      <c r="HC22" s="66"/>
      <c r="HD22" s="66"/>
      <c r="HE22" s="66"/>
      <c r="HF22" s="66"/>
      <c r="HG22" s="66"/>
      <c r="HH22" s="66"/>
      <c r="HI22" s="66"/>
      <c r="HJ22" s="66"/>
      <c r="HK22" s="66"/>
      <c r="HL22" s="66"/>
      <c r="HM22" s="66"/>
      <c r="HN22" s="66"/>
      <c r="HO22" s="66"/>
      <c r="HP22" s="66"/>
      <c r="HQ22" s="66"/>
      <c r="HR22" s="66"/>
      <c r="HS22" s="66"/>
      <c r="HT22" s="66"/>
      <c r="HU22" s="66"/>
      <c r="HV22" s="66"/>
      <c r="HW22" s="66"/>
      <c r="HX22" s="66"/>
      <c r="HY22" s="66"/>
      <c r="HZ22" s="66"/>
      <c r="IA22" s="66"/>
      <c r="IB22" s="66"/>
      <c r="IC22" s="66"/>
      <c r="ID22" s="66"/>
      <c r="IE22" s="66"/>
      <c r="IF22" s="66"/>
      <c r="IG22" s="66"/>
      <c r="IH22" s="66"/>
      <c r="II22" s="66"/>
      <c r="IJ22" s="188"/>
      <c r="IK22" s="188"/>
      <c r="IL22" s="188"/>
      <c r="IM22" s="188"/>
      <c r="IN22" s="188"/>
      <c r="IO22" s="188"/>
      <c r="IP22" s="188"/>
      <c r="IQ22" s="188"/>
      <c r="IR22" s="116"/>
      <c r="IS22" s="256"/>
      <c r="IT22" s="128"/>
      <c r="IU22" s="128"/>
      <c r="IV22" s="128"/>
    </row>
    <row r="23" spans="1:256" s="71" customFormat="1" hidden="1">
      <c r="A23" s="112"/>
      <c r="B23" s="91"/>
      <c r="C23" s="22">
        <f t="shared" si="16"/>
        <v>0</v>
      </c>
      <c r="D23" s="16">
        <f t="shared" si="39"/>
        <v>0</v>
      </c>
      <c r="E23" s="66">
        <f t="shared" si="18"/>
        <v>0</v>
      </c>
      <c r="F23" s="16">
        <f t="shared" si="19"/>
        <v>0</v>
      </c>
      <c r="G23" s="16">
        <f t="shared" si="20"/>
        <v>0</v>
      </c>
      <c r="H23" s="66">
        <f t="shared" si="21"/>
        <v>0</v>
      </c>
      <c r="I23" s="67">
        <f t="shared" si="22"/>
        <v>0</v>
      </c>
      <c r="J23" s="68" t="e">
        <f t="shared" si="23"/>
        <v>#DIV/0!</v>
      </c>
      <c r="K23" s="68">
        <f>ABS(I23*100/I1)</f>
        <v>0</v>
      </c>
      <c r="L23" s="67">
        <f>K1</f>
        <v>38</v>
      </c>
      <c r="M23" s="67">
        <f t="shared" si="26"/>
        <v>0</v>
      </c>
      <c r="N23" s="67">
        <f t="shared" si="27"/>
        <v>0</v>
      </c>
      <c r="O23" s="67">
        <f t="shared" si="28"/>
        <v>0</v>
      </c>
      <c r="P23" s="67">
        <f t="shared" si="29"/>
        <v>0</v>
      </c>
      <c r="Q23" s="67">
        <f t="shared" si="30"/>
        <v>0</v>
      </c>
      <c r="R23" s="267">
        <f t="shared" si="31"/>
        <v>0</v>
      </c>
      <c r="S23" s="269">
        <f t="shared" si="32"/>
        <v>0</v>
      </c>
      <c r="T23" s="268">
        <f t="shared" si="33"/>
        <v>0</v>
      </c>
      <c r="U23" s="268">
        <f t="shared" si="34"/>
        <v>0</v>
      </c>
      <c r="V23" s="154">
        <f t="shared" si="40"/>
        <v>0</v>
      </c>
      <c r="W23" s="89"/>
      <c r="X23" s="215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91"/>
      <c r="BP23" s="222"/>
      <c r="BQ23" s="215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  <c r="CL23" s="66"/>
      <c r="CM23" s="66"/>
      <c r="CN23" s="66"/>
      <c r="CO23" s="66"/>
      <c r="CP23" s="66"/>
      <c r="CQ23" s="66"/>
      <c r="CR23" s="66"/>
      <c r="CS23" s="66"/>
      <c r="CT23" s="66"/>
      <c r="CU23" s="66"/>
      <c r="CV23" s="66"/>
      <c r="CW23" s="66"/>
      <c r="CX23" s="66"/>
      <c r="CY23" s="66"/>
      <c r="CZ23" s="66"/>
      <c r="DA23" s="66"/>
      <c r="DB23" s="66"/>
      <c r="DC23" s="66"/>
      <c r="DD23" s="66"/>
      <c r="DE23" s="66"/>
      <c r="DF23" s="66"/>
      <c r="DG23" s="66"/>
      <c r="DH23" s="91"/>
      <c r="DI23" s="89"/>
      <c r="DJ23" s="215"/>
      <c r="DK23" s="66"/>
      <c r="DL23" s="66"/>
      <c r="DM23" s="66"/>
      <c r="DN23" s="66"/>
      <c r="DO23" s="66"/>
      <c r="DP23" s="66"/>
      <c r="DQ23" s="66"/>
      <c r="DR23" s="66"/>
      <c r="DS23" s="66"/>
      <c r="DT23" s="66"/>
      <c r="DU23" s="66"/>
      <c r="DV23" s="66"/>
      <c r="DW23" s="66"/>
      <c r="DX23" s="66"/>
      <c r="DY23" s="66"/>
      <c r="DZ23" s="66"/>
      <c r="EA23" s="66"/>
      <c r="EB23" s="66"/>
      <c r="EC23" s="66"/>
      <c r="ED23" s="66"/>
      <c r="EE23" s="66"/>
      <c r="EF23" s="66"/>
      <c r="EG23" s="66"/>
      <c r="EH23" s="66"/>
      <c r="EI23" s="66"/>
      <c r="EJ23" s="66"/>
      <c r="EK23" s="66"/>
      <c r="EL23" s="66"/>
      <c r="EM23" s="66"/>
      <c r="EN23" s="66"/>
      <c r="EO23" s="66"/>
      <c r="EP23" s="66"/>
      <c r="EQ23" s="66"/>
      <c r="ER23" s="66"/>
      <c r="ES23" s="66"/>
      <c r="ET23" s="66"/>
      <c r="EU23" s="66"/>
      <c r="EV23" s="66"/>
      <c r="EW23" s="66"/>
      <c r="EX23" s="66"/>
      <c r="EY23" s="66"/>
      <c r="EZ23" s="66"/>
      <c r="FA23" s="92"/>
      <c r="FB23" s="275">
        <f t="shared" si="25"/>
        <v>0</v>
      </c>
      <c r="FC23" s="66">
        <f t="shared" si="36"/>
        <v>0</v>
      </c>
      <c r="FD23" s="276">
        <f t="shared" si="37"/>
        <v>0</v>
      </c>
      <c r="FE23" s="215"/>
      <c r="FF23" s="66"/>
      <c r="FG23" s="66"/>
      <c r="FH23" s="66"/>
      <c r="FI23" s="66"/>
      <c r="FJ23" s="66"/>
      <c r="FK23" s="66"/>
      <c r="FL23" s="66"/>
      <c r="FM23" s="66"/>
      <c r="FN23" s="66"/>
      <c r="FO23" s="66"/>
      <c r="FP23" s="66"/>
      <c r="FQ23" s="66"/>
      <c r="FR23" s="66"/>
      <c r="FS23" s="66"/>
      <c r="FT23" s="66"/>
      <c r="FU23" s="66"/>
      <c r="FV23" s="66"/>
      <c r="FW23" s="66"/>
      <c r="FX23" s="66"/>
      <c r="FY23" s="66"/>
      <c r="FZ23" s="66"/>
      <c r="GA23" s="66"/>
      <c r="GB23" s="66"/>
      <c r="GC23" s="66"/>
      <c r="GD23" s="66"/>
      <c r="GE23" s="66"/>
      <c r="GF23" s="66"/>
      <c r="GG23" s="66"/>
      <c r="GH23" s="66"/>
      <c r="GI23" s="66"/>
      <c r="GJ23" s="66"/>
      <c r="GK23" s="66"/>
      <c r="GL23" s="66"/>
      <c r="GM23" s="66"/>
      <c r="GN23" s="66"/>
      <c r="GO23" s="66"/>
      <c r="GP23" s="66"/>
      <c r="GQ23" s="66"/>
      <c r="GR23" s="66"/>
      <c r="GS23" s="66"/>
      <c r="GT23" s="66"/>
      <c r="GU23" s="66"/>
      <c r="GV23" s="92"/>
      <c r="GW23" s="90"/>
      <c r="GX23" s="66"/>
      <c r="GY23" s="66"/>
      <c r="GZ23" s="92"/>
      <c r="HA23" s="218">
        <f t="shared" si="38"/>
        <v>0</v>
      </c>
      <c r="HB23" s="112"/>
      <c r="HC23" s="66"/>
      <c r="HD23" s="66"/>
      <c r="HE23" s="66"/>
      <c r="HF23" s="66"/>
      <c r="HG23" s="66"/>
      <c r="HH23" s="66"/>
      <c r="HI23" s="66"/>
      <c r="HJ23" s="66"/>
      <c r="HK23" s="66"/>
      <c r="HL23" s="66"/>
      <c r="HM23" s="66"/>
      <c r="HN23" s="66"/>
      <c r="HO23" s="66"/>
      <c r="HP23" s="66"/>
      <c r="HQ23" s="66"/>
      <c r="HR23" s="66"/>
      <c r="HS23" s="66"/>
      <c r="HT23" s="66"/>
      <c r="HU23" s="66"/>
      <c r="HV23" s="66"/>
      <c r="HW23" s="66"/>
      <c r="HX23" s="66"/>
      <c r="HY23" s="66"/>
      <c r="HZ23" s="66"/>
      <c r="IA23" s="66"/>
      <c r="IB23" s="66"/>
      <c r="IC23" s="66"/>
      <c r="ID23" s="66"/>
      <c r="IE23" s="66"/>
      <c r="IF23" s="66"/>
      <c r="IG23" s="66"/>
      <c r="IH23" s="66"/>
      <c r="II23" s="66"/>
      <c r="IJ23" s="188"/>
      <c r="IK23" s="188"/>
      <c r="IL23" s="188"/>
      <c r="IM23" s="188"/>
      <c r="IN23" s="188"/>
      <c r="IO23" s="188"/>
      <c r="IP23" s="188"/>
      <c r="IQ23" s="188"/>
      <c r="IR23" s="66"/>
      <c r="IS23" s="256"/>
      <c r="IT23" s="10"/>
      <c r="IU23" s="10"/>
      <c r="IV23" s="10"/>
    </row>
    <row r="24" spans="1:256" s="132" customFormat="1" ht="12.75" hidden="1" customHeight="1">
      <c r="A24" s="112"/>
      <c r="B24" s="91"/>
      <c r="C24" s="22">
        <f t="shared" si="16"/>
        <v>0</v>
      </c>
      <c r="D24" s="16">
        <f t="shared" si="39"/>
        <v>0</v>
      </c>
      <c r="E24" s="66">
        <f t="shared" si="18"/>
        <v>0</v>
      </c>
      <c r="F24" s="16">
        <f t="shared" si="19"/>
        <v>0</v>
      </c>
      <c r="G24" s="16">
        <f t="shared" si="20"/>
        <v>0</v>
      </c>
      <c r="H24" s="66">
        <f t="shared" si="21"/>
        <v>0</v>
      </c>
      <c r="I24" s="67">
        <f t="shared" si="22"/>
        <v>0</v>
      </c>
      <c r="J24" s="68" t="e">
        <f t="shared" si="23"/>
        <v>#DIV/0!</v>
      </c>
      <c r="K24" s="68">
        <f>ABS(I24*100/I1)</f>
        <v>0</v>
      </c>
      <c r="L24" s="67">
        <f>K1</f>
        <v>38</v>
      </c>
      <c r="M24" s="67">
        <f t="shared" si="26"/>
        <v>0</v>
      </c>
      <c r="N24" s="67">
        <f t="shared" si="27"/>
        <v>0</v>
      </c>
      <c r="O24" s="67">
        <f t="shared" si="28"/>
        <v>0</v>
      </c>
      <c r="P24" s="67">
        <f t="shared" si="29"/>
        <v>0</v>
      </c>
      <c r="Q24" s="67">
        <f t="shared" si="30"/>
        <v>0</v>
      </c>
      <c r="R24" s="267">
        <f t="shared" si="31"/>
        <v>0</v>
      </c>
      <c r="S24" s="269">
        <f t="shared" si="32"/>
        <v>0</v>
      </c>
      <c r="T24" s="268">
        <f t="shared" si="33"/>
        <v>0</v>
      </c>
      <c r="U24" s="268">
        <f t="shared" si="34"/>
        <v>0</v>
      </c>
      <c r="V24" s="154">
        <f t="shared" si="40"/>
        <v>0</v>
      </c>
      <c r="W24" s="89"/>
      <c r="X24" s="215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91"/>
      <c r="BP24" s="222"/>
      <c r="BQ24" s="215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  <c r="CL24" s="66"/>
      <c r="CM24" s="66"/>
      <c r="CN24" s="66"/>
      <c r="CO24" s="66"/>
      <c r="CP24" s="66"/>
      <c r="CQ24" s="66"/>
      <c r="CR24" s="66"/>
      <c r="CS24" s="66"/>
      <c r="CT24" s="66"/>
      <c r="CU24" s="66"/>
      <c r="CV24" s="66"/>
      <c r="CW24" s="66"/>
      <c r="CX24" s="66"/>
      <c r="CY24" s="66"/>
      <c r="CZ24" s="66"/>
      <c r="DA24" s="66"/>
      <c r="DB24" s="66"/>
      <c r="DC24" s="66"/>
      <c r="DD24" s="66"/>
      <c r="DE24" s="66"/>
      <c r="DF24" s="66"/>
      <c r="DG24" s="66"/>
      <c r="DH24" s="91"/>
      <c r="DI24" s="89"/>
      <c r="DJ24" s="215"/>
      <c r="DK24" s="66"/>
      <c r="DL24" s="66"/>
      <c r="DM24" s="66"/>
      <c r="DN24" s="66"/>
      <c r="DO24" s="66"/>
      <c r="DP24" s="66"/>
      <c r="DQ24" s="66"/>
      <c r="DR24" s="66"/>
      <c r="DS24" s="66"/>
      <c r="DT24" s="66"/>
      <c r="DU24" s="66"/>
      <c r="DV24" s="66"/>
      <c r="DW24" s="66"/>
      <c r="DX24" s="66"/>
      <c r="DY24" s="66"/>
      <c r="DZ24" s="66"/>
      <c r="EA24" s="66"/>
      <c r="EB24" s="66"/>
      <c r="EC24" s="66"/>
      <c r="ED24" s="66"/>
      <c r="EE24" s="66"/>
      <c r="EF24" s="66"/>
      <c r="EG24" s="66"/>
      <c r="EH24" s="66"/>
      <c r="EI24" s="66"/>
      <c r="EJ24" s="66"/>
      <c r="EK24" s="66"/>
      <c r="EL24" s="66"/>
      <c r="EM24" s="66"/>
      <c r="EN24" s="66"/>
      <c r="EO24" s="66"/>
      <c r="EP24" s="66"/>
      <c r="EQ24" s="66"/>
      <c r="ER24" s="66"/>
      <c r="ES24" s="66"/>
      <c r="ET24" s="66"/>
      <c r="EU24" s="66"/>
      <c r="EV24" s="66"/>
      <c r="EW24" s="66"/>
      <c r="EX24" s="66"/>
      <c r="EY24" s="66"/>
      <c r="EZ24" s="66"/>
      <c r="FA24" s="92"/>
      <c r="FB24" s="275">
        <f t="shared" si="25"/>
        <v>0</v>
      </c>
      <c r="FC24" s="66">
        <f t="shared" si="36"/>
        <v>0</v>
      </c>
      <c r="FD24" s="276">
        <f t="shared" si="37"/>
        <v>0</v>
      </c>
      <c r="FE24" s="215"/>
      <c r="FF24" s="66"/>
      <c r="FG24" s="66"/>
      <c r="FH24" s="66"/>
      <c r="FI24" s="66"/>
      <c r="FJ24" s="66"/>
      <c r="FK24" s="66"/>
      <c r="FL24" s="66"/>
      <c r="FM24" s="66"/>
      <c r="FN24" s="66"/>
      <c r="FO24" s="66"/>
      <c r="FP24" s="66"/>
      <c r="FQ24" s="66"/>
      <c r="FR24" s="66"/>
      <c r="FS24" s="66"/>
      <c r="FT24" s="66"/>
      <c r="FU24" s="66"/>
      <c r="FV24" s="66"/>
      <c r="FW24" s="66"/>
      <c r="FX24" s="66"/>
      <c r="FY24" s="66"/>
      <c r="FZ24" s="66"/>
      <c r="GA24" s="66"/>
      <c r="GB24" s="66"/>
      <c r="GC24" s="66"/>
      <c r="GD24" s="66"/>
      <c r="GE24" s="66"/>
      <c r="GF24" s="66"/>
      <c r="GG24" s="66"/>
      <c r="GH24" s="66"/>
      <c r="GI24" s="66"/>
      <c r="GJ24" s="66"/>
      <c r="GK24" s="66"/>
      <c r="GL24" s="66"/>
      <c r="GM24" s="66"/>
      <c r="GN24" s="66"/>
      <c r="GO24" s="66"/>
      <c r="GP24" s="66"/>
      <c r="GQ24" s="66"/>
      <c r="GR24" s="66"/>
      <c r="GS24" s="66"/>
      <c r="GT24" s="66"/>
      <c r="GU24" s="66"/>
      <c r="GV24" s="92"/>
      <c r="GW24" s="90"/>
      <c r="GX24" s="66"/>
      <c r="GY24" s="116"/>
      <c r="GZ24" s="117"/>
      <c r="HA24" s="218">
        <f t="shared" si="38"/>
        <v>0</v>
      </c>
      <c r="HB24" s="112"/>
      <c r="HC24" s="66"/>
      <c r="HD24" s="66"/>
      <c r="HE24" s="66"/>
      <c r="HF24" s="66"/>
      <c r="HG24" s="66"/>
      <c r="HH24" s="66"/>
      <c r="HI24" s="66"/>
      <c r="HJ24" s="66"/>
      <c r="HK24" s="66"/>
      <c r="HL24" s="66"/>
      <c r="HM24" s="66"/>
      <c r="HN24" s="66"/>
      <c r="HO24" s="66"/>
      <c r="HP24" s="66"/>
      <c r="HQ24" s="66"/>
      <c r="HR24" s="66"/>
      <c r="HS24" s="66"/>
      <c r="HT24" s="66"/>
      <c r="HU24" s="66"/>
      <c r="HV24" s="66"/>
      <c r="HW24" s="66"/>
      <c r="HX24" s="66"/>
      <c r="HY24" s="66"/>
      <c r="HZ24" s="66"/>
      <c r="IA24" s="66"/>
      <c r="IB24" s="66"/>
      <c r="IC24" s="66"/>
      <c r="ID24" s="66"/>
      <c r="IE24" s="66"/>
      <c r="IF24" s="66"/>
      <c r="IG24" s="66"/>
      <c r="IH24" s="66"/>
      <c r="II24" s="66"/>
      <c r="IJ24" s="188"/>
      <c r="IK24" s="188"/>
      <c r="IL24" s="188"/>
      <c r="IM24" s="188"/>
      <c r="IN24" s="188"/>
      <c r="IO24" s="188"/>
      <c r="IP24" s="188"/>
      <c r="IQ24" s="188"/>
      <c r="IR24" s="116"/>
      <c r="IS24" s="256"/>
      <c r="IT24" s="128"/>
      <c r="IU24" s="128"/>
      <c r="IV24" s="128"/>
    </row>
    <row r="25" spans="1:256" s="160" customFormat="1">
      <c r="A25" s="291" t="s">
        <v>108</v>
      </c>
      <c r="B25" s="281" t="s">
        <v>133</v>
      </c>
      <c r="C25" s="149">
        <f t="shared" si="16"/>
        <v>3</v>
      </c>
      <c r="D25" s="150">
        <f>COUNTIF(X25:BO25,"T")</f>
        <v>3</v>
      </c>
      <c r="E25" s="151">
        <f t="shared" si="18"/>
        <v>3</v>
      </c>
      <c r="F25" s="150">
        <f t="shared" si="19"/>
        <v>0</v>
      </c>
      <c r="G25" s="150">
        <f t="shared" si="20"/>
        <v>0</v>
      </c>
      <c r="H25" s="151">
        <f t="shared" si="21"/>
        <v>0</v>
      </c>
      <c r="I25" s="152">
        <f t="shared" si="22"/>
        <v>270</v>
      </c>
      <c r="J25" s="153">
        <f t="shared" si="23"/>
        <v>90</v>
      </c>
      <c r="K25" s="153">
        <f>ABS(I25*100/I1)</f>
        <v>7.8947368421052628</v>
      </c>
      <c r="L25" s="152">
        <f>K1</f>
        <v>38</v>
      </c>
      <c r="M25" s="152">
        <f t="shared" si="26"/>
        <v>3</v>
      </c>
      <c r="N25" s="152">
        <f t="shared" si="27"/>
        <v>0</v>
      </c>
      <c r="O25" s="152">
        <f t="shared" si="28"/>
        <v>0</v>
      </c>
      <c r="P25" s="152">
        <f t="shared" si="29"/>
        <v>0</v>
      </c>
      <c r="Q25" s="152">
        <f t="shared" si="30"/>
        <v>0</v>
      </c>
      <c r="R25" s="267">
        <f t="shared" si="31"/>
        <v>0</v>
      </c>
      <c r="S25" s="269">
        <f t="shared" si="32"/>
        <v>0</v>
      </c>
      <c r="T25" s="268">
        <f t="shared" si="33"/>
        <v>0</v>
      </c>
      <c r="U25" s="268">
        <f t="shared" si="34"/>
        <v>0</v>
      </c>
      <c r="V25" s="154">
        <f t="shared" si="40"/>
        <v>1</v>
      </c>
      <c r="W25" s="89"/>
      <c r="X25" s="228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297" t="s">
        <v>135</v>
      </c>
      <c r="BA25" s="151"/>
      <c r="BB25" s="151"/>
      <c r="BC25" s="151"/>
      <c r="BD25" s="151"/>
      <c r="BE25" s="297" t="s">
        <v>135</v>
      </c>
      <c r="BF25" s="151"/>
      <c r="BG25" s="151"/>
      <c r="BH25" s="297" t="s">
        <v>135</v>
      </c>
      <c r="BI25" s="151"/>
      <c r="BJ25" s="66"/>
      <c r="BK25" s="66"/>
      <c r="BL25" s="66"/>
      <c r="BM25" s="66"/>
      <c r="BN25" s="66"/>
      <c r="BO25" s="91"/>
      <c r="BP25" s="222"/>
      <c r="BQ25" s="228"/>
      <c r="BR25" s="151"/>
      <c r="BS25" s="151"/>
      <c r="BT25" s="151"/>
      <c r="BU25" s="151"/>
      <c r="BV25" s="151"/>
      <c r="BW25" s="151"/>
      <c r="BX25" s="151"/>
      <c r="BY25" s="151"/>
      <c r="BZ25" s="151"/>
      <c r="CA25" s="151"/>
      <c r="CB25" s="151"/>
      <c r="CC25" s="151"/>
      <c r="CD25" s="151"/>
      <c r="CE25" s="151"/>
      <c r="CF25" s="151"/>
      <c r="CG25" s="151"/>
      <c r="CH25" s="151"/>
      <c r="CI25" s="151"/>
      <c r="CJ25" s="151"/>
      <c r="CK25" s="151"/>
      <c r="CL25" s="151"/>
      <c r="CM25" s="151"/>
      <c r="CN25" s="151"/>
      <c r="CO25" s="151"/>
      <c r="CP25" s="151"/>
      <c r="CQ25" s="151"/>
      <c r="CR25" s="151"/>
      <c r="CS25" s="297">
        <v>90</v>
      </c>
      <c r="CT25" s="151"/>
      <c r="CU25" s="151"/>
      <c r="CV25" s="151"/>
      <c r="CW25" s="151"/>
      <c r="CX25" s="297">
        <v>90</v>
      </c>
      <c r="CY25" s="151"/>
      <c r="CZ25" s="151"/>
      <c r="DA25" s="297">
        <v>90</v>
      </c>
      <c r="DB25" s="151"/>
      <c r="DC25" s="151"/>
      <c r="DD25" s="151"/>
      <c r="DE25" s="151"/>
      <c r="DF25" s="151"/>
      <c r="DG25" s="151"/>
      <c r="DH25" s="226"/>
      <c r="DI25" s="89"/>
      <c r="DJ25" s="228"/>
      <c r="DK25" s="151"/>
      <c r="DL25" s="151"/>
      <c r="DM25" s="151"/>
      <c r="DN25" s="151"/>
      <c r="DO25" s="151"/>
      <c r="DP25" s="151"/>
      <c r="DQ25" s="151"/>
      <c r="DR25" s="151"/>
      <c r="DS25" s="151"/>
      <c r="DT25" s="151"/>
      <c r="DU25" s="151"/>
      <c r="DV25" s="151"/>
      <c r="DW25" s="151"/>
      <c r="DX25" s="151"/>
      <c r="DY25" s="151"/>
      <c r="DZ25" s="151"/>
      <c r="EA25" s="151"/>
      <c r="EB25" s="151"/>
      <c r="EC25" s="151"/>
      <c r="ED25" s="151"/>
      <c r="EE25" s="151"/>
      <c r="EF25" s="151"/>
      <c r="EG25" s="151"/>
      <c r="EH25" s="151"/>
      <c r="EI25" s="151"/>
      <c r="EJ25" s="151"/>
      <c r="EK25" s="151"/>
      <c r="EL25" s="151"/>
      <c r="EM25" s="151"/>
      <c r="EN25" s="151"/>
      <c r="EO25" s="151"/>
      <c r="EP25" s="151"/>
      <c r="EQ25" s="151"/>
      <c r="ER25" s="151"/>
      <c r="ES25" s="151"/>
      <c r="ET25" s="151"/>
      <c r="EU25" s="151"/>
      <c r="EV25" s="151"/>
      <c r="EW25" s="151"/>
      <c r="EX25" s="151"/>
      <c r="EY25" s="151"/>
      <c r="EZ25" s="151"/>
      <c r="FA25" s="162"/>
      <c r="FB25" s="249">
        <f t="shared" si="25"/>
        <v>0</v>
      </c>
      <c r="FC25" s="247">
        <f t="shared" si="36"/>
        <v>0</v>
      </c>
      <c r="FD25" s="242">
        <f t="shared" si="37"/>
        <v>0</v>
      </c>
      <c r="FE25" s="228"/>
      <c r="FF25" s="151"/>
      <c r="FG25" s="151"/>
      <c r="FH25" s="151"/>
      <c r="FI25" s="151"/>
      <c r="FJ25" s="151"/>
      <c r="FK25" s="151"/>
      <c r="FL25" s="151"/>
      <c r="FM25" s="151"/>
      <c r="FN25" s="151"/>
      <c r="FO25" s="151"/>
      <c r="FP25" s="151"/>
      <c r="FQ25" s="151"/>
      <c r="FR25" s="151"/>
      <c r="FS25" s="151"/>
      <c r="FT25" s="151"/>
      <c r="FU25" s="151"/>
      <c r="FV25" s="151"/>
      <c r="FW25" s="151"/>
      <c r="FX25" s="151"/>
      <c r="FY25" s="151"/>
      <c r="FZ25" s="151"/>
      <c r="GA25" s="151"/>
      <c r="GB25" s="151"/>
      <c r="GC25" s="151"/>
      <c r="GD25" s="151"/>
      <c r="GE25" s="151"/>
      <c r="GF25" s="151"/>
      <c r="GG25" s="151"/>
      <c r="GH25" s="151"/>
      <c r="GI25" s="151"/>
      <c r="GJ25" s="151"/>
      <c r="GK25" s="151"/>
      <c r="GL25" s="151"/>
      <c r="GM25" s="151"/>
      <c r="GN25" s="151"/>
      <c r="GO25" s="151"/>
      <c r="GP25" s="151"/>
      <c r="GQ25" s="151"/>
      <c r="GR25" s="151"/>
      <c r="GS25" s="151"/>
      <c r="GT25" s="151"/>
      <c r="GU25" s="151"/>
      <c r="GV25" s="162"/>
      <c r="GW25" s="155"/>
      <c r="GX25" s="151"/>
      <c r="GY25" s="151"/>
      <c r="GZ25" s="162"/>
      <c r="HA25" s="186">
        <f t="shared" si="38"/>
        <v>1</v>
      </c>
      <c r="HB25" s="225"/>
      <c r="HC25" s="151"/>
      <c r="HD25" s="151"/>
      <c r="HE25" s="151"/>
      <c r="HF25" s="151"/>
      <c r="HG25" s="151"/>
      <c r="HH25" s="151"/>
      <c r="HI25" s="151"/>
      <c r="HJ25" s="151"/>
      <c r="HK25" s="151"/>
      <c r="HL25" s="151"/>
      <c r="HM25" s="151"/>
      <c r="HN25" s="151"/>
      <c r="HO25" s="151"/>
      <c r="HP25" s="151"/>
      <c r="HQ25" s="151"/>
      <c r="HR25" s="151"/>
      <c r="HS25" s="151"/>
      <c r="HT25" s="151"/>
      <c r="HU25" s="151"/>
      <c r="HV25" s="151"/>
      <c r="HW25" s="151"/>
      <c r="HX25" s="151"/>
      <c r="HY25" s="151"/>
      <c r="HZ25" s="151"/>
      <c r="IA25" s="151"/>
      <c r="IB25" s="151"/>
      <c r="IC25" s="151"/>
      <c r="ID25" s="151">
        <v>1</v>
      </c>
      <c r="IE25" s="151"/>
      <c r="IF25" s="151"/>
      <c r="IG25" s="151"/>
      <c r="IH25" s="151"/>
      <c r="II25" s="151"/>
      <c r="IJ25" s="279"/>
      <c r="IK25" s="279"/>
      <c r="IL25" s="279"/>
      <c r="IM25" s="279"/>
      <c r="IN25" s="279"/>
      <c r="IO25" s="279"/>
      <c r="IP25" s="279"/>
      <c r="IQ25" s="279"/>
      <c r="IR25" s="151"/>
      <c r="IS25" s="280"/>
      <c r="IT25" s="159"/>
      <c r="IU25" s="159"/>
      <c r="IV25" s="159"/>
    </row>
    <row r="26" spans="1:256" s="161" customFormat="1">
      <c r="A26" s="291" t="s">
        <v>109</v>
      </c>
      <c r="B26" s="281" t="s">
        <v>66</v>
      </c>
      <c r="C26" s="149">
        <f t="shared" si="16"/>
        <v>0</v>
      </c>
      <c r="D26" s="150">
        <f t="shared" ref="D26:D37" si="41">COUNTIF(X26:BO26,"T")</f>
        <v>0</v>
      </c>
      <c r="E26" s="151">
        <f t="shared" si="18"/>
        <v>0</v>
      </c>
      <c r="F26" s="150">
        <f t="shared" si="19"/>
        <v>0</v>
      </c>
      <c r="G26" s="150">
        <f t="shared" si="20"/>
        <v>0</v>
      </c>
      <c r="H26" s="151">
        <f t="shared" si="21"/>
        <v>0</v>
      </c>
      <c r="I26" s="152">
        <f t="shared" si="22"/>
        <v>0</v>
      </c>
      <c r="J26" s="153" t="e">
        <f t="shared" si="23"/>
        <v>#DIV/0!</v>
      </c>
      <c r="K26" s="153">
        <f>ABS(I26*100/I1)</f>
        <v>0</v>
      </c>
      <c r="L26" s="152">
        <f>K1</f>
        <v>38</v>
      </c>
      <c r="M26" s="152">
        <f t="shared" si="26"/>
        <v>0</v>
      </c>
      <c r="N26" s="152">
        <f t="shared" si="27"/>
        <v>0</v>
      </c>
      <c r="O26" s="152">
        <f t="shared" si="28"/>
        <v>0</v>
      </c>
      <c r="P26" s="152">
        <f t="shared" si="29"/>
        <v>0</v>
      </c>
      <c r="Q26" s="152">
        <f t="shared" si="30"/>
        <v>0</v>
      </c>
      <c r="R26" s="267">
        <f t="shared" si="31"/>
        <v>0</v>
      </c>
      <c r="S26" s="269">
        <f t="shared" si="32"/>
        <v>0</v>
      </c>
      <c r="T26" s="268">
        <f t="shared" si="33"/>
        <v>0</v>
      </c>
      <c r="U26" s="268">
        <f t="shared" si="34"/>
        <v>0</v>
      </c>
      <c r="V26" s="154">
        <f t="shared" si="40"/>
        <v>0</v>
      </c>
      <c r="W26" s="89"/>
      <c r="X26" s="228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66"/>
      <c r="BK26" s="66"/>
      <c r="BL26" s="66"/>
      <c r="BM26" s="66"/>
      <c r="BN26" s="66"/>
      <c r="BO26" s="91"/>
      <c r="BP26" s="222"/>
      <c r="BQ26" s="228"/>
      <c r="BR26" s="151"/>
      <c r="BS26" s="151"/>
      <c r="BT26" s="151"/>
      <c r="BU26" s="151"/>
      <c r="BV26" s="151"/>
      <c r="BW26" s="151"/>
      <c r="BX26" s="151"/>
      <c r="BY26" s="151"/>
      <c r="BZ26" s="151"/>
      <c r="CA26" s="151"/>
      <c r="CB26" s="151"/>
      <c r="CC26" s="151"/>
      <c r="CD26" s="151"/>
      <c r="CE26" s="151"/>
      <c r="CF26" s="151"/>
      <c r="CG26" s="151"/>
      <c r="CH26" s="151"/>
      <c r="CI26" s="151"/>
      <c r="CJ26" s="151"/>
      <c r="CK26" s="151"/>
      <c r="CL26" s="151"/>
      <c r="CM26" s="151"/>
      <c r="CN26" s="151"/>
      <c r="CO26" s="151"/>
      <c r="CP26" s="151"/>
      <c r="CQ26" s="151"/>
      <c r="CR26" s="151"/>
      <c r="CS26" s="151"/>
      <c r="CT26" s="151"/>
      <c r="CU26" s="151"/>
      <c r="CV26" s="151"/>
      <c r="CW26" s="151"/>
      <c r="CX26" s="151"/>
      <c r="CY26" s="151"/>
      <c r="CZ26" s="151"/>
      <c r="DA26" s="151"/>
      <c r="DB26" s="151"/>
      <c r="DC26" s="151"/>
      <c r="DD26" s="151"/>
      <c r="DE26" s="151"/>
      <c r="DF26" s="151"/>
      <c r="DG26" s="151"/>
      <c r="DH26" s="226"/>
      <c r="DI26" s="89"/>
      <c r="DJ26" s="228"/>
      <c r="DK26" s="151"/>
      <c r="DL26" s="151"/>
      <c r="DM26" s="151"/>
      <c r="DN26" s="151"/>
      <c r="DO26" s="151"/>
      <c r="DP26" s="151"/>
      <c r="DQ26" s="151"/>
      <c r="DR26" s="151"/>
      <c r="DS26" s="151"/>
      <c r="DT26" s="151"/>
      <c r="DU26" s="151"/>
      <c r="DV26" s="151"/>
      <c r="DW26" s="151"/>
      <c r="DX26" s="151"/>
      <c r="DY26" s="151"/>
      <c r="DZ26" s="151"/>
      <c r="EA26" s="151"/>
      <c r="EB26" s="151"/>
      <c r="EC26" s="151"/>
      <c r="ED26" s="151"/>
      <c r="EE26" s="151"/>
      <c r="EF26" s="151"/>
      <c r="EG26" s="151"/>
      <c r="EH26" s="151"/>
      <c r="EI26" s="151"/>
      <c r="EJ26" s="151"/>
      <c r="EK26" s="151"/>
      <c r="EL26" s="151"/>
      <c r="EM26" s="151"/>
      <c r="EN26" s="151"/>
      <c r="EO26" s="151"/>
      <c r="EP26" s="151"/>
      <c r="EQ26" s="151"/>
      <c r="ER26" s="151"/>
      <c r="ES26" s="151"/>
      <c r="ET26" s="151"/>
      <c r="EU26" s="151"/>
      <c r="EV26" s="151"/>
      <c r="EW26" s="151"/>
      <c r="EX26" s="151"/>
      <c r="EY26" s="151"/>
      <c r="EZ26" s="151"/>
      <c r="FA26" s="162"/>
      <c r="FB26" s="249">
        <f t="shared" si="25"/>
        <v>0</v>
      </c>
      <c r="FC26" s="247">
        <f t="shared" si="36"/>
        <v>0</v>
      </c>
      <c r="FD26" s="242">
        <f t="shared" si="37"/>
        <v>0</v>
      </c>
      <c r="FE26" s="228"/>
      <c r="FF26" s="151"/>
      <c r="FG26" s="151"/>
      <c r="FH26" s="151"/>
      <c r="FI26" s="151"/>
      <c r="FJ26" s="151"/>
      <c r="FK26" s="151"/>
      <c r="FL26" s="151"/>
      <c r="FM26" s="151"/>
      <c r="FN26" s="151"/>
      <c r="FO26" s="151"/>
      <c r="FP26" s="151"/>
      <c r="FQ26" s="151"/>
      <c r="FR26" s="151"/>
      <c r="FS26" s="151"/>
      <c r="FT26" s="151"/>
      <c r="FU26" s="151"/>
      <c r="FV26" s="151"/>
      <c r="FW26" s="151"/>
      <c r="FX26" s="151"/>
      <c r="FY26" s="151"/>
      <c r="FZ26" s="151"/>
      <c r="GA26" s="151"/>
      <c r="GB26" s="151"/>
      <c r="GC26" s="151"/>
      <c r="GD26" s="151"/>
      <c r="GE26" s="151"/>
      <c r="GF26" s="151"/>
      <c r="GG26" s="151"/>
      <c r="GH26" s="151"/>
      <c r="GI26" s="151"/>
      <c r="GJ26" s="151"/>
      <c r="GK26" s="151"/>
      <c r="GL26" s="151"/>
      <c r="GM26" s="151"/>
      <c r="GN26" s="151"/>
      <c r="GO26" s="151"/>
      <c r="GP26" s="151"/>
      <c r="GQ26" s="151"/>
      <c r="GR26" s="151"/>
      <c r="GS26" s="151"/>
      <c r="GT26" s="151"/>
      <c r="GU26" s="151"/>
      <c r="GV26" s="162"/>
      <c r="GW26" s="155"/>
      <c r="GX26" s="151"/>
      <c r="GY26" s="156"/>
      <c r="GZ26" s="157"/>
      <c r="HA26" s="186">
        <f t="shared" si="38"/>
        <v>0</v>
      </c>
      <c r="HB26" s="225"/>
      <c r="HC26" s="151"/>
      <c r="HD26" s="151"/>
      <c r="HE26" s="151"/>
      <c r="HF26" s="151"/>
      <c r="HG26" s="151"/>
      <c r="HH26" s="151"/>
      <c r="HI26" s="151"/>
      <c r="HJ26" s="151"/>
      <c r="HK26" s="151"/>
      <c r="HL26" s="151"/>
      <c r="HM26" s="151"/>
      <c r="HN26" s="151"/>
      <c r="HO26" s="151"/>
      <c r="HP26" s="151"/>
      <c r="HQ26" s="151"/>
      <c r="HR26" s="151"/>
      <c r="HS26" s="151"/>
      <c r="HT26" s="151"/>
      <c r="HU26" s="151"/>
      <c r="HV26" s="151"/>
      <c r="HW26" s="151"/>
      <c r="HX26" s="151"/>
      <c r="HY26" s="151"/>
      <c r="HZ26" s="151"/>
      <c r="IA26" s="151"/>
      <c r="IB26" s="151"/>
      <c r="IC26" s="151"/>
      <c r="ID26" s="151"/>
      <c r="IE26" s="151"/>
      <c r="IF26" s="151"/>
      <c r="IG26" s="151"/>
      <c r="IH26" s="151"/>
      <c r="II26" s="151"/>
      <c r="IJ26" s="279"/>
      <c r="IK26" s="279"/>
      <c r="IL26" s="279"/>
      <c r="IM26" s="279"/>
      <c r="IN26" s="279"/>
      <c r="IO26" s="279"/>
      <c r="IP26" s="279"/>
      <c r="IQ26" s="279"/>
      <c r="IR26" s="156"/>
      <c r="IS26" s="280"/>
      <c r="IT26" s="158"/>
      <c r="IU26" s="158"/>
      <c r="IV26" s="158"/>
    </row>
    <row r="27" spans="1:256" s="160" customFormat="1">
      <c r="A27" s="291" t="s">
        <v>110</v>
      </c>
      <c r="B27" s="281" t="s">
        <v>66</v>
      </c>
      <c r="C27" s="149">
        <f t="shared" si="16"/>
        <v>3</v>
      </c>
      <c r="D27" s="150">
        <f t="shared" si="41"/>
        <v>3</v>
      </c>
      <c r="E27" s="151">
        <f t="shared" si="18"/>
        <v>3</v>
      </c>
      <c r="F27" s="150">
        <f t="shared" si="19"/>
        <v>0</v>
      </c>
      <c r="G27" s="150">
        <f t="shared" si="20"/>
        <v>0</v>
      </c>
      <c r="H27" s="151">
        <f t="shared" si="21"/>
        <v>0</v>
      </c>
      <c r="I27" s="152">
        <f t="shared" si="22"/>
        <v>270</v>
      </c>
      <c r="J27" s="153">
        <f t="shared" si="23"/>
        <v>90</v>
      </c>
      <c r="K27" s="153">
        <f>ABS(I27*100/I1)</f>
        <v>7.8947368421052628</v>
      </c>
      <c r="L27" s="152">
        <f>K1</f>
        <v>38</v>
      </c>
      <c r="M27" s="152">
        <f t="shared" si="26"/>
        <v>3</v>
      </c>
      <c r="N27" s="152">
        <f t="shared" si="27"/>
        <v>0</v>
      </c>
      <c r="O27" s="152">
        <f t="shared" si="28"/>
        <v>0</v>
      </c>
      <c r="P27" s="152">
        <f t="shared" si="29"/>
        <v>0</v>
      </c>
      <c r="Q27" s="152">
        <f t="shared" si="30"/>
        <v>0</v>
      </c>
      <c r="R27" s="267">
        <f t="shared" si="31"/>
        <v>0</v>
      </c>
      <c r="S27" s="269">
        <f t="shared" si="32"/>
        <v>0</v>
      </c>
      <c r="T27" s="268">
        <f t="shared" si="33"/>
        <v>0</v>
      </c>
      <c r="U27" s="268">
        <f t="shared" si="34"/>
        <v>0</v>
      </c>
      <c r="V27" s="154">
        <f t="shared" si="40"/>
        <v>0</v>
      </c>
      <c r="W27" s="89"/>
      <c r="X27" s="228"/>
      <c r="Y27" s="151"/>
      <c r="Z27" s="297" t="s">
        <v>135</v>
      </c>
      <c r="AA27" s="151"/>
      <c r="AB27" s="151"/>
      <c r="AC27" s="151"/>
      <c r="AD27" s="297" t="s">
        <v>135</v>
      </c>
      <c r="AE27" s="297"/>
      <c r="AF27" s="151"/>
      <c r="AG27" s="151"/>
      <c r="AH27" s="297" t="s">
        <v>135</v>
      </c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  <c r="BI27" s="151"/>
      <c r="BJ27" s="66"/>
      <c r="BK27" s="66"/>
      <c r="BL27" s="66"/>
      <c r="BM27" s="66"/>
      <c r="BN27" s="66"/>
      <c r="BO27" s="91"/>
      <c r="BP27" s="222"/>
      <c r="BQ27" s="228"/>
      <c r="BR27" s="151"/>
      <c r="BS27" s="297">
        <v>90</v>
      </c>
      <c r="BT27" s="151"/>
      <c r="BU27" s="151"/>
      <c r="BV27" s="151"/>
      <c r="BW27" s="297">
        <v>90</v>
      </c>
      <c r="BX27" s="297"/>
      <c r="BY27" s="151"/>
      <c r="BZ27" s="151"/>
      <c r="CA27" s="297">
        <v>90</v>
      </c>
      <c r="CB27" s="151"/>
      <c r="CC27" s="151"/>
      <c r="CD27" s="151"/>
      <c r="CE27" s="151"/>
      <c r="CF27" s="151"/>
      <c r="CG27" s="151"/>
      <c r="CH27" s="151"/>
      <c r="CI27" s="151"/>
      <c r="CJ27" s="151"/>
      <c r="CK27" s="151"/>
      <c r="CL27" s="151"/>
      <c r="CM27" s="151"/>
      <c r="CN27" s="151"/>
      <c r="CO27" s="151"/>
      <c r="CP27" s="151"/>
      <c r="CQ27" s="151"/>
      <c r="CR27" s="151"/>
      <c r="CS27" s="151"/>
      <c r="CT27" s="151"/>
      <c r="CU27" s="151"/>
      <c r="CV27" s="151"/>
      <c r="CW27" s="151"/>
      <c r="CX27" s="151"/>
      <c r="CY27" s="151"/>
      <c r="CZ27" s="151"/>
      <c r="DA27" s="151"/>
      <c r="DB27" s="151"/>
      <c r="DC27" s="151"/>
      <c r="DD27" s="151"/>
      <c r="DE27" s="151"/>
      <c r="DF27" s="151"/>
      <c r="DG27" s="151"/>
      <c r="DH27" s="226"/>
      <c r="DI27" s="89"/>
      <c r="DJ27" s="228"/>
      <c r="DK27" s="151"/>
      <c r="DL27" s="151"/>
      <c r="DM27" s="151"/>
      <c r="DN27" s="151"/>
      <c r="DO27" s="151"/>
      <c r="DP27" s="151"/>
      <c r="DQ27" s="151"/>
      <c r="DR27" s="151"/>
      <c r="DS27" s="151"/>
      <c r="DT27" s="151"/>
      <c r="DU27" s="151"/>
      <c r="DV27" s="151"/>
      <c r="DW27" s="151"/>
      <c r="DX27" s="151"/>
      <c r="DY27" s="151"/>
      <c r="DZ27" s="151"/>
      <c r="EA27" s="151"/>
      <c r="EB27" s="151"/>
      <c r="EC27" s="151"/>
      <c r="ED27" s="151"/>
      <c r="EE27" s="151"/>
      <c r="EF27" s="151"/>
      <c r="EG27" s="151"/>
      <c r="EH27" s="151"/>
      <c r="EI27" s="151"/>
      <c r="EJ27" s="151"/>
      <c r="EK27" s="151"/>
      <c r="EL27" s="151"/>
      <c r="EM27" s="151"/>
      <c r="EN27" s="151"/>
      <c r="EO27" s="151"/>
      <c r="EP27" s="151"/>
      <c r="EQ27" s="151"/>
      <c r="ER27" s="151"/>
      <c r="ES27" s="151"/>
      <c r="ET27" s="151"/>
      <c r="EU27" s="151"/>
      <c r="EV27" s="151"/>
      <c r="EW27" s="151"/>
      <c r="EX27" s="151"/>
      <c r="EY27" s="151"/>
      <c r="EZ27" s="151"/>
      <c r="FA27" s="162"/>
      <c r="FB27" s="249">
        <f t="shared" si="25"/>
        <v>0</v>
      </c>
      <c r="FC27" s="247">
        <f t="shared" si="36"/>
        <v>0</v>
      </c>
      <c r="FD27" s="242">
        <f t="shared" si="37"/>
        <v>0</v>
      </c>
      <c r="FE27" s="228"/>
      <c r="FF27" s="151"/>
      <c r="FG27" s="151"/>
      <c r="FH27" s="151"/>
      <c r="FI27" s="151"/>
      <c r="FJ27" s="151"/>
      <c r="FK27" s="151"/>
      <c r="FL27" s="151"/>
      <c r="FM27" s="151"/>
      <c r="FN27" s="151"/>
      <c r="FO27" s="151"/>
      <c r="FP27" s="151"/>
      <c r="FQ27" s="151"/>
      <c r="FR27" s="277"/>
      <c r="FS27" s="151"/>
      <c r="FT27" s="151"/>
      <c r="FU27" s="151"/>
      <c r="FV27" s="151"/>
      <c r="FW27" s="151"/>
      <c r="FX27" s="151"/>
      <c r="FY27" s="151"/>
      <c r="FZ27" s="151"/>
      <c r="GA27" s="151"/>
      <c r="GB27" s="151"/>
      <c r="GC27" s="151"/>
      <c r="GD27" s="151"/>
      <c r="GE27" s="151"/>
      <c r="GF27" s="151"/>
      <c r="GG27" s="151"/>
      <c r="GH27" s="151"/>
      <c r="GI27" s="151"/>
      <c r="GJ27" s="151"/>
      <c r="GK27" s="151"/>
      <c r="GL27" s="151"/>
      <c r="GM27" s="151"/>
      <c r="GN27" s="151"/>
      <c r="GO27" s="151"/>
      <c r="GP27" s="151"/>
      <c r="GQ27" s="151"/>
      <c r="GR27" s="151"/>
      <c r="GS27" s="151"/>
      <c r="GT27" s="151"/>
      <c r="GU27" s="151"/>
      <c r="GV27" s="162"/>
      <c r="GW27" s="155"/>
      <c r="GX27" s="151"/>
      <c r="GY27" s="151"/>
      <c r="GZ27" s="162"/>
      <c r="HA27" s="186">
        <f t="shared" si="38"/>
        <v>0</v>
      </c>
      <c r="HB27" s="225"/>
      <c r="HC27" s="151"/>
      <c r="HD27" s="151"/>
      <c r="HE27" s="151"/>
      <c r="HF27" s="151"/>
      <c r="HG27" s="151"/>
      <c r="HH27" s="151"/>
      <c r="HI27" s="151"/>
      <c r="HJ27" s="151"/>
      <c r="HK27" s="151"/>
      <c r="HL27" s="151"/>
      <c r="HM27" s="151"/>
      <c r="HN27" s="151"/>
      <c r="HO27" s="151"/>
      <c r="HP27" s="151"/>
      <c r="HQ27" s="151"/>
      <c r="HR27" s="151"/>
      <c r="HS27" s="151"/>
      <c r="HT27" s="151"/>
      <c r="HU27" s="151"/>
      <c r="HV27" s="151"/>
      <c r="HW27" s="151"/>
      <c r="HX27" s="151"/>
      <c r="HY27" s="151"/>
      <c r="HZ27" s="151"/>
      <c r="IA27" s="151"/>
      <c r="IB27" s="151"/>
      <c r="IC27" s="151"/>
      <c r="ID27" s="151"/>
      <c r="IE27" s="151"/>
      <c r="IF27" s="151"/>
      <c r="IG27" s="151"/>
      <c r="IH27" s="151"/>
      <c r="II27" s="151"/>
      <c r="IJ27" s="279"/>
      <c r="IK27" s="279"/>
      <c r="IL27" s="279"/>
      <c r="IM27" s="279"/>
      <c r="IN27" s="279"/>
      <c r="IO27" s="279"/>
      <c r="IP27" s="279"/>
      <c r="IQ27" s="279"/>
      <c r="IR27" s="151"/>
      <c r="IS27" s="280"/>
      <c r="IT27" s="159"/>
      <c r="IU27" s="159"/>
      <c r="IV27" s="159"/>
    </row>
    <row r="28" spans="1:256" s="161" customFormat="1" ht="13.5" customHeight="1">
      <c r="A28" s="291" t="s">
        <v>115</v>
      </c>
      <c r="B28" s="281" t="s">
        <v>134</v>
      </c>
      <c r="C28" s="149">
        <f t="shared" si="16"/>
        <v>0</v>
      </c>
      <c r="D28" s="150">
        <f t="shared" si="41"/>
        <v>0</v>
      </c>
      <c r="E28" s="151">
        <f t="shared" si="18"/>
        <v>0</v>
      </c>
      <c r="F28" s="150">
        <f t="shared" si="19"/>
        <v>0</v>
      </c>
      <c r="G28" s="150">
        <f t="shared" si="20"/>
        <v>0</v>
      </c>
      <c r="H28" s="151">
        <f t="shared" si="21"/>
        <v>0</v>
      </c>
      <c r="I28" s="152">
        <f t="shared" si="22"/>
        <v>0</v>
      </c>
      <c r="J28" s="153" t="e">
        <f t="shared" si="23"/>
        <v>#DIV/0!</v>
      </c>
      <c r="K28" s="153">
        <f>ABS(I28*100/I1)</f>
        <v>0</v>
      </c>
      <c r="L28" s="152">
        <f>K1</f>
        <v>38</v>
      </c>
      <c r="M28" s="152">
        <f t="shared" si="26"/>
        <v>0</v>
      </c>
      <c r="N28" s="152">
        <f t="shared" si="27"/>
        <v>0</v>
      </c>
      <c r="O28" s="152">
        <f t="shared" si="28"/>
        <v>0</v>
      </c>
      <c r="P28" s="152">
        <f t="shared" si="29"/>
        <v>0</v>
      </c>
      <c r="Q28" s="152">
        <f t="shared" si="30"/>
        <v>0</v>
      </c>
      <c r="R28" s="267">
        <f t="shared" si="31"/>
        <v>0</v>
      </c>
      <c r="S28" s="269">
        <f t="shared" si="32"/>
        <v>0</v>
      </c>
      <c r="T28" s="268">
        <f t="shared" si="33"/>
        <v>0</v>
      </c>
      <c r="U28" s="268">
        <f t="shared" si="34"/>
        <v>0</v>
      </c>
      <c r="V28" s="154">
        <f t="shared" si="40"/>
        <v>0</v>
      </c>
      <c r="W28" s="89"/>
      <c r="X28" s="228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  <c r="BI28" s="151"/>
      <c r="BJ28" s="66"/>
      <c r="BK28" s="66"/>
      <c r="BL28" s="66"/>
      <c r="BM28" s="66"/>
      <c r="BN28" s="66"/>
      <c r="BO28" s="91"/>
      <c r="BP28" s="222"/>
      <c r="BQ28" s="228"/>
      <c r="BR28" s="151"/>
      <c r="BS28" s="151"/>
      <c r="BT28" s="151"/>
      <c r="BU28" s="151"/>
      <c r="BV28" s="151"/>
      <c r="BW28" s="151"/>
      <c r="BX28" s="151"/>
      <c r="BY28" s="151"/>
      <c r="BZ28" s="151"/>
      <c r="CA28" s="151"/>
      <c r="CB28" s="151"/>
      <c r="CC28" s="151"/>
      <c r="CD28" s="151"/>
      <c r="CE28" s="151"/>
      <c r="CF28" s="151"/>
      <c r="CG28" s="151"/>
      <c r="CH28" s="151"/>
      <c r="CI28" s="151"/>
      <c r="CJ28" s="151"/>
      <c r="CK28" s="151"/>
      <c r="CL28" s="151"/>
      <c r="CM28" s="151"/>
      <c r="CN28" s="151"/>
      <c r="CO28" s="151"/>
      <c r="CP28" s="151"/>
      <c r="CQ28" s="151"/>
      <c r="CR28" s="151"/>
      <c r="CS28" s="151"/>
      <c r="CT28" s="151"/>
      <c r="CU28" s="151"/>
      <c r="CV28" s="151"/>
      <c r="CW28" s="151"/>
      <c r="CX28" s="151"/>
      <c r="CY28" s="151"/>
      <c r="CZ28" s="151"/>
      <c r="DA28" s="151"/>
      <c r="DB28" s="151"/>
      <c r="DC28" s="151"/>
      <c r="DD28" s="151"/>
      <c r="DE28" s="151"/>
      <c r="DF28" s="151"/>
      <c r="DG28" s="151"/>
      <c r="DH28" s="226"/>
      <c r="DI28" s="89"/>
      <c r="DJ28" s="228"/>
      <c r="DK28" s="151"/>
      <c r="DL28" s="151"/>
      <c r="DM28" s="151"/>
      <c r="DN28" s="151"/>
      <c r="DO28" s="151"/>
      <c r="DP28" s="151"/>
      <c r="DQ28" s="151"/>
      <c r="DR28" s="151"/>
      <c r="DS28" s="151"/>
      <c r="DT28" s="151"/>
      <c r="DU28" s="151"/>
      <c r="DV28" s="151"/>
      <c r="DW28" s="151"/>
      <c r="DX28" s="151"/>
      <c r="DY28" s="151"/>
      <c r="DZ28" s="151"/>
      <c r="EA28" s="151"/>
      <c r="EB28" s="151"/>
      <c r="EC28" s="151"/>
      <c r="ED28" s="151"/>
      <c r="EE28" s="151"/>
      <c r="EF28" s="151"/>
      <c r="EG28" s="151"/>
      <c r="EH28" s="151"/>
      <c r="EI28" s="151"/>
      <c r="EJ28" s="151"/>
      <c r="EK28" s="151"/>
      <c r="EL28" s="151"/>
      <c r="EM28" s="151"/>
      <c r="EN28" s="151"/>
      <c r="EO28" s="151"/>
      <c r="EP28" s="151"/>
      <c r="EQ28" s="151"/>
      <c r="ER28" s="151"/>
      <c r="ES28" s="151"/>
      <c r="ET28" s="151"/>
      <c r="EU28" s="151"/>
      <c r="EV28" s="151"/>
      <c r="EW28" s="151"/>
      <c r="EX28" s="151"/>
      <c r="EY28" s="151"/>
      <c r="EZ28" s="151"/>
      <c r="FA28" s="162"/>
      <c r="FB28" s="249">
        <f t="shared" si="25"/>
        <v>0</v>
      </c>
      <c r="FC28" s="247">
        <f t="shared" si="36"/>
        <v>0</v>
      </c>
      <c r="FD28" s="242">
        <f t="shared" si="37"/>
        <v>0</v>
      </c>
      <c r="FE28" s="228"/>
      <c r="FF28" s="151"/>
      <c r="FG28" s="151"/>
      <c r="FH28" s="151"/>
      <c r="FI28" s="151"/>
      <c r="FJ28" s="151"/>
      <c r="FK28" s="151"/>
      <c r="FL28" s="151"/>
      <c r="FM28" s="151"/>
      <c r="FN28" s="151"/>
      <c r="FO28" s="151"/>
      <c r="FP28" s="151"/>
      <c r="FQ28" s="151"/>
      <c r="FR28" s="151"/>
      <c r="FS28" s="151"/>
      <c r="FT28" s="151"/>
      <c r="FU28" s="151"/>
      <c r="FV28" s="151"/>
      <c r="FW28" s="151"/>
      <c r="FX28" s="151"/>
      <c r="FY28" s="151"/>
      <c r="FZ28" s="151"/>
      <c r="GA28" s="151"/>
      <c r="GB28" s="151"/>
      <c r="GC28" s="151"/>
      <c r="GD28" s="151"/>
      <c r="GE28" s="151"/>
      <c r="GF28" s="151"/>
      <c r="GG28" s="151"/>
      <c r="GH28" s="151"/>
      <c r="GI28" s="151"/>
      <c r="GJ28" s="151"/>
      <c r="GK28" s="151"/>
      <c r="GL28" s="151"/>
      <c r="GM28" s="151"/>
      <c r="GN28" s="151"/>
      <c r="GO28" s="151"/>
      <c r="GP28" s="151"/>
      <c r="GQ28" s="151"/>
      <c r="GR28" s="151"/>
      <c r="GS28" s="151"/>
      <c r="GT28" s="151"/>
      <c r="GU28" s="151"/>
      <c r="GV28" s="162"/>
      <c r="GW28" s="155"/>
      <c r="GX28" s="151"/>
      <c r="GY28" s="156"/>
      <c r="GZ28" s="157"/>
      <c r="HA28" s="186">
        <f t="shared" si="38"/>
        <v>0</v>
      </c>
      <c r="HB28" s="225"/>
      <c r="HC28" s="151"/>
      <c r="HD28" s="151"/>
      <c r="HE28" s="151"/>
      <c r="HF28" s="151"/>
      <c r="HG28" s="151"/>
      <c r="HH28" s="151"/>
      <c r="HI28" s="151"/>
      <c r="HJ28" s="151"/>
      <c r="HK28" s="151"/>
      <c r="HL28" s="151"/>
      <c r="HM28" s="151"/>
      <c r="HN28" s="151"/>
      <c r="HO28" s="151"/>
      <c r="HP28" s="151"/>
      <c r="HQ28" s="151"/>
      <c r="HR28" s="151"/>
      <c r="HS28" s="151"/>
      <c r="HT28" s="151"/>
      <c r="HU28" s="151"/>
      <c r="HV28" s="151"/>
      <c r="HW28" s="151"/>
      <c r="HX28" s="151"/>
      <c r="HY28" s="151"/>
      <c r="HZ28" s="151"/>
      <c r="IA28" s="151"/>
      <c r="IB28" s="151"/>
      <c r="IC28" s="151"/>
      <c r="ID28" s="151"/>
      <c r="IE28" s="151"/>
      <c r="IF28" s="151"/>
      <c r="IG28" s="151"/>
      <c r="IH28" s="151"/>
      <c r="II28" s="151"/>
      <c r="IJ28" s="279"/>
      <c r="IK28" s="279"/>
      <c r="IL28" s="279"/>
      <c r="IM28" s="279"/>
      <c r="IN28" s="279"/>
      <c r="IO28" s="279"/>
      <c r="IP28" s="279"/>
      <c r="IQ28" s="279"/>
      <c r="IR28" s="156"/>
      <c r="IS28" s="280"/>
      <c r="IT28" s="158"/>
      <c r="IU28" s="158"/>
      <c r="IV28" s="158"/>
    </row>
    <row r="29" spans="1:256" s="166" customFormat="1">
      <c r="A29" s="291" t="s">
        <v>111</v>
      </c>
      <c r="B29" s="281" t="s">
        <v>66</v>
      </c>
      <c r="C29" s="149">
        <f t="shared" si="16"/>
        <v>2</v>
      </c>
      <c r="D29" s="150">
        <f t="shared" si="41"/>
        <v>2</v>
      </c>
      <c r="E29" s="151">
        <f t="shared" si="18"/>
        <v>2</v>
      </c>
      <c r="F29" s="150">
        <f t="shared" si="19"/>
        <v>0</v>
      </c>
      <c r="G29" s="150">
        <f t="shared" si="20"/>
        <v>0</v>
      </c>
      <c r="H29" s="151">
        <f t="shared" si="21"/>
        <v>0</v>
      </c>
      <c r="I29" s="152">
        <f t="shared" si="22"/>
        <v>180</v>
      </c>
      <c r="J29" s="153">
        <f t="shared" si="23"/>
        <v>90</v>
      </c>
      <c r="K29" s="153">
        <f>ABS(I29*100/I1)</f>
        <v>5.2631578947368425</v>
      </c>
      <c r="L29" s="152">
        <f>K1</f>
        <v>38</v>
      </c>
      <c r="M29" s="152">
        <f t="shared" si="26"/>
        <v>2</v>
      </c>
      <c r="N29" s="152">
        <f>SUM(O29:Q29)</f>
        <v>0</v>
      </c>
      <c r="O29" s="152">
        <f t="shared" si="28"/>
        <v>0</v>
      </c>
      <c r="P29" s="152">
        <f t="shared" si="29"/>
        <v>0</v>
      </c>
      <c r="Q29" s="152">
        <f t="shared" si="30"/>
        <v>0</v>
      </c>
      <c r="R29" s="267">
        <f t="shared" si="31"/>
        <v>0</v>
      </c>
      <c r="S29" s="269">
        <f t="shared" si="32"/>
        <v>0</v>
      </c>
      <c r="T29" s="268">
        <f t="shared" si="33"/>
        <v>0</v>
      </c>
      <c r="U29" s="268">
        <f t="shared" si="34"/>
        <v>0</v>
      </c>
      <c r="V29" s="154">
        <f t="shared" si="40"/>
        <v>0</v>
      </c>
      <c r="W29" s="89"/>
      <c r="X29" s="228"/>
      <c r="Y29" s="151"/>
      <c r="Z29" s="297" t="s">
        <v>135</v>
      </c>
      <c r="AA29" s="151"/>
      <c r="AB29" s="151"/>
      <c r="AC29" s="151"/>
      <c r="AD29" s="151"/>
      <c r="AE29" s="151"/>
      <c r="AF29" s="151"/>
      <c r="AG29" s="151"/>
      <c r="AH29" s="297" t="s">
        <v>135</v>
      </c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226"/>
      <c r="BP29" s="222"/>
      <c r="BQ29" s="228"/>
      <c r="BR29" s="151"/>
      <c r="BS29" s="297">
        <v>90</v>
      </c>
      <c r="BT29" s="151"/>
      <c r="BU29" s="151"/>
      <c r="BV29" s="151"/>
      <c r="BW29" s="151"/>
      <c r="BX29" s="151"/>
      <c r="BY29" s="151"/>
      <c r="BZ29" s="151"/>
      <c r="CA29" s="297">
        <v>90</v>
      </c>
      <c r="CB29" s="151"/>
      <c r="CC29" s="151"/>
      <c r="CD29" s="151"/>
      <c r="CE29" s="151"/>
      <c r="CF29" s="151"/>
      <c r="CG29" s="151"/>
      <c r="CH29" s="151"/>
      <c r="CI29" s="151"/>
      <c r="CJ29" s="151"/>
      <c r="CK29" s="151"/>
      <c r="CL29" s="151"/>
      <c r="CM29" s="151"/>
      <c r="CN29" s="151"/>
      <c r="CO29" s="151"/>
      <c r="CP29" s="151"/>
      <c r="CQ29" s="151"/>
      <c r="CR29" s="151"/>
      <c r="CS29" s="151"/>
      <c r="CT29" s="151"/>
      <c r="CU29" s="151"/>
      <c r="CV29" s="151"/>
      <c r="CW29" s="151"/>
      <c r="CX29" s="151"/>
      <c r="CY29" s="151"/>
      <c r="CZ29" s="151"/>
      <c r="DA29" s="151"/>
      <c r="DB29" s="151"/>
      <c r="DC29" s="151"/>
      <c r="DD29" s="151"/>
      <c r="DE29" s="151"/>
      <c r="DF29" s="151"/>
      <c r="DG29" s="151"/>
      <c r="DH29" s="226"/>
      <c r="DI29" s="89"/>
      <c r="DJ29" s="228"/>
      <c r="DK29" s="151"/>
      <c r="DL29" s="151"/>
      <c r="DM29" s="151"/>
      <c r="DN29" s="151"/>
      <c r="DO29" s="151"/>
      <c r="DP29" s="151"/>
      <c r="DQ29" s="151"/>
      <c r="DR29" s="151"/>
      <c r="DS29" s="151"/>
      <c r="DT29" s="151"/>
      <c r="DU29" s="151"/>
      <c r="DV29" s="151"/>
      <c r="DW29" s="151"/>
      <c r="DX29" s="151"/>
      <c r="DY29" s="151"/>
      <c r="DZ29" s="151"/>
      <c r="EA29" s="151"/>
      <c r="EB29" s="151"/>
      <c r="EC29" s="151"/>
      <c r="ED29" s="151"/>
      <c r="EE29" s="151"/>
      <c r="EF29" s="151"/>
      <c r="EG29" s="151"/>
      <c r="EH29" s="151"/>
      <c r="EI29" s="151"/>
      <c r="EJ29" s="151"/>
      <c r="EK29" s="151"/>
      <c r="EL29" s="151"/>
      <c r="EM29" s="151"/>
      <c r="EN29" s="151"/>
      <c r="EO29" s="151"/>
      <c r="EP29" s="151"/>
      <c r="EQ29" s="151"/>
      <c r="ER29" s="151"/>
      <c r="ES29" s="151"/>
      <c r="ET29" s="151"/>
      <c r="EU29" s="151"/>
      <c r="EV29" s="151"/>
      <c r="EW29" s="151"/>
      <c r="EX29" s="151"/>
      <c r="EY29" s="151"/>
      <c r="EZ29" s="151"/>
      <c r="FA29" s="162"/>
      <c r="FB29" s="249">
        <f t="shared" ref="FB29:FB37" si="42">COUNTIF(FE29:GT29,1)</f>
        <v>0</v>
      </c>
      <c r="FC29" s="247">
        <f t="shared" ref="FC29:FC37" si="43">COUNTIF(FE29:GT29,2)</f>
        <v>0</v>
      </c>
      <c r="FD29" s="242">
        <f t="shared" ref="FD29:FD37" si="44">COUNTIF(FE29:GT29,"R")</f>
        <v>0</v>
      </c>
      <c r="FE29" s="228"/>
      <c r="FF29" s="151"/>
      <c r="FG29" s="151"/>
      <c r="FH29" s="151"/>
      <c r="FI29" s="151"/>
      <c r="FJ29" s="151"/>
      <c r="FK29" s="151"/>
      <c r="FL29" s="151"/>
      <c r="FM29" s="151"/>
      <c r="FN29" s="151"/>
      <c r="FO29" s="151"/>
      <c r="FP29" s="151"/>
      <c r="FQ29" s="151"/>
      <c r="FR29" s="151"/>
      <c r="FS29" s="151"/>
      <c r="FT29" s="151"/>
      <c r="FU29" s="151"/>
      <c r="FV29" s="151"/>
      <c r="FW29" s="151"/>
      <c r="FX29" s="151"/>
      <c r="FY29" s="151"/>
      <c r="FZ29" s="151"/>
      <c r="GA29" s="151"/>
      <c r="GB29" s="151"/>
      <c r="GC29" s="151"/>
      <c r="GD29" s="151"/>
      <c r="GE29" s="151"/>
      <c r="GF29" s="151"/>
      <c r="GG29" s="151"/>
      <c r="GH29" s="151"/>
      <c r="GI29" s="151"/>
      <c r="GJ29" s="151"/>
      <c r="GK29" s="151"/>
      <c r="GL29" s="151"/>
      <c r="GM29" s="151"/>
      <c r="GN29" s="151"/>
      <c r="GO29" s="151"/>
      <c r="GP29" s="151"/>
      <c r="GQ29" s="151"/>
      <c r="GR29" s="151"/>
      <c r="GS29" s="151"/>
      <c r="GT29" s="151"/>
      <c r="GU29" s="151"/>
      <c r="GV29" s="162"/>
      <c r="GW29" s="155"/>
      <c r="GX29" s="151"/>
      <c r="GY29" s="156"/>
      <c r="GZ29" s="157"/>
      <c r="HA29" s="186">
        <f t="shared" si="38"/>
        <v>0</v>
      </c>
      <c r="HB29" s="225"/>
      <c r="HC29" s="151"/>
      <c r="HD29" s="151"/>
      <c r="HE29" s="151"/>
      <c r="HF29" s="151"/>
      <c r="HG29" s="151"/>
      <c r="HH29" s="151"/>
      <c r="HI29" s="151"/>
      <c r="HJ29" s="151"/>
      <c r="HK29" s="151"/>
      <c r="HL29" s="151"/>
      <c r="HM29" s="151"/>
      <c r="HN29" s="151"/>
      <c r="HO29" s="151"/>
      <c r="HP29" s="151"/>
      <c r="HQ29" s="151"/>
      <c r="HR29" s="151"/>
      <c r="HS29" s="151"/>
      <c r="HT29" s="151"/>
      <c r="HU29" s="151"/>
      <c r="HV29" s="151"/>
      <c r="HW29" s="151"/>
      <c r="HX29" s="151"/>
      <c r="HY29" s="151"/>
      <c r="HZ29" s="151"/>
      <c r="IA29" s="151"/>
      <c r="IB29" s="151"/>
      <c r="IC29" s="151"/>
      <c r="ID29" s="151"/>
      <c r="IE29" s="151"/>
      <c r="IF29" s="151"/>
      <c r="IG29" s="151"/>
      <c r="IH29" s="151"/>
      <c r="II29" s="151"/>
      <c r="IJ29" s="279"/>
      <c r="IK29" s="279"/>
      <c r="IL29" s="279"/>
      <c r="IM29" s="279"/>
      <c r="IN29" s="279"/>
      <c r="IO29" s="279"/>
      <c r="IP29" s="279"/>
      <c r="IQ29" s="279"/>
      <c r="IR29" s="156"/>
      <c r="IS29" s="280"/>
      <c r="IT29" s="158"/>
      <c r="IU29" s="158"/>
      <c r="IV29" s="158"/>
    </row>
    <row r="30" spans="1:256" s="165" customFormat="1" hidden="1">
      <c r="A30" s="225"/>
      <c r="B30" s="226"/>
      <c r="C30" s="149">
        <f t="shared" si="16"/>
        <v>0</v>
      </c>
      <c r="D30" s="150">
        <f t="shared" si="41"/>
        <v>0</v>
      </c>
      <c r="E30" s="151">
        <f t="shared" si="18"/>
        <v>0</v>
      </c>
      <c r="F30" s="150">
        <f t="shared" si="19"/>
        <v>0</v>
      </c>
      <c r="G30" s="150">
        <f t="shared" si="20"/>
        <v>0</v>
      </c>
      <c r="H30" s="151">
        <f t="shared" si="21"/>
        <v>0</v>
      </c>
      <c r="I30" s="152">
        <f t="shared" si="22"/>
        <v>0</v>
      </c>
      <c r="J30" s="153" t="e">
        <f t="shared" si="23"/>
        <v>#DIV/0!</v>
      </c>
      <c r="K30" s="153">
        <f>ABS(I30*100/I1)</f>
        <v>0</v>
      </c>
      <c r="L30" s="152">
        <f>K1</f>
        <v>38</v>
      </c>
      <c r="M30" s="152">
        <f t="shared" si="26"/>
        <v>0</v>
      </c>
      <c r="N30" s="152">
        <f t="shared" si="27"/>
        <v>0</v>
      </c>
      <c r="O30" s="152">
        <f t="shared" si="28"/>
        <v>0</v>
      </c>
      <c r="P30" s="152">
        <f t="shared" si="29"/>
        <v>0</v>
      </c>
      <c r="Q30" s="152">
        <f t="shared" si="30"/>
        <v>0</v>
      </c>
      <c r="R30" s="267">
        <f t="shared" si="31"/>
        <v>0</v>
      </c>
      <c r="S30" s="269">
        <f t="shared" si="32"/>
        <v>0</v>
      </c>
      <c r="T30" s="268">
        <f t="shared" si="33"/>
        <v>0</v>
      </c>
      <c r="U30" s="268">
        <f t="shared" si="34"/>
        <v>0</v>
      </c>
      <c r="V30" s="154">
        <f t="shared" si="40"/>
        <v>0</v>
      </c>
      <c r="W30" s="89"/>
      <c r="X30" s="228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226"/>
      <c r="BP30" s="222"/>
      <c r="BQ30" s="228"/>
      <c r="BR30" s="151"/>
      <c r="BS30" s="151"/>
      <c r="BT30" s="151"/>
      <c r="BU30" s="151"/>
      <c r="BV30" s="151"/>
      <c r="BW30" s="151"/>
      <c r="BX30" s="151"/>
      <c r="BY30" s="151"/>
      <c r="BZ30" s="151"/>
      <c r="CA30" s="151"/>
      <c r="CB30" s="151"/>
      <c r="CC30" s="151"/>
      <c r="CD30" s="151"/>
      <c r="CE30" s="151"/>
      <c r="CF30" s="151"/>
      <c r="CG30" s="151"/>
      <c r="CH30" s="151"/>
      <c r="CI30" s="151"/>
      <c r="CJ30" s="151"/>
      <c r="CK30" s="151"/>
      <c r="CL30" s="151"/>
      <c r="CM30" s="151"/>
      <c r="CN30" s="151"/>
      <c r="CO30" s="151"/>
      <c r="CP30" s="151"/>
      <c r="CQ30" s="151"/>
      <c r="CR30" s="151"/>
      <c r="CS30" s="151"/>
      <c r="CT30" s="151"/>
      <c r="CU30" s="151"/>
      <c r="CV30" s="151"/>
      <c r="CW30" s="151"/>
      <c r="CX30" s="151"/>
      <c r="CY30" s="151"/>
      <c r="CZ30" s="151"/>
      <c r="DA30" s="151"/>
      <c r="DB30" s="151"/>
      <c r="DC30" s="151"/>
      <c r="DD30" s="151"/>
      <c r="DE30" s="151"/>
      <c r="DF30" s="151"/>
      <c r="DG30" s="151"/>
      <c r="DH30" s="226"/>
      <c r="DI30" s="89"/>
      <c r="DJ30" s="228"/>
      <c r="DK30" s="151"/>
      <c r="DL30" s="151"/>
      <c r="DM30" s="151"/>
      <c r="DN30" s="151"/>
      <c r="DO30" s="151"/>
      <c r="DP30" s="151"/>
      <c r="DQ30" s="151"/>
      <c r="DR30" s="151"/>
      <c r="DS30" s="151"/>
      <c r="DT30" s="151"/>
      <c r="DU30" s="151"/>
      <c r="DV30" s="151"/>
      <c r="DW30" s="151"/>
      <c r="DX30" s="151"/>
      <c r="DY30" s="151"/>
      <c r="DZ30" s="151"/>
      <c r="EA30" s="151"/>
      <c r="EB30" s="151"/>
      <c r="EC30" s="151"/>
      <c r="ED30" s="151"/>
      <c r="EE30" s="151"/>
      <c r="EF30" s="151"/>
      <c r="EG30" s="151"/>
      <c r="EH30" s="151"/>
      <c r="EI30" s="151"/>
      <c r="EJ30" s="151"/>
      <c r="EK30" s="151"/>
      <c r="EL30" s="151"/>
      <c r="EM30" s="151"/>
      <c r="EN30" s="151"/>
      <c r="EO30" s="151"/>
      <c r="EP30" s="151"/>
      <c r="EQ30" s="151"/>
      <c r="ER30" s="151"/>
      <c r="ES30" s="151"/>
      <c r="ET30" s="151"/>
      <c r="EU30" s="151"/>
      <c r="EV30" s="151"/>
      <c r="EW30" s="151"/>
      <c r="EX30" s="151"/>
      <c r="EY30" s="151"/>
      <c r="EZ30" s="151"/>
      <c r="FA30" s="162"/>
      <c r="FB30" s="249">
        <f t="shared" si="42"/>
        <v>0</v>
      </c>
      <c r="FC30" s="247">
        <f t="shared" si="43"/>
        <v>0</v>
      </c>
      <c r="FD30" s="242">
        <f t="shared" si="44"/>
        <v>0</v>
      </c>
      <c r="FE30" s="215"/>
      <c r="FF30" s="66"/>
      <c r="FG30" s="66"/>
      <c r="FH30" s="66"/>
      <c r="FI30" s="66"/>
      <c r="FJ30" s="66"/>
      <c r="FK30" s="66"/>
      <c r="FL30" s="66"/>
      <c r="FM30" s="66"/>
      <c r="FN30" s="66"/>
      <c r="FO30" s="66"/>
      <c r="FP30" s="66"/>
      <c r="FQ30" s="66"/>
      <c r="FR30" s="66"/>
      <c r="FS30" s="66"/>
      <c r="FT30" s="66"/>
      <c r="FU30" s="66"/>
      <c r="FV30" s="66"/>
      <c r="FW30" s="66"/>
      <c r="FX30" s="66"/>
      <c r="FY30" s="66"/>
      <c r="FZ30" s="66"/>
      <c r="GA30" s="66"/>
      <c r="GB30" s="66"/>
      <c r="GC30" s="66"/>
      <c r="GD30" s="66"/>
      <c r="GE30" s="66"/>
      <c r="GF30" s="66"/>
      <c r="GG30" s="66"/>
      <c r="GH30" s="66"/>
      <c r="GI30" s="66"/>
      <c r="GJ30" s="66"/>
      <c r="GK30" s="66"/>
      <c r="GL30" s="66"/>
      <c r="GM30" s="66"/>
      <c r="GN30" s="66"/>
      <c r="GO30" s="66"/>
      <c r="GP30" s="66"/>
      <c r="GQ30" s="66"/>
      <c r="GR30" s="66"/>
      <c r="GS30" s="66"/>
      <c r="GT30" s="66"/>
      <c r="GU30" s="66"/>
      <c r="GV30" s="92"/>
      <c r="GW30" s="155"/>
      <c r="GX30" s="151"/>
      <c r="GY30" s="151"/>
      <c r="GZ30" s="162"/>
      <c r="HA30" s="186">
        <f t="shared" si="38"/>
        <v>0</v>
      </c>
      <c r="HB30" s="112"/>
      <c r="HC30" s="66"/>
      <c r="HD30" s="66"/>
      <c r="HE30" s="66"/>
      <c r="HF30" s="66"/>
      <c r="HG30" s="66"/>
      <c r="HH30" s="66"/>
      <c r="HI30" s="66"/>
      <c r="HJ30" s="66"/>
      <c r="HK30" s="66"/>
      <c r="HL30" s="66"/>
      <c r="HM30" s="66"/>
      <c r="HN30" s="66"/>
      <c r="HO30" s="66"/>
      <c r="HP30" s="66"/>
      <c r="HQ30" s="66"/>
      <c r="HR30" s="66"/>
      <c r="HS30" s="66"/>
      <c r="HT30" s="66"/>
      <c r="HU30" s="66"/>
      <c r="HV30" s="66"/>
      <c r="HW30" s="66"/>
      <c r="HX30" s="66"/>
      <c r="HY30" s="66"/>
      <c r="HZ30" s="66"/>
      <c r="IA30" s="66"/>
      <c r="IB30" s="66"/>
      <c r="IC30" s="66"/>
      <c r="ID30" s="66"/>
      <c r="IE30" s="66"/>
      <c r="IF30" s="66"/>
      <c r="IG30" s="66"/>
      <c r="IH30" s="66"/>
      <c r="II30" s="66"/>
      <c r="IJ30" s="188"/>
      <c r="IK30" s="188"/>
      <c r="IL30" s="188"/>
      <c r="IM30" s="188"/>
      <c r="IN30" s="188"/>
      <c r="IO30" s="188"/>
      <c r="IP30" s="188"/>
      <c r="IQ30" s="188"/>
      <c r="IR30" s="116"/>
      <c r="IS30" s="256"/>
      <c r="IT30" s="159"/>
      <c r="IU30" s="159"/>
      <c r="IV30" s="159"/>
    </row>
    <row r="31" spans="1:256" s="166" customFormat="1" hidden="1">
      <c r="A31" s="225"/>
      <c r="B31" s="226"/>
      <c r="C31" s="149">
        <f t="shared" si="16"/>
        <v>0</v>
      </c>
      <c r="D31" s="150">
        <f t="shared" si="41"/>
        <v>0</v>
      </c>
      <c r="E31" s="151">
        <f t="shared" si="18"/>
        <v>0</v>
      </c>
      <c r="F31" s="150">
        <f t="shared" si="19"/>
        <v>0</v>
      </c>
      <c r="G31" s="150">
        <f t="shared" si="20"/>
        <v>0</v>
      </c>
      <c r="H31" s="151">
        <f t="shared" si="21"/>
        <v>0</v>
      </c>
      <c r="I31" s="152">
        <f t="shared" si="22"/>
        <v>0</v>
      </c>
      <c r="J31" s="153" t="e">
        <f t="shared" si="23"/>
        <v>#DIV/0!</v>
      </c>
      <c r="K31" s="153">
        <f>ABS(I31*100/I1)</f>
        <v>0</v>
      </c>
      <c r="L31" s="152">
        <f>K1</f>
        <v>38</v>
      </c>
      <c r="M31" s="152">
        <f t="shared" si="26"/>
        <v>0</v>
      </c>
      <c r="N31" s="152">
        <f t="shared" si="27"/>
        <v>0</v>
      </c>
      <c r="O31" s="152">
        <f t="shared" si="28"/>
        <v>0</v>
      </c>
      <c r="P31" s="152">
        <f t="shared" si="29"/>
        <v>0</v>
      </c>
      <c r="Q31" s="152">
        <f t="shared" si="30"/>
        <v>0</v>
      </c>
      <c r="R31" s="267">
        <f t="shared" si="31"/>
        <v>0</v>
      </c>
      <c r="S31" s="269">
        <f t="shared" si="32"/>
        <v>0</v>
      </c>
      <c r="T31" s="268">
        <f t="shared" si="33"/>
        <v>0</v>
      </c>
      <c r="U31" s="268">
        <f t="shared" si="34"/>
        <v>0</v>
      </c>
      <c r="V31" s="154">
        <f t="shared" si="40"/>
        <v>0</v>
      </c>
      <c r="W31" s="89"/>
      <c r="X31" s="228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226"/>
      <c r="BP31" s="222"/>
      <c r="BQ31" s="228"/>
      <c r="BR31" s="151"/>
      <c r="BS31" s="151"/>
      <c r="BT31" s="151"/>
      <c r="BU31" s="151"/>
      <c r="BV31" s="151"/>
      <c r="BW31" s="151"/>
      <c r="BX31" s="151"/>
      <c r="BY31" s="151"/>
      <c r="BZ31" s="151"/>
      <c r="CA31" s="151"/>
      <c r="CB31" s="151"/>
      <c r="CC31" s="151"/>
      <c r="CD31" s="151"/>
      <c r="CE31" s="151"/>
      <c r="CF31" s="151"/>
      <c r="CG31" s="151"/>
      <c r="CH31" s="151"/>
      <c r="CI31" s="151"/>
      <c r="CJ31" s="151"/>
      <c r="CK31" s="151"/>
      <c r="CL31" s="151"/>
      <c r="CM31" s="151"/>
      <c r="CN31" s="151"/>
      <c r="CO31" s="151"/>
      <c r="CP31" s="151"/>
      <c r="CQ31" s="151"/>
      <c r="CR31" s="151"/>
      <c r="CS31" s="151"/>
      <c r="CT31" s="151"/>
      <c r="CU31" s="151"/>
      <c r="CV31" s="151"/>
      <c r="CW31" s="151"/>
      <c r="CX31" s="151"/>
      <c r="CY31" s="151"/>
      <c r="CZ31" s="151"/>
      <c r="DA31" s="151"/>
      <c r="DB31" s="151"/>
      <c r="DC31" s="151"/>
      <c r="DD31" s="151"/>
      <c r="DE31" s="151"/>
      <c r="DF31" s="151"/>
      <c r="DG31" s="151"/>
      <c r="DH31" s="226"/>
      <c r="DI31" s="89"/>
      <c r="DJ31" s="228"/>
      <c r="DK31" s="151"/>
      <c r="DL31" s="151"/>
      <c r="DM31" s="151"/>
      <c r="DN31" s="151"/>
      <c r="DO31" s="151"/>
      <c r="DP31" s="151"/>
      <c r="DQ31" s="151"/>
      <c r="DR31" s="151"/>
      <c r="DS31" s="151"/>
      <c r="DT31" s="151"/>
      <c r="DU31" s="151"/>
      <c r="DV31" s="151"/>
      <c r="DW31" s="151"/>
      <c r="DX31" s="151"/>
      <c r="DY31" s="151"/>
      <c r="DZ31" s="151"/>
      <c r="EA31" s="151"/>
      <c r="EB31" s="151"/>
      <c r="EC31" s="151"/>
      <c r="ED31" s="151"/>
      <c r="EE31" s="151"/>
      <c r="EF31" s="151"/>
      <c r="EG31" s="151"/>
      <c r="EH31" s="151"/>
      <c r="EI31" s="151"/>
      <c r="EJ31" s="151"/>
      <c r="EK31" s="151"/>
      <c r="EL31" s="151"/>
      <c r="EM31" s="151"/>
      <c r="EN31" s="151"/>
      <c r="EO31" s="151"/>
      <c r="EP31" s="151"/>
      <c r="EQ31" s="151"/>
      <c r="ER31" s="151"/>
      <c r="ES31" s="151"/>
      <c r="ET31" s="151"/>
      <c r="EU31" s="151"/>
      <c r="EV31" s="151"/>
      <c r="EW31" s="151"/>
      <c r="EX31" s="151"/>
      <c r="EY31" s="151"/>
      <c r="EZ31" s="151"/>
      <c r="FA31" s="162"/>
      <c r="FB31" s="249">
        <f t="shared" si="42"/>
        <v>0</v>
      </c>
      <c r="FC31" s="247">
        <f t="shared" si="43"/>
        <v>0</v>
      </c>
      <c r="FD31" s="242">
        <f t="shared" si="44"/>
        <v>0</v>
      </c>
      <c r="FE31" s="215"/>
      <c r="FF31" s="66"/>
      <c r="FG31" s="66"/>
      <c r="FH31" s="66"/>
      <c r="FI31" s="66"/>
      <c r="FJ31" s="66"/>
      <c r="FK31" s="66"/>
      <c r="FL31" s="66"/>
      <c r="FM31" s="66"/>
      <c r="FN31" s="66"/>
      <c r="FO31" s="66"/>
      <c r="FP31" s="66"/>
      <c r="FQ31" s="66"/>
      <c r="FR31" s="66"/>
      <c r="FS31" s="66"/>
      <c r="FT31" s="66"/>
      <c r="FU31" s="66"/>
      <c r="FV31" s="66"/>
      <c r="FW31" s="66"/>
      <c r="FX31" s="66"/>
      <c r="FY31" s="66"/>
      <c r="FZ31" s="66"/>
      <c r="GA31" s="66"/>
      <c r="GB31" s="66"/>
      <c r="GC31" s="66"/>
      <c r="GD31" s="66"/>
      <c r="GE31" s="66"/>
      <c r="GF31" s="66"/>
      <c r="GG31" s="66"/>
      <c r="GH31" s="66"/>
      <c r="GI31" s="66"/>
      <c r="GJ31" s="66"/>
      <c r="GK31" s="66"/>
      <c r="GL31" s="66"/>
      <c r="GM31" s="66"/>
      <c r="GN31" s="66"/>
      <c r="GO31" s="66"/>
      <c r="GP31" s="66"/>
      <c r="GQ31" s="66"/>
      <c r="GR31" s="66"/>
      <c r="GS31" s="66"/>
      <c r="GT31" s="66"/>
      <c r="GU31" s="66"/>
      <c r="GV31" s="92"/>
      <c r="GW31" s="155"/>
      <c r="GX31" s="151"/>
      <c r="GY31" s="156"/>
      <c r="GZ31" s="157"/>
      <c r="HA31" s="186">
        <f t="shared" si="38"/>
        <v>0</v>
      </c>
      <c r="HB31" s="112"/>
      <c r="HC31" s="66"/>
      <c r="HD31" s="66"/>
      <c r="HE31" s="66"/>
      <c r="HF31" s="66"/>
      <c r="HG31" s="66"/>
      <c r="HH31" s="66"/>
      <c r="HI31" s="66"/>
      <c r="HJ31" s="66"/>
      <c r="HK31" s="66"/>
      <c r="HL31" s="66"/>
      <c r="HM31" s="66"/>
      <c r="HN31" s="66"/>
      <c r="HO31" s="66"/>
      <c r="HP31" s="66"/>
      <c r="HQ31" s="66"/>
      <c r="HR31" s="66"/>
      <c r="HS31" s="66"/>
      <c r="HT31" s="66"/>
      <c r="HU31" s="66"/>
      <c r="HV31" s="66"/>
      <c r="HW31" s="66"/>
      <c r="HX31" s="66"/>
      <c r="HY31" s="66"/>
      <c r="HZ31" s="66"/>
      <c r="IA31" s="66"/>
      <c r="IB31" s="66"/>
      <c r="IC31" s="66"/>
      <c r="ID31" s="66"/>
      <c r="IE31" s="66"/>
      <c r="IF31" s="66"/>
      <c r="IG31" s="66"/>
      <c r="IH31" s="66"/>
      <c r="II31" s="66"/>
      <c r="IJ31" s="188"/>
      <c r="IK31" s="188"/>
      <c r="IL31" s="188"/>
      <c r="IM31" s="188"/>
      <c r="IN31" s="188"/>
      <c r="IO31" s="188"/>
      <c r="IP31" s="188"/>
      <c r="IQ31" s="188"/>
      <c r="IR31" s="116"/>
      <c r="IS31" s="256"/>
      <c r="IT31" s="158"/>
      <c r="IU31" s="158"/>
      <c r="IV31" s="158"/>
    </row>
    <row r="32" spans="1:256" s="166" customFormat="1" hidden="1">
      <c r="A32" s="225"/>
      <c r="B32" s="226"/>
      <c r="C32" s="149">
        <f t="shared" si="16"/>
        <v>0</v>
      </c>
      <c r="D32" s="150">
        <f t="shared" si="41"/>
        <v>0</v>
      </c>
      <c r="E32" s="151">
        <f t="shared" si="18"/>
        <v>0</v>
      </c>
      <c r="F32" s="150">
        <f t="shared" si="19"/>
        <v>0</v>
      </c>
      <c r="G32" s="150">
        <f t="shared" si="20"/>
        <v>0</v>
      </c>
      <c r="H32" s="151">
        <f t="shared" si="21"/>
        <v>0</v>
      </c>
      <c r="I32" s="152">
        <f t="shared" si="22"/>
        <v>0</v>
      </c>
      <c r="J32" s="153" t="e">
        <f t="shared" si="23"/>
        <v>#DIV/0!</v>
      </c>
      <c r="K32" s="153">
        <f>ABS(I32*100/I1)</f>
        <v>0</v>
      </c>
      <c r="L32" s="152">
        <f>K1</f>
        <v>38</v>
      </c>
      <c r="M32" s="152">
        <f t="shared" si="26"/>
        <v>0</v>
      </c>
      <c r="N32" s="152">
        <f>SUM(O32:Q32)</f>
        <v>0</v>
      </c>
      <c r="O32" s="152">
        <f t="shared" si="28"/>
        <v>0</v>
      </c>
      <c r="P32" s="152">
        <f t="shared" si="29"/>
        <v>0</v>
      </c>
      <c r="Q32" s="152">
        <f t="shared" si="30"/>
        <v>0</v>
      </c>
      <c r="R32" s="267">
        <f t="shared" si="31"/>
        <v>0</v>
      </c>
      <c r="S32" s="269">
        <f t="shared" si="32"/>
        <v>0</v>
      </c>
      <c r="T32" s="268">
        <f t="shared" si="33"/>
        <v>0</v>
      </c>
      <c r="U32" s="268">
        <f t="shared" si="34"/>
        <v>0</v>
      </c>
      <c r="V32" s="154">
        <f t="shared" si="40"/>
        <v>0</v>
      </c>
      <c r="W32" s="89"/>
      <c r="X32" s="228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226"/>
      <c r="BP32" s="222"/>
      <c r="BQ32" s="228"/>
      <c r="BR32" s="151"/>
      <c r="BS32" s="151"/>
      <c r="BT32" s="151"/>
      <c r="BU32" s="151"/>
      <c r="BV32" s="151"/>
      <c r="BW32" s="151"/>
      <c r="BX32" s="151"/>
      <c r="BY32" s="151"/>
      <c r="BZ32" s="151"/>
      <c r="CA32" s="151"/>
      <c r="CB32" s="151"/>
      <c r="CC32" s="151"/>
      <c r="CD32" s="151"/>
      <c r="CE32" s="151"/>
      <c r="CF32" s="151"/>
      <c r="CG32" s="151"/>
      <c r="CH32" s="151"/>
      <c r="CI32" s="151"/>
      <c r="CJ32" s="151"/>
      <c r="CK32" s="151"/>
      <c r="CL32" s="151"/>
      <c r="CM32" s="151"/>
      <c r="CN32" s="151"/>
      <c r="CO32" s="151"/>
      <c r="CP32" s="151"/>
      <c r="CQ32" s="151"/>
      <c r="CR32" s="151"/>
      <c r="CS32" s="151"/>
      <c r="CT32" s="151"/>
      <c r="CU32" s="151"/>
      <c r="CV32" s="151"/>
      <c r="CW32" s="151"/>
      <c r="CX32" s="151"/>
      <c r="CY32" s="151"/>
      <c r="CZ32" s="151"/>
      <c r="DA32" s="151"/>
      <c r="DB32" s="151"/>
      <c r="DC32" s="151"/>
      <c r="DD32" s="151"/>
      <c r="DE32" s="151"/>
      <c r="DF32" s="151"/>
      <c r="DG32" s="151"/>
      <c r="DH32" s="226"/>
      <c r="DI32" s="89"/>
      <c r="DJ32" s="228"/>
      <c r="DK32" s="151"/>
      <c r="DL32" s="151"/>
      <c r="DM32" s="151"/>
      <c r="DN32" s="151"/>
      <c r="DO32" s="151"/>
      <c r="DP32" s="151"/>
      <c r="DQ32" s="151"/>
      <c r="DR32" s="151"/>
      <c r="DS32" s="151"/>
      <c r="DT32" s="151"/>
      <c r="DU32" s="151"/>
      <c r="DV32" s="151"/>
      <c r="DW32" s="151"/>
      <c r="DX32" s="151"/>
      <c r="DY32" s="151"/>
      <c r="DZ32" s="151"/>
      <c r="EA32" s="151"/>
      <c r="EB32" s="151"/>
      <c r="EC32" s="151"/>
      <c r="ED32" s="151"/>
      <c r="EE32" s="151"/>
      <c r="EF32" s="151"/>
      <c r="EG32" s="151"/>
      <c r="EH32" s="151"/>
      <c r="EI32" s="151"/>
      <c r="EJ32" s="151"/>
      <c r="EK32" s="151"/>
      <c r="EL32" s="151"/>
      <c r="EM32" s="151"/>
      <c r="EN32" s="151"/>
      <c r="EO32" s="151"/>
      <c r="EP32" s="151"/>
      <c r="EQ32" s="151"/>
      <c r="ER32" s="151"/>
      <c r="ES32" s="151"/>
      <c r="ET32" s="151"/>
      <c r="EU32" s="151"/>
      <c r="EV32" s="151"/>
      <c r="EW32" s="151"/>
      <c r="EX32" s="151"/>
      <c r="EY32" s="151"/>
      <c r="EZ32" s="151"/>
      <c r="FA32" s="162"/>
      <c r="FB32" s="249">
        <f t="shared" si="42"/>
        <v>0</v>
      </c>
      <c r="FC32" s="247">
        <f t="shared" si="43"/>
        <v>0</v>
      </c>
      <c r="FD32" s="242">
        <f t="shared" si="44"/>
        <v>0</v>
      </c>
      <c r="FE32" s="215"/>
      <c r="FF32" s="66"/>
      <c r="FG32" s="66"/>
      <c r="FH32" s="66"/>
      <c r="FI32" s="66"/>
      <c r="FJ32" s="66"/>
      <c r="FK32" s="66"/>
      <c r="FL32" s="66"/>
      <c r="FM32" s="66"/>
      <c r="FN32" s="66"/>
      <c r="FO32" s="66"/>
      <c r="FP32" s="66"/>
      <c r="FQ32" s="66"/>
      <c r="FR32" s="66"/>
      <c r="FS32" s="66"/>
      <c r="FT32" s="66"/>
      <c r="FU32" s="66"/>
      <c r="FV32" s="66"/>
      <c r="FW32" s="66"/>
      <c r="FX32" s="66"/>
      <c r="FY32" s="66"/>
      <c r="FZ32" s="66"/>
      <c r="GA32" s="66"/>
      <c r="GB32" s="66"/>
      <c r="GC32" s="66"/>
      <c r="GD32" s="66"/>
      <c r="GE32" s="66"/>
      <c r="GF32" s="66"/>
      <c r="GG32" s="66"/>
      <c r="GH32" s="66"/>
      <c r="GI32" s="66"/>
      <c r="GJ32" s="66"/>
      <c r="GK32" s="66"/>
      <c r="GL32" s="66"/>
      <c r="GM32" s="66"/>
      <c r="GN32" s="66"/>
      <c r="GO32" s="66"/>
      <c r="GP32" s="66"/>
      <c r="GQ32" s="66"/>
      <c r="GR32" s="66"/>
      <c r="GS32" s="66"/>
      <c r="GT32" s="66"/>
      <c r="GU32" s="66"/>
      <c r="GV32" s="92"/>
      <c r="GW32" s="155"/>
      <c r="GX32" s="151"/>
      <c r="GY32" s="156"/>
      <c r="GZ32" s="157"/>
      <c r="HA32" s="186">
        <f t="shared" si="38"/>
        <v>0</v>
      </c>
      <c r="HB32" s="112"/>
      <c r="HC32" s="66"/>
      <c r="HD32" s="66"/>
      <c r="HE32" s="66"/>
      <c r="HF32" s="66"/>
      <c r="HG32" s="66"/>
      <c r="HH32" s="66"/>
      <c r="HI32" s="66"/>
      <c r="HJ32" s="66"/>
      <c r="HK32" s="66"/>
      <c r="HL32" s="66"/>
      <c r="HM32" s="66"/>
      <c r="HN32" s="66"/>
      <c r="HO32" s="66"/>
      <c r="HP32" s="66"/>
      <c r="HQ32" s="66"/>
      <c r="HR32" s="66"/>
      <c r="HS32" s="66"/>
      <c r="HT32" s="66"/>
      <c r="HU32" s="66"/>
      <c r="HV32" s="66"/>
      <c r="HW32" s="66"/>
      <c r="HX32" s="66"/>
      <c r="HY32" s="66"/>
      <c r="HZ32" s="66"/>
      <c r="IA32" s="66"/>
      <c r="IB32" s="66"/>
      <c r="IC32" s="66"/>
      <c r="ID32" s="66"/>
      <c r="IE32" s="66"/>
      <c r="IF32" s="66"/>
      <c r="IG32" s="66"/>
      <c r="IH32" s="66"/>
      <c r="II32" s="66"/>
      <c r="IJ32" s="188"/>
      <c r="IK32" s="188"/>
      <c r="IL32" s="188"/>
      <c r="IM32" s="188"/>
      <c r="IN32" s="188"/>
      <c r="IO32" s="188"/>
      <c r="IP32" s="188"/>
      <c r="IQ32" s="188"/>
      <c r="IR32" s="116"/>
      <c r="IS32" s="256"/>
      <c r="IT32" s="158"/>
      <c r="IU32" s="158"/>
      <c r="IV32" s="158"/>
    </row>
    <row r="33" spans="1:256" s="165" customFormat="1" hidden="1">
      <c r="A33" s="225"/>
      <c r="B33" s="226"/>
      <c r="C33" s="149">
        <f t="shared" si="16"/>
        <v>0</v>
      </c>
      <c r="D33" s="150">
        <f t="shared" si="41"/>
        <v>0</v>
      </c>
      <c r="E33" s="151">
        <f t="shared" si="18"/>
        <v>0</v>
      </c>
      <c r="F33" s="150">
        <f t="shared" si="19"/>
        <v>0</v>
      </c>
      <c r="G33" s="150">
        <f t="shared" si="20"/>
        <v>0</v>
      </c>
      <c r="H33" s="151">
        <f t="shared" si="21"/>
        <v>0</v>
      </c>
      <c r="I33" s="152">
        <f t="shared" si="22"/>
        <v>0</v>
      </c>
      <c r="J33" s="153" t="e">
        <f t="shared" si="23"/>
        <v>#DIV/0!</v>
      </c>
      <c r="K33" s="153">
        <f>ABS(I33*100/I1)</f>
        <v>0</v>
      </c>
      <c r="L33" s="152">
        <f>K1</f>
        <v>38</v>
      </c>
      <c r="M33" s="152">
        <f t="shared" si="26"/>
        <v>0</v>
      </c>
      <c r="N33" s="152">
        <f t="shared" si="27"/>
        <v>0</v>
      </c>
      <c r="O33" s="152">
        <f t="shared" si="28"/>
        <v>0</v>
      </c>
      <c r="P33" s="152">
        <f t="shared" si="29"/>
        <v>0</v>
      </c>
      <c r="Q33" s="152">
        <f t="shared" si="30"/>
        <v>0</v>
      </c>
      <c r="R33" s="267">
        <f t="shared" si="31"/>
        <v>0</v>
      </c>
      <c r="S33" s="269">
        <f t="shared" si="32"/>
        <v>0</v>
      </c>
      <c r="T33" s="268">
        <f t="shared" si="33"/>
        <v>0</v>
      </c>
      <c r="U33" s="268">
        <f t="shared" si="34"/>
        <v>0</v>
      </c>
      <c r="V33" s="154">
        <f t="shared" si="40"/>
        <v>0</v>
      </c>
      <c r="W33" s="89"/>
      <c r="X33" s="228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226"/>
      <c r="BP33" s="222"/>
      <c r="BQ33" s="228"/>
      <c r="BR33" s="151"/>
      <c r="BS33" s="151"/>
      <c r="BT33" s="151"/>
      <c r="BU33" s="151"/>
      <c r="BV33" s="151"/>
      <c r="BW33" s="151"/>
      <c r="BX33" s="151"/>
      <c r="BY33" s="151"/>
      <c r="BZ33" s="151"/>
      <c r="CA33" s="151"/>
      <c r="CB33" s="151"/>
      <c r="CC33" s="151"/>
      <c r="CD33" s="151"/>
      <c r="CE33" s="151"/>
      <c r="CF33" s="151"/>
      <c r="CG33" s="151"/>
      <c r="CH33" s="151"/>
      <c r="CI33" s="151"/>
      <c r="CJ33" s="151"/>
      <c r="CK33" s="151"/>
      <c r="CL33" s="151"/>
      <c r="CM33" s="151"/>
      <c r="CN33" s="151"/>
      <c r="CO33" s="151"/>
      <c r="CP33" s="151"/>
      <c r="CQ33" s="151"/>
      <c r="CR33" s="151"/>
      <c r="CS33" s="151"/>
      <c r="CT33" s="151"/>
      <c r="CU33" s="151"/>
      <c r="CV33" s="151"/>
      <c r="CW33" s="151"/>
      <c r="CX33" s="151"/>
      <c r="CY33" s="151"/>
      <c r="CZ33" s="151"/>
      <c r="DA33" s="151"/>
      <c r="DB33" s="151"/>
      <c r="DC33" s="151"/>
      <c r="DD33" s="151"/>
      <c r="DE33" s="151"/>
      <c r="DF33" s="151"/>
      <c r="DG33" s="151"/>
      <c r="DH33" s="226"/>
      <c r="DI33" s="89"/>
      <c r="DJ33" s="228"/>
      <c r="DK33" s="151"/>
      <c r="DL33" s="151"/>
      <c r="DM33" s="151"/>
      <c r="DN33" s="151"/>
      <c r="DO33" s="151"/>
      <c r="DP33" s="151"/>
      <c r="DQ33" s="151"/>
      <c r="DR33" s="151"/>
      <c r="DS33" s="151"/>
      <c r="DT33" s="151"/>
      <c r="DU33" s="151"/>
      <c r="DV33" s="151"/>
      <c r="DW33" s="151"/>
      <c r="DX33" s="151"/>
      <c r="DY33" s="151"/>
      <c r="DZ33" s="151"/>
      <c r="EA33" s="151"/>
      <c r="EB33" s="151"/>
      <c r="EC33" s="151"/>
      <c r="ED33" s="151"/>
      <c r="EE33" s="151"/>
      <c r="EF33" s="151"/>
      <c r="EG33" s="151"/>
      <c r="EH33" s="151"/>
      <c r="EI33" s="151"/>
      <c r="EJ33" s="151"/>
      <c r="EK33" s="151"/>
      <c r="EL33" s="151"/>
      <c r="EM33" s="151"/>
      <c r="EN33" s="151"/>
      <c r="EO33" s="151"/>
      <c r="EP33" s="151"/>
      <c r="EQ33" s="151"/>
      <c r="ER33" s="151"/>
      <c r="ES33" s="151"/>
      <c r="ET33" s="151"/>
      <c r="EU33" s="151"/>
      <c r="EV33" s="151"/>
      <c r="EW33" s="151"/>
      <c r="EX33" s="151"/>
      <c r="EY33" s="151"/>
      <c r="EZ33" s="151"/>
      <c r="FA33" s="162"/>
      <c r="FB33" s="249">
        <f t="shared" si="42"/>
        <v>0</v>
      </c>
      <c r="FC33" s="247">
        <f t="shared" si="43"/>
        <v>0</v>
      </c>
      <c r="FD33" s="242">
        <f t="shared" si="44"/>
        <v>0</v>
      </c>
      <c r="FE33" s="215"/>
      <c r="FF33" s="66"/>
      <c r="FG33" s="66"/>
      <c r="FH33" s="66"/>
      <c r="FI33" s="66"/>
      <c r="FJ33" s="66"/>
      <c r="FK33" s="66"/>
      <c r="FL33" s="66"/>
      <c r="FM33" s="66"/>
      <c r="FN33" s="66"/>
      <c r="FO33" s="66"/>
      <c r="FP33" s="66"/>
      <c r="FQ33" s="66"/>
      <c r="FR33" s="66"/>
      <c r="FS33" s="66"/>
      <c r="FT33" s="66"/>
      <c r="FU33" s="66"/>
      <c r="FV33" s="66"/>
      <c r="FW33" s="66"/>
      <c r="FX33" s="66"/>
      <c r="FY33" s="66"/>
      <c r="FZ33" s="66"/>
      <c r="GA33" s="66"/>
      <c r="GB33" s="66"/>
      <c r="GC33" s="66"/>
      <c r="GD33" s="66"/>
      <c r="GE33" s="66"/>
      <c r="GF33" s="66"/>
      <c r="GG33" s="66"/>
      <c r="GH33" s="66"/>
      <c r="GI33" s="66"/>
      <c r="GJ33" s="66"/>
      <c r="GK33" s="66"/>
      <c r="GL33" s="66"/>
      <c r="GM33" s="66"/>
      <c r="GN33" s="66"/>
      <c r="GO33" s="66"/>
      <c r="GP33" s="66"/>
      <c r="GQ33" s="66"/>
      <c r="GR33" s="66"/>
      <c r="GS33" s="66"/>
      <c r="GT33" s="66"/>
      <c r="GU33" s="66"/>
      <c r="GV33" s="92"/>
      <c r="GW33" s="155"/>
      <c r="GX33" s="151"/>
      <c r="GY33" s="151"/>
      <c r="GZ33" s="162"/>
      <c r="HA33" s="186">
        <f t="shared" si="38"/>
        <v>0</v>
      </c>
      <c r="HB33" s="112"/>
      <c r="HC33" s="66"/>
      <c r="HD33" s="66"/>
      <c r="HE33" s="66"/>
      <c r="HF33" s="66"/>
      <c r="HG33" s="66"/>
      <c r="HH33" s="66"/>
      <c r="HI33" s="66"/>
      <c r="HJ33" s="66"/>
      <c r="HK33" s="66"/>
      <c r="HL33" s="66"/>
      <c r="HM33" s="66"/>
      <c r="HN33" s="66"/>
      <c r="HO33" s="66"/>
      <c r="HP33" s="66"/>
      <c r="HQ33" s="66"/>
      <c r="HR33" s="66"/>
      <c r="HS33" s="66"/>
      <c r="HT33" s="66"/>
      <c r="HU33" s="66"/>
      <c r="HV33" s="66"/>
      <c r="HW33" s="66"/>
      <c r="HX33" s="66"/>
      <c r="HY33" s="66"/>
      <c r="HZ33" s="66"/>
      <c r="IA33" s="66"/>
      <c r="IB33" s="66"/>
      <c r="IC33" s="66"/>
      <c r="ID33" s="66"/>
      <c r="IE33" s="66"/>
      <c r="IF33" s="66"/>
      <c r="IG33" s="66"/>
      <c r="IH33" s="66"/>
      <c r="II33" s="66"/>
      <c r="IJ33" s="188"/>
      <c r="IK33" s="188"/>
      <c r="IL33" s="188"/>
      <c r="IM33" s="188"/>
      <c r="IN33" s="188"/>
      <c r="IO33" s="188"/>
      <c r="IP33" s="188"/>
      <c r="IQ33" s="188"/>
      <c r="IR33" s="116"/>
      <c r="IS33" s="256"/>
      <c r="IT33" s="159"/>
      <c r="IU33" s="159"/>
      <c r="IV33" s="159"/>
    </row>
    <row r="34" spans="1:256" hidden="1">
      <c r="A34" s="225"/>
      <c r="B34" s="281"/>
      <c r="C34" s="149">
        <f t="shared" si="16"/>
        <v>0</v>
      </c>
      <c r="D34" s="150">
        <f t="shared" si="41"/>
        <v>0</v>
      </c>
      <c r="E34" s="151">
        <f t="shared" si="18"/>
        <v>0</v>
      </c>
      <c r="F34" s="150">
        <f t="shared" si="19"/>
        <v>0</v>
      </c>
      <c r="G34" s="150">
        <f t="shared" si="20"/>
        <v>0</v>
      </c>
      <c r="H34" s="151">
        <f t="shared" si="21"/>
        <v>0</v>
      </c>
      <c r="I34" s="152">
        <f t="shared" si="22"/>
        <v>0</v>
      </c>
      <c r="J34" s="153" t="e">
        <f t="shared" si="23"/>
        <v>#DIV/0!</v>
      </c>
      <c r="K34" s="153">
        <f>ABS(I34*100/I1)</f>
        <v>0</v>
      </c>
      <c r="L34" s="152">
        <f>K1</f>
        <v>38</v>
      </c>
      <c r="M34" s="152">
        <f t="shared" si="26"/>
        <v>0</v>
      </c>
      <c r="N34" s="67"/>
      <c r="O34" s="67">
        <f t="shared" si="28"/>
        <v>0</v>
      </c>
      <c r="P34" s="67">
        <f t="shared" si="29"/>
        <v>0</v>
      </c>
      <c r="Q34" s="67">
        <f t="shared" si="30"/>
        <v>0</v>
      </c>
      <c r="R34" s="267">
        <f t="shared" si="31"/>
        <v>0</v>
      </c>
      <c r="S34" s="269">
        <f t="shared" si="32"/>
        <v>0</v>
      </c>
      <c r="T34" s="268">
        <f t="shared" si="33"/>
        <v>0</v>
      </c>
      <c r="U34" s="268">
        <f t="shared" si="34"/>
        <v>0</v>
      </c>
      <c r="V34" s="154">
        <f t="shared" si="35"/>
        <v>0</v>
      </c>
      <c r="W34" s="89"/>
      <c r="X34" s="215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91"/>
      <c r="BP34" s="222"/>
      <c r="BQ34" s="215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  <c r="CL34" s="66"/>
      <c r="CM34" s="66"/>
      <c r="CN34" s="66"/>
      <c r="CO34" s="66"/>
      <c r="CP34" s="66"/>
      <c r="CQ34" s="66"/>
      <c r="CR34" s="66"/>
      <c r="CS34" s="66"/>
      <c r="CT34" s="66"/>
      <c r="CU34" s="66"/>
      <c r="CV34" s="66"/>
      <c r="CW34" s="66"/>
      <c r="CX34" s="66"/>
      <c r="CY34" s="66"/>
      <c r="CZ34" s="66"/>
      <c r="DA34" s="66"/>
      <c r="DB34" s="66"/>
      <c r="DC34" s="66"/>
      <c r="DD34" s="66"/>
      <c r="DE34" s="66"/>
      <c r="DF34" s="66"/>
      <c r="DG34" s="66"/>
      <c r="DH34" s="91"/>
      <c r="DI34" s="89"/>
      <c r="DJ34" s="215"/>
      <c r="DK34" s="66"/>
      <c r="DL34" s="66"/>
      <c r="DM34" s="66"/>
      <c r="DN34" s="66"/>
      <c r="DO34" s="66"/>
      <c r="DP34" s="66"/>
      <c r="DQ34" s="66"/>
      <c r="DR34" s="66"/>
      <c r="DS34" s="66"/>
      <c r="DT34" s="66"/>
      <c r="DU34" s="66"/>
      <c r="DV34" s="66"/>
      <c r="DW34" s="66"/>
      <c r="DX34" s="66"/>
      <c r="DY34" s="66"/>
      <c r="DZ34" s="66"/>
      <c r="EA34" s="66"/>
      <c r="EB34" s="66"/>
      <c r="EC34" s="66"/>
      <c r="ED34" s="66"/>
      <c r="EE34" s="66"/>
      <c r="EF34" s="66"/>
      <c r="EG34" s="66"/>
      <c r="EH34" s="66"/>
      <c r="EI34" s="66"/>
      <c r="EJ34" s="66"/>
      <c r="EK34" s="66"/>
      <c r="EL34" s="66"/>
      <c r="EM34" s="66"/>
      <c r="EN34" s="66"/>
      <c r="EO34" s="66"/>
      <c r="EP34" s="66"/>
      <c r="EQ34" s="66"/>
      <c r="ER34" s="66"/>
      <c r="ES34" s="66"/>
      <c r="ET34" s="66"/>
      <c r="EU34" s="66"/>
      <c r="EV34" s="66"/>
      <c r="EW34" s="66"/>
      <c r="EX34" s="66"/>
      <c r="EY34" s="66"/>
      <c r="EZ34" s="66"/>
      <c r="FA34" s="92"/>
      <c r="FB34" s="249">
        <f t="shared" si="42"/>
        <v>0</v>
      </c>
      <c r="FC34" s="247">
        <f t="shared" si="43"/>
        <v>0</v>
      </c>
      <c r="FD34" s="242">
        <f t="shared" si="44"/>
        <v>0</v>
      </c>
      <c r="FE34" s="215"/>
      <c r="FF34" s="66"/>
      <c r="FG34" s="66"/>
      <c r="FH34" s="66"/>
      <c r="FI34" s="66"/>
      <c r="FJ34" s="66"/>
      <c r="FK34" s="66"/>
      <c r="FL34" s="66"/>
      <c r="FM34" s="66"/>
      <c r="FN34" s="66"/>
      <c r="FO34" s="66"/>
      <c r="FP34" s="66"/>
      <c r="FQ34" s="66"/>
      <c r="FR34" s="66"/>
      <c r="FS34" s="66"/>
      <c r="FT34" s="66"/>
      <c r="FU34" s="66"/>
      <c r="FV34" s="66"/>
      <c r="FW34" s="66"/>
      <c r="FX34" s="66"/>
      <c r="FY34" s="66"/>
      <c r="FZ34" s="66"/>
      <c r="GA34" s="66"/>
      <c r="GB34" s="66"/>
      <c r="GC34" s="66"/>
      <c r="GD34" s="66"/>
      <c r="GE34" s="66"/>
      <c r="GF34" s="66"/>
      <c r="GG34" s="66"/>
      <c r="GH34" s="66"/>
      <c r="GI34" s="66"/>
      <c r="GJ34" s="66"/>
      <c r="GK34" s="66"/>
      <c r="GL34" s="66"/>
      <c r="GM34" s="66"/>
      <c r="GN34" s="66"/>
      <c r="GO34" s="66"/>
      <c r="GP34" s="66"/>
      <c r="GQ34" s="66"/>
      <c r="GR34" s="66"/>
      <c r="GS34" s="66"/>
      <c r="GT34" s="66"/>
      <c r="GU34" s="66"/>
      <c r="GV34" s="92"/>
      <c r="GW34" s="90"/>
      <c r="GX34" s="66"/>
      <c r="GY34" s="116"/>
      <c r="GZ34" s="117"/>
      <c r="HA34" s="218">
        <f t="shared" si="38"/>
        <v>0</v>
      </c>
      <c r="HB34" s="112"/>
      <c r="HC34" s="66"/>
      <c r="HD34" s="66"/>
      <c r="HE34" s="66"/>
      <c r="HF34" s="66"/>
      <c r="HG34" s="66"/>
      <c r="HH34" s="66"/>
      <c r="HI34" s="66"/>
      <c r="HJ34" s="66"/>
      <c r="HK34" s="66"/>
      <c r="HL34" s="66"/>
      <c r="HM34" s="66"/>
      <c r="HN34" s="66"/>
      <c r="HO34" s="66"/>
      <c r="HP34" s="66"/>
      <c r="HQ34" s="66"/>
      <c r="HR34" s="66"/>
      <c r="HS34" s="66"/>
      <c r="HT34" s="66"/>
      <c r="HU34" s="66"/>
      <c r="HV34" s="66"/>
      <c r="HW34" s="66"/>
      <c r="HX34" s="66"/>
      <c r="HY34" s="66"/>
      <c r="HZ34" s="66"/>
      <c r="IA34" s="66"/>
      <c r="IB34" s="66"/>
      <c r="IC34" s="66"/>
      <c r="ID34" s="66"/>
      <c r="IE34" s="66"/>
      <c r="IF34" s="66"/>
      <c r="IG34" s="66"/>
      <c r="IH34" s="66"/>
      <c r="II34" s="66"/>
      <c r="IJ34" s="188"/>
      <c r="IK34" s="188"/>
      <c r="IL34" s="188"/>
      <c r="IM34" s="188"/>
      <c r="IN34" s="188"/>
      <c r="IO34" s="188"/>
      <c r="IP34" s="188"/>
      <c r="IQ34" s="188"/>
      <c r="IR34" s="116"/>
      <c r="IS34" s="256"/>
      <c r="IT34" s="128"/>
      <c r="IU34" s="128"/>
      <c r="IV34" s="128"/>
    </row>
    <row r="35" spans="1:256" hidden="1">
      <c r="A35" s="225"/>
      <c r="B35" s="281"/>
      <c r="C35" s="149">
        <f>COUNT(BQ35:DH35)</f>
        <v>0</v>
      </c>
      <c r="D35" s="150">
        <f t="shared" si="41"/>
        <v>0</v>
      </c>
      <c r="E35" s="151">
        <f>COUNTIF(BQ35:DH35,90)</f>
        <v>0</v>
      </c>
      <c r="F35" s="150">
        <f t="shared" si="19"/>
        <v>0</v>
      </c>
      <c r="G35" s="150">
        <f t="shared" si="20"/>
        <v>0</v>
      </c>
      <c r="H35" s="151">
        <f>COUNTIF(BQ35:DH35,"S")</f>
        <v>0</v>
      </c>
      <c r="I35" s="152">
        <f>SUM(BQ35:DH35)</f>
        <v>0</v>
      </c>
      <c r="J35" s="153" t="e">
        <f t="shared" si="23"/>
        <v>#DIV/0!</v>
      </c>
      <c r="K35" s="153">
        <f>ABS(I35*100/I1)</f>
        <v>0</v>
      </c>
      <c r="L35" s="152">
        <f>K1</f>
        <v>38</v>
      </c>
      <c r="M35" s="152">
        <f t="shared" si="26"/>
        <v>0</v>
      </c>
      <c r="N35" s="67"/>
      <c r="O35" s="67">
        <f t="shared" si="28"/>
        <v>0</v>
      </c>
      <c r="P35" s="67">
        <f t="shared" si="29"/>
        <v>0</v>
      </c>
      <c r="Q35" s="67">
        <f t="shared" si="30"/>
        <v>0</v>
      </c>
      <c r="R35" s="267">
        <f t="shared" si="31"/>
        <v>0</v>
      </c>
      <c r="S35" s="269">
        <f t="shared" si="32"/>
        <v>0</v>
      </c>
      <c r="T35" s="268">
        <f t="shared" si="33"/>
        <v>0</v>
      </c>
      <c r="U35" s="268">
        <f t="shared" si="34"/>
        <v>0</v>
      </c>
      <c r="V35" s="154">
        <f t="shared" si="35"/>
        <v>0</v>
      </c>
      <c r="W35" s="89"/>
      <c r="X35" s="215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91"/>
      <c r="BP35" s="222"/>
      <c r="BQ35" s="215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  <c r="CL35" s="66"/>
      <c r="CM35" s="66"/>
      <c r="CN35" s="66"/>
      <c r="CO35" s="66"/>
      <c r="CP35" s="66"/>
      <c r="CQ35" s="66"/>
      <c r="CR35" s="66"/>
      <c r="CS35" s="66"/>
      <c r="CT35" s="66"/>
      <c r="CU35" s="66"/>
      <c r="CV35" s="66"/>
      <c r="CW35" s="66"/>
      <c r="CX35" s="66"/>
      <c r="CY35" s="66"/>
      <c r="CZ35" s="66"/>
      <c r="DA35" s="66"/>
      <c r="DB35" s="66"/>
      <c r="DC35" s="66"/>
      <c r="DD35" s="66"/>
      <c r="DE35" s="66"/>
      <c r="DF35" s="66"/>
      <c r="DG35" s="66"/>
      <c r="DH35" s="91"/>
      <c r="DI35" s="89"/>
      <c r="DJ35" s="215"/>
      <c r="DK35" s="66"/>
      <c r="DL35" s="66"/>
      <c r="DM35" s="66"/>
      <c r="DN35" s="66"/>
      <c r="DO35" s="66"/>
      <c r="DP35" s="66"/>
      <c r="DQ35" s="66"/>
      <c r="DR35" s="66"/>
      <c r="DS35" s="66"/>
      <c r="DT35" s="66"/>
      <c r="DU35" s="66"/>
      <c r="DV35" s="66"/>
      <c r="DW35" s="66"/>
      <c r="DX35" s="66"/>
      <c r="DY35" s="66"/>
      <c r="DZ35" s="66"/>
      <c r="EA35" s="66"/>
      <c r="EB35" s="66"/>
      <c r="EC35" s="66"/>
      <c r="ED35" s="66"/>
      <c r="EE35" s="66"/>
      <c r="EF35" s="66"/>
      <c r="EG35" s="66"/>
      <c r="EH35" s="66"/>
      <c r="EI35" s="66"/>
      <c r="EJ35" s="66"/>
      <c r="EK35" s="66"/>
      <c r="EL35" s="66"/>
      <c r="EM35" s="66"/>
      <c r="EN35" s="66"/>
      <c r="EO35" s="66"/>
      <c r="EP35" s="66"/>
      <c r="EQ35" s="66"/>
      <c r="ER35" s="66"/>
      <c r="ES35" s="66"/>
      <c r="ET35" s="66"/>
      <c r="EU35" s="66"/>
      <c r="EV35" s="66"/>
      <c r="EW35" s="66"/>
      <c r="EX35" s="66"/>
      <c r="EY35" s="66"/>
      <c r="EZ35" s="66"/>
      <c r="FA35" s="92"/>
      <c r="FB35" s="249">
        <f t="shared" si="42"/>
        <v>0</v>
      </c>
      <c r="FC35" s="247">
        <f t="shared" si="43"/>
        <v>0</v>
      </c>
      <c r="FD35" s="242">
        <f t="shared" si="44"/>
        <v>0</v>
      </c>
      <c r="FE35" s="215"/>
      <c r="FF35" s="66"/>
      <c r="FG35" s="66"/>
      <c r="FH35" s="66"/>
      <c r="FI35" s="66"/>
      <c r="FJ35" s="66"/>
      <c r="FK35" s="66"/>
      <c r="FL35" s="66"/>
      <c r="FM35" s="66"/>
      <c r="FN35" s="66"/>
      <c r="FO35" s="66"/>
      <c r="FP35" s="66"/>
      <c r="FQ35" s="66"/>
      <c r="FR35" s="66"/>
      <c r="FS35" s="66"/>
      <c r="FT35" s="66"/>
      <c r="FU35" s="66"/>
      <c r="FV35" s="66"/>
      <c r="FW35" s="66"/>
      <c r="FX35" s="66"/>
      <c r="FY35" s="66"/>
      <c r="FZ35" s="66"/>
      <c r="GA35" s="66"/>
      <c r="GB35" s="66"/>
      <c r="GC35" s="66"/>
      <c r="GD35" s="66"/>
      <c r="GE35" s="66"/>
      <c r="GF35" s="66"/>
      <c r="GG35" s="66"/>
      <c r="GH35" s="66"/>
      <c r="GI35" s="66"/>
      <c r="GJ35" s="66"/>
      <c r="GK35" s="66"/>
      <c r="GL35" s="66"/>
      <c r="GM35" s="66"/>
      <c r="GN35" s="66"/>
      <c r="GO35" s="66"/>
      <c r="GP35" s="66"/>
      <c r="GQ35" s="66"/>
      <c r="GR35" s="66"/>
      <c r="GS35" s="66"/>
      <c r="GT35" s="66"/>
      <c r="GU35" s="66"/>
      <c r="GV35" s="92"/>
      <c r="GW35" s="90"/>
      <c r="GX35" s="66"/>
      <c r="GY35" s="116"/>
      <c r="GZ35" s="117"/>
      <c r="HA35" s="218">
        <f t="shared" si="38"/>
        <v>0</v>
      </c>
      <c r="HB35" s="112"/>
      <c r="HC35" s="66"/>
      <c r="HD35" s="66"/>
      <c r="HE35" s="66"/>
      <c r="HF35" s="66"/>
      <c r="HG35" s="66"/>
      <c r="HH35" s="66"/>
      <c r="HI35" s="66"/>
      <c r="HJ35" s="66"/>
      <c r="HK35" s="66"/>
      <c r="HL35" s="66"/>
      <c r="HM35" s="66"/>
      <c r="HN35" s="66"/>
      <c r="HO35" s="66"/>
      <c r="HP35" s="66"/>
      <c r="HQ35" s="66"/>
      <c r="HR35" s="66"/>
      <c r="HS35" s="66"/>
      <c r="HT35" s="66"/>
      <c r="HU35" s="66"/>
      <c r="HV35" s="66"/>
      <c r="HW35" s="66"/>
      <c r="HX35" s="66"/>
      <c r="HY35" s="66"/>
      <c r="HZ35" s="66"/>
      <c r="IA35" s="66"/>
      <c r="IB35" s="66"/>
      <c r="IC35" s="66"/>
      <c r="ID35" s="66"/>
      <c r="IE35" s="66"/>
      <c r="IF35" s="66"/>
      <c r="IG35" s="66"/>
      <c r="IH35" s="66"/>
      <c r="II35" s="66"/>
      <c r="IJ35" s="188"/>
      <c r="IK35" s="188"/>
      <c r="IL35" s="188"/>
      <c r="IM35" s="188"/>
      <c r="IN35" s="188"/>
      <c r="IO35" s="188"/>
      <c r="IP35" s="188"/>
      <c r="IQ35" s="188"/>
      <c r="IR35" s="116"/>
      <c r="IS35" s="256"/>
      <c r="IT35" s="128"/>
      <c r="IU35" s="128"/>
      <c r="IV35" s="128"/>
    </row>
    <row r="36" spans="1:256" s="2" customFormat="1" hidden="1">
      <c r="A36" s="282"/>
      <c r="B36" s="226"/>
      <c r="C36" s="149">
        <f t="shared" si="16"/>
        <v>0</v>
      </c>
      <c r="D36" s="150">
        <f t="shared" si="41"/>
        <v>0</v>
      </c>
      <c r="E36" s="151">
        <f t="shared" si="18"/>
        <v>0</v>
      </c>
      <c r="F36" s="150">
        <f t="shared" si="19"/>
        <v>0</v>
      </c>
      <c r="G36" s="150">
        <f t="shared" si="20"/>
        <v>0</v>
      </c>
      <c r="H36" s="151">
        <f t="shared" si="21"/>
        <v>0</v>
      </c>
      <c r="I36" s="152">
        <f t="shared" si="22"/>
        <v>0</v>
      </c>
      <c r="J36" s="153" t="e">
        <f t="shared" si="23"/>
        <v>#DIV/0!</v>
      </c>
      <c r="K36" s="153">
        <f>ABS(I36*100/I1)</f>
        <v>0</v>
      </c>
      <c r="L36" s="152">
        <f>K1</f>
        <v>38</v>
      </c>
      <c r="M36" s="152">
        <f t="shared" si="26"/>
        <v>0</v>
      </c>
      <c r="N36" s="67"/>
      <c r="O36" s="67">
        <f t="shared" si="28"/>
        <v>0</v>
      </c>
      <c r="P36" s="67">
        <f t="shared" si="29"/>
        <v>0</v>
      </c>
      <c r="Q36" s="67">
        <f t="shared" si="30"/>
        <v>0</v>
      </c>
      <c r="R36" s="267">
        <f t="shared" si="31"/>
        <v>0</v>
      </c>
      <c r="S36" s="269">
        <f t="shared" si="32"/>
        <v>0</v>
      </c>
      <c r="T36" s="268">
        <f t="shared" si="33"/>
        <v>0</v>
      </c>
      <c r="U36" s="268">
        <f t="shared" si="34"/>
        <v>0</v>
      </c>
      <c r="V36" s="154">
        <f t="shared" si="35"/>
        <v>0</v>
      </c>
      <c r="W36" s="89"/>
      <c r="X36" s="215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91"/>
      <c r="BP36" s="222"/>
      <c r="BQ36" s="215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  <c r="CL36" s="66"/>
      <c r="CM36" s="66"/>
      <c r="CN36" s="66"/>
      <c r="CO36" s="66"/>
      <c r="CP36" s="66"/>
      <c r="CQ36" s="66"/>
      <c r="CR36" s="66"/>
      <c r="CS36" s="66"/>
      <c r="CT36" s="66"/>
      <c r="CU36" s="66"/>
      <c r="CV36" s="66"/>
      <c r="CW36" s="66"/>
      <c r="CX36" s="66"/>
      <c r="CY36" s="66"/>
      <c r="CZ36" s="66"/>
      <c r="DA36" s="66"/>
      <c r="DB36" s="66"/>
      <c r="DC36" s="66"/>
      <c r="DD36" s="66"/>
      <c r="DE36" s="66"/>
      <c r="DF36" s="66"/>
      <c r="DG36" s="66"/>
      <c r="DH36" s="91"/>
      <c r="DI36" s="89"/>
      <c r="DJ36" s="90"/>
      <c r="DK36" s="90"/>
      <c r="DL36" s="90"/>
      <c r="DM36" s="90"/>
      <c r="DN36" s="90"/>
      <c r="DO36" s="90"/>
      <c r="DP36" s="90"/>
      <c r="DQ36" s="90"/>
      <c r="DR36" s="90"/>
      <c r="DS36" s="90"/>
      <c r="DT36" s="90"/>
      <c r="DU36" s="90"/>
      <c r="DV36" s="90"/>
      <c r="DW36" s="90"/>
      <c r="DX36" s="90"/>
      <c r="DY36" s="90"/>
      <c r="DZ36" s="90"/>
      <c r="EA36" s="90"/>
      <c r="EB36" s="90"/>
      <c r="EC36" s="90"/>
      <c r="ED36" s="90"/>
      <c r="EE36" s="90"/>
      <c r="EF36" s="90"/>
      <c r="EG36" s="90"/>
      <c r="EH36" s="90"/>
      <c r="EI36" s="90"/>
      <c r="EJ36" s="90"/>
      <c r="EK36" s="90"/>
      <c r="EL36" s="90"/>
      <c r="EM36" s="90"/>
      <c r="EN36" s="90"/>
      <c r="EO36" s="90"/>
      <c r="EP36" s="90"/>
      <c r="EQ36" s="90"/>
      <c r="ER36" s="90"/>
      <c r="ES36" s="90"/>
      <c r="ET36" s="90"/>
      <c r="EU36" s="90"/>
      <c r="EV36" s="90"/>
      <c r="EW36" s="90"/>
      <c r="EX36" s="90"/>
      <c r="EY36" s="90"/>
      <c r="EZ36" s="66"/>
      <c r="FA36" s="69"/>
      <c r="FB36" s="249">
        <f t="shared" si="42"/>
        <v>0</v>
      </c>
      <c r="FC36" s="247">
        <f t="shared" si="43"/>
        <v>0</v>
      </c>
      <c r="FD36" s="242">
        <f t="shared" si="44"/>
        <v>0</v>
      </c>
      <c r="FE36" s="215"/>
      <c r="FF36" s="66"/>
      <c r="FG36" s="66"/>
      <c r="FH36" s="66"/>
      <c r="FI36" s="66"/>
      <c r="FJ36" s="66"/>
      <c r="FK36" s="66"/>
      <c r="FL36" s="66"/>
      <c r="FM36" s="66"/>
      <c r="FN36" s="66"/>
      <c r="FO36" s="66"/>
      <c r="FP36" s="66"/>
      <c r="FQ36" s="66"/>
      <c r="FR36" s="66"/>
      <c r="FS36" s="66"/>
      <c r="FT36" s="66"/>
      <c r="FU36" s="66"/>
      <c r="FV36" s="66"/>
      <c r="FW36" s="66"/>
      <c r="FX36" s="66"/>
      <c r="FY36" s="66"/>
      <c r="FZ36" s="66"/>
      <c r="GA36" s="66"/>
      <c r="GB36" s="66"/>
      <c r="GC36" s="66"/>
      <c r="GD36" s="66"/>
      <c r="GE36" s="66"/>
      <c r="GF36" s="66"/>
      <c r="GG36" s="66"/>
      <c r="GH36" s="66"/>
      <c r="GI36" s="66"/>
      <c r="GJ36" s="66"/>
      <c r="GK36" s="66"/>
      <c r="GL36" s="66"/>
      <c r="GM36" s="66"/>
      <c r="GN36" s="66"/>
      <c r="GO36" s="66"/>
      <c r="GP36" s="66"/>
      <c r="GQ36" s="66"/>
      <c r="GR36" s="66"/>
      <c r="GS36" s="66"/>
      <c r="GT36" s="66"/>
      <c r="GU36" s="66"/>
      <c r="GV36" s="92"/>
      <c r="GW36" s="90"/>
      <c r="GX36" s="66"/>
      <c r="GY36" s="66"/>
      <c r="GZ36" s="92"/>
      <c r="HA36" s="218">
        <f t="shared" si="38"/>
        <v>0</v>
      </c>
      <c r="HB36" s="112"/>
      <c r="HC36" s="66"/>
      <c r="HD36" s="66"/>
      <c r="HE36" s="66"/>
      <c r="HF36" s="66"/>
      <c r="HG36" s="66"/>
      <c r="HH36" s="66"/>
      <c r="HI36" s="66"/>
      <c r="HJ36" s="66"/>
      <c r="HK36" s="66"/>
      <c r="HL36" s="66"/>
      <c r="HM36" s="66"/>
      <c r="HN36" s="66"/>
      <c r="HO36" s="66"/>
      <c r="HP36" s="66"/>
      <c r="HQ36" s="66"/>
      <c r="HR36" s="66"/>
      <c r="HS36" s="66"/>
      <c r="HT36" s="66"/>
      <c r="HU36" s="66"/>
      <c r="HV36" s="66"/>
      <c r="HW36" s="66"/>
      <c r="HX36" s="66"/>
      <c r="HY36" s="66"/>
      <c r="HZ36" s="66"/>
      <c r="IA36" s="66"/>
      <c r="IB36" s="66"/>
      <c r="IC36" s="66"/>
      <c r="ID36" s="66"/>
      <c r="IE36" s="66"/>
      <c r="IF36" s="66"/>
      <c r="IG36" s="66"/>
      <c r="IH36" s="66"/>
      <c r="II36" s="66"/>
      <c r="IJ36" s="188"/>
      <c r="IK36" s="188"/>
      <c r="IL36" s="188"/>
      <c r="IM36" s="188"/>
      <c r="IN36" s="188"/>
      <c r="IO36" s="188"/>
      <c r="IP36" s="188"/>
      <c r="IQ36" s="188"/>
      <c r="IR36" s="116"/>
      <c r="IS36" s="256"/>
      <c r="IT36" s="10"/>
      <c r="IU36" s="10"/>
      <c r="IV36" s="10"/>
    </row>
    <row r="37" spans="1:256" hidden="1">
      <c r="A37" s="225"/>
      <c r="B37" s="226"/>
      <c r="C37" s="149">
        <f t="shared" si="16"/>
        <v>0</v>
      </c>
      <c r="D37" s="150">
        <f t="shared" si="41"/>
        <v>0</v>
      </c>
      <c r="E37" s="151">
        <f t="shared" si="18"/>
        <v>0</v>
      </c>
      <c r="F37" s="150">
        <f t="shared" si="19"/>
        <v>0</v>
      </c>
      <c r="G37" s="150">
        <f t="shared" si="20"/>
        <v>0</v>
      </c>
      <c r="H37" s="151">
        <f t="shared" si="21"/>
        <v>0</v>
      </c>
      <c r="I37" s="152">
        <f t="shared" si="22"/>
        <v>0</v>
      </c>
      <c r="J37" s="153" t="e">
        <f t="shared" si="23"/>
        <v>#DIV/0!</v>
      </c>
      <c r="K37" s="153">
        <f>ABS(I37*100/I1)</f>
        <v>0</v>
      </c>
      <c r="L37" s="152">
        <f>K1</f>
        <v>38</v>
      </c>
      <c r="M37" s="152">
        <f t="shared" si="26"/>
        <v>0</v>
      </c>
      <c r="N37" s="67"/>
      <c r="O37" s="67">
        <f t="shared" si="28"/>
        <v>0</v>
      </c>
      <c r="P37" s="67">
        <f t="shared" si="29"/>
        <v>0</v>
      </c>
      <c r="Q37" s="67">
        <f t="shared" si="30"/>
        <v>0</v>
      </c>
      <c r="R37" s="267">
        <f t="shared" si="31"/>
        <v>0</v>
      </c>
      <c r="S37" s="269">
        <f t="shared" si="32"/>
        <v>0</v>
      </c>
      <c r="T37" s="268">
        <f t="shared" si="33"/>
        <v>0</v>
      </c>
      <c r="U37" s="268">
        <f t="shared" si="34"/>
        <v>0</v>
      </c>
      <c r="V37" s="154">
        <f t="shared" si="35"/>
        <v>0</v>
      </c>
      <c r="W37" s="89"/>
      <c r="X37" s="215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91"/>
      <c r="BP37" s="222"/>
      <c r="BQ37" s="215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  <c r="CL37" s="66"/>
      <c r="CM37" s="66"/>
      <c r="CN37" s="66"/>
      <c r="CO37" s="66"/>
      <c r="CP37" s="66"/>
      <c r="CQ37" s="66"/>
      <c r="CR37" s="66"/>
      <c r="CS37" s="66"/>
      <c r="CT37" s="66"/>
      <c r="CU37" s="66"/>
      <c r="CV37" s="66"/>
      <c r="CW37" s="66"/>
      <c r="CX37" s="66"/>
      <c r="CY37" s="66"/>
      <c r="CZ37" s="66"/>
      <c r="DA37" s="66"/>
      <c r="DB37" s="66"/>
      <c r="DC37" s="66"/>
      <c r="DD37" s="66"/>
      <c r="DE37" s="66"/>
      <c r="DF37" s="66"/>
      <c r="DG37" s="66"/>
      <c r="DH37" s="91"/>
      <c r="DI37" s="89"/>
      <c r="DJ37" s="90"/>
      <c r="DK37" s="90"/>
      <c r="DL37" s="90"/>
      <c r="DM37" s="90"/>
      <c r="DN37" s="90"/>
      <c r="DO37" s="90"/>
      <c r="DP37" s="90"/>
      <c r="DQ37" s="90"/>
      <c r="DR37" s="90"/>
      <c r="DS37" s="90"/>
      <c r="DT37" s="90"/>
      <c r="DU37" s="90"/>
      <c r="DV37" s="90"/>
      <c r="DW37" s="90"/>
      <c r="DX37" s="90"/>
      <c r="DY37" s="90"/>
      <c r="DZ37" s="90"/>
      <c r="EA37" s="90"/>
      <c r="EB37" s="90"/>
      <c r="EC37" s="90"/>
      <c r="ED37" s="90"/>
      <c r="EE37" s="90"/>
      <c r="EF37" s="90"/>
      <c r="EG37" s="90"/>
      <c r="EH37" s="90"/>
      <c r="EI37" s="90"/>
      <c r="EJ37" s="90"/>
      <c r="EK37" s="90"/>
      <c r="EL37" s="90"/>
      <c r="EM37" s="90"/>
      <c r="EN37" s="90"/>
      <c r="EO37" s="90"/>
      <c r="EP37" s="90"/>
      <c r="EQ37" s="90"/>
      <c r="ER37" s="90"/>
      <c r="ES37" s="90"/>
      <c r="ET37" s="90"/>
      <c r="EU37" s="90"/>
      <c r="EV37" s="90"/>
      <c r="EW37" s="90"/>
      <c r="EX37" s="90"/>
      <c r="EY37" s="90"/>
      <c r="EZ37" s="66"/>
      <c r="FA37" s="69"/>
      <c r="FB37" s="249">
        <f t="shared" si="42"/>
        <v>0</v>
      </c>
      <c r="FC37" s="247">
        <f t="shared" si="43"/>
        <v>0</v>
      </c>
      <c r="FD37" s="242">
        <f t="shared" si="44"/>
        <v>0</v>
      </c>
      <c r="FE37" s="215"/>
      <c r="FF37" s="66"/>
      <c r="FG37" s="66"/>
      <c r="FH37" s="66"/>
      <c r="FI37" s="66"/>
      <c r="FJ37" s="66"/>
      <c r="FK37" s="66"/>
      <c r="FL37" s="66"/>
      <c r="FM37" s="66"/>
      <c r="FN37" s="66"/>
      <c r="FO37" s="66"/>
      <c r="FP37" s="66"/>
      <c r="FQ37" s="66"/>
      <c r="FR37" s="66"/>
      <c r="FS37" s="66"/>
      <c r="FT37" s="66"/>
      <c r="FU37" s="66"/>
      <c r="FV37" s="66"/>
      <c r="FW37" s="66"/>
      <c r="FX37" s="66"/>
      <c r="FY37" s="66"/>
      <c r="FZ37" s="66"/>
      <c r="GA37" s="66"/>
      <c r="GB37" s="66"/>
      <c r="GC37" s="66"/>
      <c r="GD37" s="66"/>
      <c r="GE37" s="66"/>
      <c r="GF37" s="66"/>
      <c r="GG37" s="66"/>
      <c r="GH37" s="66"/>
      <c r="GI37" s="66"/>
      <c r="GJ37" s="66"/>
      <c r="GK37" s="66"/>
      <c r="GL37" s="66"/>
      <c r="GM37" s="66"/>
      <c r="GN37" s="66"/>
      <c r="GO37" s="66"/>
      <c r="GP37" s="66"/>
      <c r="GQ37" s="66"/>
      <c r="GR37" s="66"/>
      <c r="GS37" s="66"/>
      <c r="GT37" s="66"/>
      <c r="GU37" s="66"/>
      <c r="GV37" s="92"/>
      <c r="GW37" s="90"/>
      <c r="GX37" s="66"/>
      <c r="GY37" s="116"/>
      <c r="GZ37" s="117"/>
      <c r="HA37" s="218">
        <f t="shared" si="38"/>
        <v>0</v>
      </c>
      <c r="HB37" s="112"/>
      <c r="HC37" s="66"/>
      <c r="HD37" s="66"/>
      <c r="HE37" s="66"/>
      <c r="HF37" s="66"/>
      <c r="HG37" s="66"/>
      <c r="HH37" s="66"/>
      <c r="HI37" s="66"/>
      <c r="HJ37" s="66"/>
      <c r="HK37" s="66"/>
      <c r="HL37" s="66"/>
      <c r="HM37" s="66"/>
      <c r="HN37" s="66"/>
      <c r="HO37" s="66"/>
      <c r="HP37" s="66"/>
      <c r="HQ37" s="66"/>
      <c r="HR37" s="66"/>
      <c r="HS37" s="66"/>
      <c r="HT37" s="66"/>
      <c r="HU37" s="66"/>
      <c r="HV37" s="66"/>
      <c r="HW37" s="66"/>
      <c r="HX37" s="66"/>
      <c r="HY37" s="66"/>
      <c r="HZ37" s="66"/>
      <c r="IA37" s="66"/>
      <c r="IB37" s="66"/>
      <c r="IC37" s="66"/>
      <c r="ID37" s="66"/>
      <c r="IE37" s="66"/>
      <c r="IF37" s="66"/>
      <c r="IG37" s="66"/>
      <c r="IH37" s="66"/>
      <c r="II37" s="66"/>
      <c r="IJ37" s="188"/>
      <c r="IK37" s="188"/>
      <c r="IL37" s="188"/>
      <c r="IM37" s="188"/>
      <c r="IN37" s="188"/>
      <c r="IO37" s="188"/>
      <c r="IP37" s="188"/>
      <c r="IQ37" s="188"/>
      <c r="IR37" s="116"/>
      <c r="IS37" s="256"/>
      <c r="IT37" s="128"/>
      <c r="IU37" s="128"/>
      <c r="IV37" s="128"/>
    </row>
    <row r="38" spans="1:256" s="2" customFormat="1">
      <c r="A38" s="290" t="s">
        <v>112</v>
      </c>
      <c r="B38" s="274" t="s">
        <v>65</v>
      </c>
      <c r="C38" s="22">
        <f t="shared" si="16"/>
        <v>6</v>
      </c>
      <c r="D38" s="16">
        <f>COUNTIF(X38:BO38,"T")</f>
        <v>6</v>
      </c>
      <c r="E38" s="66">
        <f t="shared" si="18"/>
        <v>6</v>
      </c>
      <c r="F38" s="16">
        <f t="shared" si="19"/>
        <v>0</v>
      </c>
      <c r="G38" s="16">
        <f t="shared" si="20"/>
        <v>0</v>
      </c>
      <c r="H38" s="66">
        <f t="shared" si="21"/>
        <v>0</v>
      </c>
      <c r="I38" s="67">
        <f t="shared" si="22"/>
        <v>540</v>
      </c>
      <c r="J38" s="68">
        <f t="shared" si="23"/>
        <v>90</v>
      </c>
      <c r="K38" s="68">
        <f>ABS(I38*100/I1)</f>
        <v>15.789473684210526</v>
      </c>
      <c r="L38" s="67">
        <f>K1</f>
        <v>38</v>
      </c>
      <c r="M38" s="67">
        <f t="shared" si="26"/>
        <v>6</v>
      </c>
      <c r="N38" s="67"/>
      <c r="O38" s="67">
        <f t="shared" si="28"/>
        <v>0</v>
      </c>
      <c r="P38" s="67">
        <f t="shared" si="29"/>
        <v>0</v>
      </c>
      <c r="Q38" s="67">
        <f t="shared" si="30"/>
        <v>0</v>
      </c>
      <c r="R38" s="267">
        <f t="shared" si="31"/>
        <v>1</v>
      </c>
      <c r="S38" s="269">
        <f t="shared" si="32"/>
        <v>1</v>
      </c>
      <c r="T38" s="268">
        <f t="shared" si="33"/>
        <v>0</v>
      </c>
      <c r="U38" s="268">
        <f t="shared" si="34"/>
        <v>1</v>
      </c>
      <c r="V38" s="154">
        <f t="shared" si="35"/>
        <v>1</v>
      </c>
      <c r="W38" s="89"/>
      <c r="X38" s="215"/>
      <c r="Y38" s="66"/>
      <c r="Z38" s="66"/>
      <c r="AA38" s="66"/>
      <c r="AB38" s="66"/>
      <c r="AC38" s="66"/>
      <c r="AD38" s="296" t="s">
        <v>135</v>
      </c>
      <c r="AE38" s="296"/>
      <c r="AF38" s="66"/>
      <c r="AG38" s="66"/>
      <c r="AH38" s="296" t="s">
        <v>135</v>
      </c>
      <c r="AI38" s="66"/>
      <c r="AJ38" s="66"/>
      <c r="AK38" s="66"/>
      <c r="AL38" s="66"/>
      <c r="AM38" s="296" t="s">
        <v>135</v>
      </c>
      <c r="AN38" s="66"/>
      <c r="AO38" s="296" t="s">
        <v>135</v>
      </c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296" t="s">
        <v>135</v>
      </c>
      <c r="BF38" s="66"/>
      <c r="BG38" s="66"/>
      <c r="BH38" s="296" t="s">
        <v>135</v>
      </c>
      <c r="BI38" s="66"/>
      <c r="BJ38" s="66"/>
      <c r="BK38" s="66"/>
      <c r="BL38" s="66"/>
      <c r="BM38" s="66"/>
      <c r="BN38" s="66"/>
      <c r="BO38" s="91"/>
      <c r="BP38" s="222"/>
      <c r="BQ38" s="215"/>
      <c r="BR38" s="66"/>
      <c r="BS38" s="66"/>
      <c r="BT38" s="66"/>
      <c r="BU38" s="66"/>
      <c r="BV38" s="66"/>
      <c r="BW38" s="296">
        <v>90</v>
      </c>
      <c r="BX38" s="296"/>
      <c r="BY38" s="66"/>
      <c r="BZ38" s="66"/>
      <c r="CA38" s="296">
        <v>90</v>
      </c>
      <c r="CB38" s="66"/>
      <c r="CC38" s="66"/>
      <c r="CD38" s="66"/>
      <c r="CE38" s="66"/>
      <c r="CF38" s="296">
        <v>90</v>
      </c>
      <c r="CG38" s="66"/>
      <c r="CH38" s="296">
        <v>90</v>
      </c>
      <c r="CI38" s="66"/>
      <c r="CJ38" s="66"/>
      <c r="CK38" s="66"/>
      <c r="CL38" s="66"/>
      <c r="CM38" s="66"/>
      <c r="CN38" s="66"/>
      <c r="CO38" s="66"/>
      <c r="CP38" s="66"/>
      <c r="CQ38" s="66"/>
      <c r="CR38" s="66"/>
      <c r="CS38" s="66"/>
      <c r="CT38" s="66"/>
      <c r="CU38" s="66"/>
      <c r="CV38" s="66"/>
      <c r="CW38" s="66"/>
      <c r="CX38" s="296">
        <v>90</v>
      </c>
      <c r="CY38" s="66"/>
      <c r="CZ38" s="66"/>
      <c r="DA38" s="296">
        <v>90</v>
      </c>
      <c r="DB38" s="66"/>
      <c r="DC38" s="66"/>
      <c r="DD38" s="66"/>
      <c r="DE38" s="66"/>
      <c r="DF38" s="66"/>
      <c r="DG38" s="66"/>
      <c r="DH38" s="91"/>
      <c r="DI38" s="89"/>
      <c r="DJ38" s="90"/>
      <c r="DK38" s="90"/>
      <c r="DL38" s="90"/>
      <c r="DM38" s="90"/>
      <c r="DN38" s="90"/>
      <c r="DO38" s="90"/>
      <c r="DP38" s="90"/>
      <c r="DQ38" s="90"/>
      <c r="DR38" s="90"/>
      <c r="DS38" s="90"/>
      <c r="DT38" s="90"/>
      <c r="DU38" s="90"/>
      <c r="DV38" s="90"/>
      <c r="DW38" s="90"/>
      <c r="DX38" s="90"/>
      <c r="DY38" s="90"/>
      <c r="DZ38" s="90"/>
      <c r="EA38" s="90"/>
      <c r="EB38" s="90"/>
      <c r="EC38" s="90"/>
      <c r="ED38" s="90"/>
      <c r="EE38" s="90"/>
      <c r="EF38" s="90"/>
      <c r="EG38" s="90"/>
      <c r="EH38" s="90"/>
      <c r="EI38" s="90"/>
      <c r="EJ38" s="90"/>
      <c r="EK38" s="90"/>
      <c r="EL38" s="90"/>
      <c r="EM38" s="90"/>
      <c r="EN38" s="90"/>
      <c r="EO38" s="90"/>
      <c r="EP38" s="90"/>
      <c r="EQ38" s="90"/>
      <c r="ER38" s="90"/>
      <c r="ES38" s="90"/>
      <c r="ET38" s="90"/>
      <c r="EU38" s="90"/>
      <c r="EV38" s="90"/>
      <c r="EW38" s="90"/>
      <c r="EX38" s="90"/>
      <c r="EY38" s="90"/>
      <c r="EZ38" s="66"/>
      <c r="FA38" s="69"/>
      <c r="FB38" s="249">
        <f t="shared" si="25"/>
        <v>1</v>
      </c>
      <c r="FC38" s="247">
        <f t="shared" si="36"/>
        <v>0</v>
      </c>
      <c r="FD38" s="242">
        <f t="shared" si="37"/>
        <v>0</v>
      </c>
      <c r="FE38" s="215"/>
      <c r="FF38" s="66"/>
      <c r="FG38" s="66"/>
      <c r="FH38" s="66"/>
      <c r="FI38" s="66"/>
      <c r="FJ38" s="66"/>
      <c r="FK38" s="66"/>
      <c r="FL38" s="66"/>
      <c r="FM38" s="66"/>
      <c r="FN38" s="66"/>
      <c r="FO38" s="66"/>
      <c r="FP38" s="66"/>
      <c r="FQ38" s="66"/>
      <c r="FR38" s="66"/>
      <c r="FS38" s="66"/>
      <c r="FT38" s="66"/>
      <c r="FU38" s="66"/>
      <c r="FV38" s="66"/>
      <c r="FW38" s="66"/>
      <c r="FX38" s="66"/>
      <c r="FY38" s="66"/>
      <c r="FZ38" s="66"/>
      <c r="GA38" s="66"/>
      <c r="GB38" s="66"/>
      <c r="GC38" s="66"/>
      <c r="GD38" s="66"/>
      <c r="GE38" s="66"/>
      <c r="GF38" s="66"/>
      <c r="GG38" s="66"/>
      <c r="GH38" s="66"/>
      <c r="GI38" s="66"/>
      <c r="GJ38" s="66"/>
      <c r="GK38" s="66"/>
      <c r="GL38" s="66"/>
      <c r="GM38" s="66"/>
      <c r="GN38" s="66"/>
      <c r="GO38" s="299">
        <v>1</v>
      </c>
      <c r="GP38" s="66"/>
      <c r="GQ38" s="66"/>
      <c r="GR38" s="66"/>
      <c r="GS38" s="66"/>
      <c r="GT38" s="66"/>
      <c r="GU38" s="66"/>
      <c r="GV38" s="92"/>
      <c r="GW38" s="90"/>
      <c r="GX38" s="66"/>
      <c r="GY38" s="66"/>
      <c r="GZ38" s="92"/>
      <c r="HA38" s="218">
        <f t="shared" si="38"/>
        <v>0</v>
      </c>
      <c r="HB38" s="255"/>
      <c r="HC38" s="188"/>
      <c r="HD38" s="188"/>
      <c r="HE38" s="188"/>
      <c r="HF38" s="188"/>
      <c r="HG38" s="188"/>
      <c r="HH38" s="188"/>
      <c r="HI38" s="188"/>
      <c r="HJ38" s="188"/>
      <c r="HK38" s="188"/>
      <c r="HL38" s="188"/>
      <c r="HM38" s="188"/>
      <c r="HN38" s="188"/>
      <c r="HO38" s="188"/>
      <c r="HP38" s="188"/>
      <c r="HQ38" s="188"/>
      <c r="HR38" s="188"/>
      <c r="HS38" s="188"/>
      <c r="HT38" s="188"/>
      <c r="HU38" s="188"/>
      <c r="HV38" s="188"/>
      <c r="HW38" s="188"/>
      <c r="HX38" s="188"/>
      <c r="HY38" s="188"/>
      <c r="HZ38" s="188"/>
      <c r="IA38" s="188"/>
      <c r="IB38" s="188"/>
      <c r="IC38" s="188"/>
      <c r="ID38" s="188"/>
      <c r="IE38" s="188"/>
      <c r="IF38" s="188"/>
      <c r="IG38" s="188"/>
      <c r="IH38" s="188"/>
      <c r="II38" s="188"/>
      <c r="IJ38" s="188"/>
      <c r="IK38" s="188"/>
      <c r="IL38" s="188"/>
      <c r="IM38" s="188"/>
      <c r="IN38" s="188"/>
      <c r="IO38" s="188"/>
      <c r="IP38" s="188"/>
      <c r="IQ38" s="188"/>
      <c r="IR38" s="66"/>
      <c r="IS38" s="256"/>
      <c r="IT38" s="10"/>
      <c r="IU38" s="10"/>
      <c r="IV38" s="10"/>
    </row>
    <row r="39" spans="1:256" s="2" customFormat="1">
      <c r="A39" s="290" t="s">
        <v>113</v>
      </c>
      <c r="B39" s="274" t="s">
        <v>65</v>
      </c>
      <c r="C39" s="22">
        <f t="shared" si="16"/>
        <v>7</v>
      </c>
      <c r="D39" s="16">
        <f t="shared" ref="D39:D61" si="45">COUNTIF(X39:BO39,"T")</f>
        <v>6</v>
      </c>
      <c r="E39" s="66">
        <f t="shared" si="18"/>
        <v>6</v>
      </c>
      <c r="F39" s="16">
        <f t="shared" si="19"/>
        <v>0</v>
      </c>
      <c r="G39" s="16">
        <f t="shared" si="20"/>
        <v>1</v>
      </c>
      <c r="H39" s="66">
        <f t="shared" si="21"/>
        <v>0</v>
      </c>
      <c r="I39" s="67">
        <f t="shared" si="22"/>
        <v>579</v>
      </c>
      <c r="J39" s="68">
        <f t="shared" si="23"/>
        <v>82.714285714285708</v>
      </c>
      <c r="K39" s="68">
        <f>ABS(I39*100/I1)</f>
        <v>16.92982456140351</v>
      </c>
      <c r="L39" s="67">
        <f>K1</f>
        <v>38</v>
      </c>
      <c r="M39" s="67">
        <f t="shared" si="26"/>
        <v>7</v>
      </c>
      <c r="N39" s="67"/>
      <c r="O39" s="67">
        <f t="shared" si="28"/>
        <v>0</v>
      </c>
      <c r="P39" s="67">
        <f t="shared" si="29"/>
        <v>0</v>
      </c>
      <c r="Q39" s="67">
        <f t="shared" si="30"/>
        <v>0</v>
      </c>
      <c r="R39" s="267">
        <f t="shared" si="31"/>
        <v>1</v>
      </c>
      <c r="S39" s="269">
        <f t="shared" si="32"/>
        <v>1</v>
      </c>
      <c r="T39" s="268">
        <f t="shared" si="33"/>
        <v>0</v>
      </c>
      <c r="U39" s="268">
        <f t="shared" si="34"/>
        <v>1</v>
      </c>
      <c r="V39" s="154">
        <f t="shared" si="35"/>
        <v>1</v>
      </c>
      <c r="W39" s="89"/>
      <c r="X39" s="215"/>
      <c r="Y39" s="66"/>
      <c r="Z39" s="66"/>
      <c r="AA39" s="66"/>
      <c r="AB39" s="66"/>
      <c r="AC39" s="66"/>
      <c r="AD39" s="296" t="s">
        <v>135</v>
      </c>
      <c r="AE39" s="296"/>
      <c r="AF39" s="66"/>
      <c r="AG39" s="66"/>
      <c r="AH39" s="296" t="s">
        <v>135</v>
      </c>
      <c r="AI39" s="66"/>
      <c r="AJ39" s="66"/>
      <c r="AK39" s="66"/>
      <c r="AL39" s="66"/>
      <c r="AM39" s="296" t="s">
        <v>135</v>
      </c>
      <c r="AN39" s="66"/>
      <c r="AO39" s="296" t="s">
        <v>135</v>
      </c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296" t="s">
        <v>136</v>
      </c>
      <c r="BA39" s="66"/>
      <c r="BB39" s="66"/>
      <c r="BC39" s="66"/>
      <c r="BD39" s="66"/>
      <c r="BE39" s="296" t="s">
        <v>135</v>
      </c>
      <c r="BF39" s="66"/>
      <c r="BG39" s="66"/>
      <c r="BH39" s="296" t="s">
        <v>135</v>
      </c>
      <c r="BI39" s="66"/>
      <c r="BJ39" s="66"/>
      <c r="BK39" s="66"/>
      <c r="BL39" s="66"/>
      <c r="BM39" s="66"/>
      <c r="BN39" s="66"/>
      <c r="BO39" s="91"/>
      <c r="BP39" s="222"/>
      <c r="BQ39" s="215"/>
      <c r="BR39" s="66"/>
      <c r="BS39" s="66"/>
      <c r="BT39" s="66"/>
      <c r="BU39" s="66"/>
      <c r="BV39" s="66"/>
      <c r="BW39" s="296">
        <v>90</v>
      </c>
      <c r="BX39" s="296"/>
      <c r="BY39" s="66"/>
      <c r="BZ39" s="66"/>
      <c r="CA39" s="296">
        <v>90</v>
      </c>
      <c r="CB39" s="66"/>
      <c r="CC39" s="66"/>
      <c r="CD39" s="66"/>
      <c r="CE39" s="66"/>
      <c r="CF39" s="296">
        <v>90</v>
      </c>
      <c r="CG39" s="66"/>
      <c r="CH39" s="296">
        <v>90</v>
      </c>
      <c r="CI39" s="66"/>
      <c r="CJ39" s="66"/>
      <c r="CK39" s="66"/>
      <c r="CL39" s="66"/>
      <c r="CM39" s="66"/>
      <c r="CN39" s="66"/>
      <c r="CO39" s="66"/>
      <c r="CP39" s="66"/>
      <c r="CQ39" s="66"/>
      <c r="CR39" s="66"/>
      <c r="CS39" s="296">
        <v>39</v>
      </c>
      <c r="CT39" s="66"/>
      <c r="CU39" s="66"/>
      <c r="CV39" s="66"/>
      <c r="CW39" s="66"/>
      <c r="CX39" s="296">
        <v>90</v>
      </c>
      <c r="CY39" s="66"/>
      <c r="CZ39" s="66"/>
      <c r="DA39" s="296">
        <v>90</v>
      </c>
      <c r="DB39" s="66"/>
      <c r="DC39" s="66"/>
      <c r="DD39" s="66"/>
      <c r="DE39" s="66"/>
      <c r="DF39" s="66"/>
      <c r="DG39" s="66"/>
      <c r="DH39" s="91"/>
      <c r="DI39" s="89"/>
      <c r="DJ39" s="90"/>
      <c r="DK39" s="90"/>
      <c r="DL39" s="90"/>
      <c r="DM39" s="90"/>
      <c r="DN39" s="90"/>
      <c r="DO39" s="90"/>
      <c r="DP39" s="90"/>
      <c r="DQ39" s="90"/>
      <c r="DR39" s="90"/>
      <c r="DS39" s="90"/>
      <c r="DT39" s="90"/>
      <c r="DU39" s="90"/>
      <c r="DV39" s="90"/>
      <c r="DW39" s="90"/>
      <c r="DX39" s="90"/>
      <c r="DY39" s="90"/>
      <c r="DZ39" s="90"/>
      <c r="EA39" s="66"/>
      <c r="EB39" s="90"/>
      <c r="EC39" s="90"/>
      <c r="ED39" s="90"/>
      <c r="EE39" s="66"/>
      <c r="EF39" s="66"/>
      <c r="EG39" s="66"/>
      <c r="EH39" s="66"/>
      <c r="EI39" s="66"/>
      <c r="EJ39" s="66"/>
      <c r="EK39" s="66"/>
      <c r="EL39" s="296" t="s">
        <v>142</v>
      </c>
      <c r="EM39" s="66"/>
      <c r="EN39" s="66"/>
      <c r="EO39" s="66"/>
      <c r="EP39" s="66"/>
      <c r="EQ39" s="66"/>
      <c r="ER39" s="66"/>
      <c r="ES39" s="66"/>
      <c r="ET39" s="66"/>
      <c r="EU39" s="66"/>
      <c r="EV39" s="66"/>
      <c r="EW39" s="66"/>
      <c r="EX39" s="66"/>
      <c r="EY39" s="69"/>
      <c r="EZ39" s="66"/>
      <c r="FA39" s="69"/>
      <c r="FB39" s="249">
        <f t="shared" si="25"/>
        <v>1</v>
      </c>
      <c r="FC39" s="247">
        <f t="shared" si="36"/>
        <v>0</v>
      </c>
      <c r="FD39" s="242">
        <f t="shared" si="37"/>
        <v>0</v>
      </c>
      <c r="FE39" s="215"/>
      <c r="FF39" s="66"/>
      <c r="FG39" s="66"/>
      <c r="FH39" s="66"/>
      <c r="FI39" s="66"/>
      <c r="FJ39" s="66"/>
      <c r="FK39" s="66"/>
      <c r="FL39" s="66"/>
      <c r="FM39" s="66"/>
      <c r="FN39" s="66"/>
      <c r="FO39" s="66"/>
      <c r="FP39" s="66"/>
      <c r="FQ39" s="66"/>
      <c r="FR39" s="66"/>
      <c r="FS39" s="66"/>
      <c r="FT39" s="66"/>
      <c r="FU39" s="66"/>
      <c r="FV39" s="66"/>
      <c r="FW39" s="66"/>
      <c r="FX39" s="66"/>
      <c r="FY39" s="66"/>
      <c r="FZ39" s="66"/>
      <c r="GA39" s="66"/>
      <c r="GB39" s="66"/>
      <c r="GC39" s="66"/>
      <c r="GD39" s="66"/>
      <c r="GE39" s="66"/>
      <c r="GF39" s="66"/>
      <c r="GG39" s="299">
        <v>1</v>
      </c>
      <c r="GH39" s="66"/>
      <c r="GI39" s="66"/>
      <c r="GJ39" s="66"/>
      <c r="GK39" s="66"/>
      <c r="GL39" s="66"/>
      <c r="GM39" s="66"/>
      <c r="GN39" s="66"/>
      <c r="GO39" s="66"/>
      <c r="GP39" s="66"/>
      <c r="GQ39" s="66"/>
      <c r="GR39" s="66"/>
      <c r="GS39" s="66"/>
      <c r="GT39" s="66"/>
      <c r="GU39" s="66"/>
      <c r="GV39" s="92"/>
      <c r="GW39" s="90"/>
      <c r="GX39" s="66"/>
      <c r="GY39" s="66"/>
      <c r="GZ39" s="92"/>
      <c r="HA39" s="218">
        <f t="shared" si="38"/>
        <v>0</v>
      </c>
      <c r="HB39" s="255"/>
      <c r="HC39" s="188"/>
      <c r="HD39" s="188"/>
      <c r="HE39" s="188"/>
      <c r="HF39" s="188"/>
      <c r="HG39" s="188"/>
      <c r="HH39" s="188"/>
      <c r="HI39" s="188"/>
      <c r="HJ39" s="188"/>
      <c r="HK39" s="188"/>
      <c r="HL39" s="188"/>
      <c r="HM39" s="188"/>
      <c r="HN39" s="188"/>
      <c r="HO39" s="188"/>
      <c r="HP39" s="188"/>
      <c r="HQ39" s="188"/>
      <c r="HR39" s="188"/>
      <c r="HS39" s="188"/>
      <c r="HT39" s="188"/>
      <c r="HU39" s="188"/>
      <c r="HV39" s="188"/>
      <c r="HW39" s="188"/>
      <c r="HX39" s="188"/>
      <c r="HY39" s="188"/>
      <c r="HZ39" s="188"/>
      <c r="IA39" s="188"/>
      <c r="IB39" s="188"/>
      <c r="IC39" s="188"/>
      <c r="ID39" s="188"/>
      <c r="IE39" s="188"/>
      <c r="IF39" s="188"/>
      <c r="IG39" s="188"/>
      <c r="IH39" s="188"/>
      <c r="II39" s="188"/>
      <c r="IJ39" s="188"/>
      <c r="IK39" s="188"/>
      <c r="IL39" s="188"/>
      <c r="IM39" s="188"/>
      <c r="IN39" s="188"/>
      <c r="IO39" s="188"/>
      <c r="IP39" s="188"/>
      <c r="IQ39" s="188"/>
      <c r="IR39" s="66"/>
      <c r="IS39" s="256"/>
      <c r="IT39" s="10"/>
      <c r="IU39" s="10"/>
      <c r="IV39" s="10"/>
    </row>
    <row r="40" spans="1:256" s="2" customFormat="1">
      <c r="A40" s="290" t="s">
        <v>114</v>
      </c>
      <c r="B40" s="274" t="s">
        <v>65</v>
      </c>
      <c r="C40" s="22">
        <f t="shared" si="16"/>
        <v>1</v>
      </c>
      <c r="D40" s="16">
        <f t="shared" si="45"/>
        <v>1</v>
      </c>
      <c r="E40" s="66">
        <f t="shared" si="18"/>
        <v>1</v>
      </c>
      <c r="F40" s="16">
        <f t="shared" si="19"/>
        <v>0</v>
      </c>
      <c r="G40" s="16">
        <f t="shared" si="20"/>
        <v>0</v>
      </c>
      <c r="H40" s="66">
        <f t="shared" si="21"/>
        <v>0</v>
      </c>
      <c r="I40" s="67">
        <f t="shared" si="22"/>
        <v>90</v>
      </c>
      <c r="J40" s="68">
        <f t="shared" si="23"/>
        <v>90</v>
      </c>
      <c r="K40" s="68">
        <f>ABS(I40*100/I1)</f>
        <v>2.6315789473684212</v>
      </c>
      <c r="L40" s="67">
        <f>K1</f>
        <v>38</v>
      </c>
      <c r="M40" s="67">
        <f t="shared" si="26"/>
        <v>2</v>
      </c>
      <c r="N40" s="67">
        <f>SUM(O40:Q40)</f>
        <v>0</v>
      </c>
      <c r="O40" s="67">
        <f t="shared" si="28"/>
        <v>0</v>
      </c>
      <c r="P40" s="67">
        <f t="shared" si="29"/>
        <v>0</v>
      </c>
      <c r="Q40" s="67">
        <f t="shared" si="30"/>
        <v>0</v>
      </c>
      <c r="R40" s="267">
        <f t="shared" si="31"/>
        <v>0</v>
      </c>
      <c r="S40" s="269">
        <f t="shared" si="32"/>
        <v>0</v>
      </c>
      <c r="T40" s="268">
        <f t="shared" si="33"/>
        <v>0</v>
      </c>
      <c r="U40" s="268">
        <f t="shared" si="34"/>
        <v>0</v>
      </c>
      <c r="V40" s="154">
        <f t="shared" si="35"/>
        <v>0</v>
      </c>
      <c r="W40" s="89"/>
      <c r="X40" s="215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296" t="s">
        <v>135</v>
      </c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296" t="s">
        <v>136</v>
      </c>
      <c r="BI40" s="66"/>
      <c r="BJ40" s="66"/>
      <c r="BK40" s="66"/>
      <c r="BL40" s="66"/>
      <c r="BM40" s="66"/>
      <c r="BN40" s="66"/>
      <c r="BO40" s="91"/>
      <c r="BP40" s="222"/>
      <c r="BQ40" s="215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296">
        <v>90</v>
      </c>
      <c r="CI40" s="66"/>
      <c r="CJ40" s="66"/>
      <c r="CK40" s="66"/>
      <c r="CL40" s="66"/>
      <c r="CM40" s="66"/>
      <c r="CN40" s="66"/>
      <c r="CO40" s="66"/>
      <c r="CP40" s="66"/>
      <c r="CQ40" s="66"/>
      <c r="CR40" s="66"/>
      <c r="CS40" s="66"/>
      <c r="CT40" s="66"/>
      <c r="CU40" s="66"/>
      <c r="CV40" s="66"/>
      <c r="CW40" s="66"/>
      <c r="CX40" s="66"/>
      <c r="CY40" s="66"/>
      <c r="CZ40" s="66"/>
      <c r="DA40" s="296"/>
      <c r="DB40" s="66"/>
      <c r="DC40" s="66"/>
      <c r="DD40" s="66"/>
      <c r="DE40" s="66"/>
      <c r="DF40" s="66"/>
      <c r="DG40" s="66"/>
      <c r="DH40" s="91"/>
      <c r="DI40" s="89"/>
      <c r="DJ40" s="90"/>
      <c r="DK40" s="90"/>
      <c r="DL40" s="90"/>
      <c r="DM40" s="90"/>
      <c r="DN40" s="90"/>
      <c r="DO40" s="90"/>
      <c r="DP40" s="90"/>
      <c r="DQ40" s="90"/>
      <c r="DR40" s="90"/>
      <c r="DS40" s="66"/>
      <c r="DT40" s="66"/>
      <c r="DU40" s="66"/>
      <c r="DV40" s="66"/>
      <c r="DW40" s="66"/>
      <c r="DX40" s="66"/>
      <c r="DY40" s="66"/>
      <c r="DZ40" s="66"/>
      <c r="EA40" s="66"/>
      <c r="EB40" s="66"/>
      <c r="EC40" s="66"/>
      <c r="ED40" s="66"/>
      <c r="EE40" s="66"/>
      <c r="EF40" s="66"/>
      <c r="EG40" s="66"/>
      <c r="EH40" s="66"/>
      <c r="EI40" s="66"/>
      <c r="EJ40" s="66"/>
      <c r="EK40" s="66"/>
      <c r="EL40" s="66"/>
      <c r="EM40" s="66"/>
      <c r="EN40" s="66"/>
      <c r="EO40" s="66"/>
      <c r="EP40" s="66"/>
      <c r="EQ40" s="66"/>
      <c r="ER40" s="66"/>
      <c r="ES40" s="66"/>
      <c r="ET40" s="66"/>
      <c r="EU40" s="66"/>
      <c r="EV40" s="66"/>
      <c r="EW40" s="66"/>
      <c r="EX40" s="66"/>
      <c r="EY40" s="69"/>
      <c r="EZ40" s="66"/>
      <c r="FA40" s="69"/>
      <c r="FB40" s="249">
        <f t="shared" si="25"/>
        <v>0</v>
      </c>
      <c r="FC40" s="247">
        <f t="shared" si="36"/>
        <v>0</v>
      </c>
      <c r="FD40" s="242">
        <f t="shared" si="37"/>
        <v>0</v>
      </c>
      <c r="FE40" s="215"/>
      <c r="FF40" s="66"/>
      <c r="FG40" s="66"/>
      <c r="FH40" s="66"/>
      <c r="FI40" s="66"/>
      <c r="FJ40" s="66"/>
      <c r="FK40" s="66"/>
      <c r="FL40" s="66"/>
      <c r="FM40" s="66"/>
      <c r="FN40" s="66"/>
      <c r="FO40" s="66"/>
      <c r="FP40" s="66"/>
      <c r="FQ40" s="66"/>
      <c r="FR40" s="66"/>
      <c r="FS40" s="66"/>
      <c r="FT40" s="66"/>
      <c r="FU40" s="66"/>
      <c r="FV40" s="66"/>
      <c r="FW40" s="66"/>
      <c r="FX40" s="66"/>
      <c r="FY40" s="66"/>
      <c r="FZ40" s="66"/>
      <c r="GA40" s="66"/>
      <c r="GB40" s="66"/>
      <c r="GC40" s="66"/>
      <c r="GD40" s="66"/>
      <c r="GE40" s="66"/>
      <c r="GF40" s="66"/>
      <c r="GG40" s="66"/>
      <c r="GH40" s="66"/>
      <c r="GI40" s="66"/>
      <c r="GJ40" s="66"/>
      <c r="GK40" s="66"/>
      <c r="GL40" s="66"/>
      <c r="GM40" s="66"/>
      <c r="GN40" s="66"/>
      <c r="GO40" s="66"/>
      <c r="GP40" s="66"/>
      <c r="GQ40" s="66"/>
      <c r="GR40" s="66"/>
      <c r="GS40" s="66"/>
      <c r="GT40" s="66"/>
      <c r="GU40" s="66"/>
      <c r="GV40" s="92"/>
      <c r="GW40" s="90"/>
      <c r="GX40" s="66"/>
      <c r="GY40" s="66"/>
      <c r="GZ40" s="92"/>
      <c r="HA40" s="218">
        <f t="shared" si="38"/>
        <v>0</v>
      </c>
      <c r="HB40" s="255"/>
      <c r="HC40" s="188"/>
      <c r="HD40" s="188"/>
      <c r="HE40" s="188"/>
      <c r="HF40" s="188"/>
      <c r="HG40" s="188"/>
      <c r="HH40" s="188"/>
      <c r="HI40" s="188"/>
      <c r="HJ40" s="188"/>
      <c r="HK40" s="188"/>
      <c r="HL40" s="188"/>
      <c r="HM40" s="188"/>
      <c r="HN40" s="188"/>
      <c r="HO40" s="188"/>
      <c r="HP40" s="188"/>
      <c r="HQ40" s="188"/>
      <c r="HR40" s="188"/>
      <c r="HS40" s="188"/>
      <c r="HT40" s="188"/>
      <c r="HU40" s="188"/>
      <c r="HV40" s="188"/>
      <c r="HW40" s="188"/>
      <c r="HX40" s="188"/>
      <c r="HY40" s="188"/>
      <c r="HZ40" s="188"/>
      <c r="IA40" s="188"/>
      <c r="IB40" s="188"/>
      <c r="IC40" s="188"/>
      <c r="ID40" s="188"/>
      <c r="IE40" s="188"/>
      <c r="IF40" s="188"/>
      <c r="IG40" s="188"/>
      <c r="IH40" s="188"/>
      <c r="II40" s="188"/>
      <c r="IJ40" s="188"/>
      <c r="IK40" s="188"/>
      <c r="IL40" s="188"/>
      <c r="IM40" s="188"/>
      <c r="IN40" s="188"/>
      <c r="IO40" s="188"/>
      <c r="IP40" s="188"/>
      <c r="IQ40" s="188"/>
      <c r="IR40" s="66"/>
      <c r="IS40" s="256"/>
      <c r="IT40" s="10"/>
      <c r="IU40" s="10"/>
      <c r="IV40" s="10"/>
    </row>
    <row r="41" spans="1:256" s="2" customFormat="1">
      <c r="A41" s="224" t="s">
        <v>116</v>
      </c>
      <c r="B41" s="274" t="s">
        <v>65</v>
      </c>
      <c r="C41" s="22">
        <f t="shared" ref="C41:C59" si="46">COUNT(BQ41:DH41)</f>
        <v>3</v>
      </c>
      <c r="D41" s="16">
        <f t="shared" si="45"/>
        <v>3</v>
      </c>
      <c r="E41" s="66">
        <f t="shared" ref="E41:E59" si="47">COUNTIF(BQ41:DH41,90)</f>
        <v>3</v>
      </c>
      <c r="F41" s="16">
        <f t="shared" ref="F41:F59" si="48">COUNTIF(DJ41:FA41,"I")</f>
        <v>0</v>
      </c>
      <c r="G41" s="16">
        <f t="shared" ref="G41:G59" si="49">COUNTIF(DJ41:FA41,"E")</f>
        <v>0</v>
      </c>
      <c r="H41" s="66">
        <f t="shared" ref="H41:H61" si="50">COUNTIF(BQ41:DH41,"S")</f>
        <v>0</v>
      </c>
      <c r="I41" s="67">
        <f t="shared" ref="I41:I59" si="51">SUM(BQ41:DH41)</f>
        <v>270</v>
      </c>
      <c r="J41" s="68">
        <f t="shared" si="23"/>
        <v>90</v>
      </c>
      <c r="K41" s="68">
        <f>ABS(I41*100/I1)</f>
        <v>7.8947368421052628</v>
      </c>
      <c r="L41" s="67">
        <f>K1</f>
        <v>38</v>
      </c>
      <c r="M41" s="67">
        <f t="shared" si="26"/>
        <v>3</v>
      </c>
      <c r="N41" s="67">
        <f>SUM(O41:Q41)</f>
        <v>0</v>
      </c>
      <c r="O41" s="67">
        <f t="shared" si="28"/>
        <v>0</v>
      </c>
      <c r="P41" s="67">
        <f t="shared" si="29"/>
        <v>0</v>
      </c>
      <c r="Q41" s="67">
        <f t="shared" si="30"/>
        <v>0</v>
      </c>
      <c r="R41" s="267">
        <f t="shared" si="31"/>
        <v>0</v>
      </c>
      <c r="S41" s="269">
        <f t="shared" si="32"/>
        <v>0</v>
      </c>
      <c r="T41" s="268">
        <f t="shared" si="33"/>
        <v>0</v>
      </c>
      <c r="U41" s="268">
        <f t="shared" si="34"/>
        <v>0</v>
      </c>
      <c r="V41" s="154">
        <f t="shared" si="35"/>
        <v>0</v>
      </c>
      <c r="W41" s="89"/>
      <c r="X41" s="215"/>
      <c r="Y41" s="66"/>
      <c r="Z41" s="66"/>
      <c r="AA41" s="66"/>
      <c r="AB41" s="66"/>
      <c r="AC41" s="66"/>
      <c r="AD41" s="296" t="s">
        <v>135</v>
      </c>
      <c r="AE41" s="296"/>
      <c r="AF41" s="66"/>
      <c r="AG41" s="66"/>
      <c r="AH41" s="296" t="s">
        <v>135</v>
      </c>
      <c r="AI41" s="66"/>
      <c r="AJ41" s="66"/>
      <c r="AK41" s="66"/>
      <c r="AL41" s="66"/>
      <c r="AM41" s="296" t="s">
        <v>135</v>
      </c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91"/>
      <c r="BP41" s="222"/>
      <c r="BQ41" s="215"/>
      <c r="BR41" s="66"/>
      <c r="BS41" s="66"/>
      <c r="BT41" s="66"/>
      <c r="BU41" s="66"/>
      <c r="BV41" s="66"/>
      <c r="BW41" s="296">
        <v>90</v>
      </c>
      <c r="BX41" s="296"/>
      <c r="BY41" s="66"/>
      <c r="BZ41" s="66"/>
      <c r="CA41" s="296">
        <v>90</v>
      </c>
      <c r="CB41" s="66"/>
      <c r="CC41" s="66"/>
      <c r="CD41" s="66"/>
      <c r="CE41" s="66"/>
      <c r="CF41" s="296">
        <v>90</v>
      </c>
      <c r="CG41" s="66"/>
      <c r="CH41" s="66"/>
      <c r="CI41" s="66"/>
      <c r="CJ41" s="66"/>
      <c r="CK41" s="66"/>
      <c r="CL41" s="66"/>
      <c r="CM41" s="66"/>
      <c r="CN41" s="66"/>
      <c r="CO41" s="66"/>
      <c r="CP41" s="66"/>
      <c r="CQ41" s="66"/>
      <c r="CR41" s="66"/>
      <c r="CS41" s="66"/>
      <c r="CT41" s="66"/>
      <c r="CU41" s="66"/>
      <c r="CV41" s="66"/>
      <c r="CW41" s="66"/>
      <c r="CX41" s="66"/>
      <c r="CY41" s="66"/>
      <c r="CZ41" s="66"/>
      <c r="DA41" s="66"/>
      <c r="DB41" s="66"/>
      <c r="DC41" s="66"/>
      <c r="DD41" s="66"/>
      <c r="DE41" s="66"/>
      <c r="DF41" s="66"/>
      <c r="DG41" s="66"/>
      <c r="DH41" s="91"/>
      <c r="DI41" s="89"/>
      <c r="DJ41" s="90"/>
      <c r="DK41" s="90"/>
      <c r="DL41" s="90"/>
      <c r="DM41" s="90"/>
      <c r="DN41" s="90"/>
      <c r="DO41" s="90"/>
      <c r="DP41" s="66"/>
      <c r="DQ41" s="66"/>
      <c r="DR41" s="90"/>
      <c r="DS41" s="90"/>
      <c r="DT41" s="90"/>
      <c r="DU41" s="66"/>
      <c r="DV41" s="66"/>
      <c r="DW41" s="66"/>
      <c r="DX41" s="66"/>
      <c r="DY41" s="66"/>
      <c r="DZ41" s="66"/>
      <c r="EA41" s="66"/>
      <c r="EB41" s="66"/>
      <c r="EC41" s="66"/>
      <c r="ED41" s="66"/>
      <c r="EE41" s="66"/>
      <c r="EF41" s="66"/>
      <c r="EG41" s="66"/>
      <c r="EH41" s="66"/>
      <c r="EI41" s="66"/>
      <c r="EJ41" s="66"/>
      <c r="EK41" s="66"/>
      <c r="EL41" s="66"/>
      <c r="EM41" s="66"/>
      <c r="EN41" s="66"/>
      <c r="EO41" s="66"/>
      <c r="EP41" s="66"/>
      <c r="EQ41" s="66"/>
      <c r="ER41" s="66"/>
      <c r="ES41" s="66"/>
      <c r="ET41" s="66"/>
      <c r="EU41" s="66"/>
      <c r="EV41" s="66"/>
      <c r="EW41" s="66"/>
      <c r="EX41" s="66"/>
      <c r="EY41" s="69"/>
      <c r="EZ41" s="66"/>
      <c r="FA41" s="69"/>
      <c r="FB41" s="249">
        <f t="shared" si="25"/>
        <v>0</v>
      </c>
      <c r="FC41" s="247">
        <f t="shared" si="36"/>
        <v>0</v>
      </c>
      <c r="FD41" s="242">
        <f t="shared" si="37"/>
        <v>0</v>
      </c>
      <c r="FE41" s="215"/>
      <c r="FF41" s="66"/>
      <c r="FG41" s="66"/>
      <c r="FH41" s="66"/>
      <c r="FI41" s="66"/>
      <c r="FJ41" s="66"/>
      <c r="FK41" s="66"/>
      <c r="FL41" s="66"/>
      <c r="FM41" s="66"/>
      <c r="FN41" s="66"/>
      <c r="FO41" s="66"/>
      <c r="FP41" s="66"/>
      <c r="FQ41" s="66"/>
      <c r="FR41" s="66"/>
      <c r="FS41" s="66"/>
      <c r="FT41" s="66"/>
      <c r="FU41" s="66"/>
      <c r="FV41" s="66"/>
      <c r="FW41" s="66"/>
      <c r="FX41" s="66"/>
      <c r="FY41" s="66"/>
      <c r="FZ41" s="66"/>
      <c r="GA41" s="66"/>
      <c r="GB41" s="66"/>
      <c r="GC41" s="66"/>
      <c r="GD41" s="66"/>
      <c r="GE41" s="66"/>
      <c r="GF41" s="66"/>
      <c r="GG41" s="66"/>
      <c r="GH41" s="66"/>
      <c r="GI41" s="66"/>
      <c r="GJ41" s="66"/>
      <c r="GK41" s="66"/>
      <c r="GL41" s="66"/>
      <c r="GM41" s="66"/>
      <c r="GN41" s="66"/>
      <c r="GO41" s="66"/>
      <c r="GP41" s="66"/>
      <c r="GQ41" s="66"/>
      <c r="GR41" s="66"/>
      <c r="GS41" s="66"/>
      <c r="GT41" s="66"/>
      <c r="GU41" s="66"/>
      <c r="GV41" s="66"/>
      <c r="GW41" s="66"/>
      <c r="GX41" s="66"/>
      <c r="GY41" s="66"/>
      <c r="GZ41" s="92"/>
      <c r="HA41" s="218">
        <f t="shared" si="38"/>
        <v>0</v>
      </c>
      <c r="HB41" s="255"/>
      <c r="HC41" s="188"/>
      <c r="HD41" s="188"/>
      <c r="HE41" s="188"/>
      <c r="HF41" s="188"/>
      <c r="HG41" s="188"/>
      <c r="HH41" s="188"/>
      <c r="HI41" s="188"/>
      <c r="HJ41" s="188"/>
      <c r="HK41" s="188"/>
      <c r="HL41" s="188"/>
      <c r="HM41" s="188"/>
      <c r="HN41" s="188"/>
      <c r="HO41" s="188"/>
      <c r="HP41" s="188"/>
      <c r="HQ41" s="188"/>
      <c r="HR41" s="188"/>
      <c r="HS41" s="188"/>
      <c r="HT41" s="188"/>
      <c r="HU41" s="188"/>
      <c r="HV41" s="188"/>
      <c r="HW41" s="188"/>
      <c r="HX41" s="188"/>
      <c r="HY41" s="188"/>
      <c r="HZ41" s="188"/>
      <c r="IA41" s="188"/>
      <c r="IB41" s="188"/>
      <c r="IC41" s="188"/>
      <c r="ID41" s="188"/>
      <c r="IE41" s="188"/>
      <c r="IF41" s="188"/>
      <c r="IG41" s="188"/>
      <c r="IH41" s="188"/>
      <c r="II41" s="188"/>
      <c r="IJ41" s="188"/>
      <c r="IK41" s="188"/>
      <c r="IL41" s="188"/>
      <c r="IM41" s="188"/>
      <c r="IN41" s="188"/>
      <c r="IO41" s="188"/>
      <c r="IP41" s="188"/>
      <c r="IQ41" s="188"/>
      <c r="IR41" s="66"/>
      <c r="IS41" s="92"/>
      <c r="IT41" s="10"/>
      <c r="IU41" s="10"/>
      <c r="IV41" s="10"/>
    </row>
    <row r="42" spans="1:256" s="2" customFormat="1" hidden="1">
      <c r="A42" s="224"/>
      <c r="B42" s="274" t="s">
        <v>65</v>
      </c>
      <c r="C42" s="22">
        <f t="shared" si="46"/>
        <v>0</v>
      </c>
      <c r="D42" s="16">
        <f t="shared" si="45"/>
        <v>0</v>
      </c>
      <c r="E42" s="66">
        <f t="shared" si="47"/>
        <v>0</v>
      </c>
      <c r="F42" s="16">
        <f t="shared" si="48"/>
        <v>0</v>
      </c>
      <c r="G42" s="16">
        <f t="shared" si="49"/>
        <v>0</v>
      </c>
      <c r="H42" s="66">
        <f t="shared" si="50"/>
        <v>0</v>
      </c>
      <c r="I42" s="67">
        <f t="shared" si="51"/>
        <v>0</v>
      </c>
      <c r="J42" s="68" t="e">
        <f t="shared" si="23"/>
        <v>#DIV/0!</v>
      </c>
      <c r="K42" s="68">
        <f>ABS(I42*100/I1)</f>
        <v>0</v>
      </c>
      <c r="L42" s="67">
        <f>K1</f>
        <v>38</v>
      </c>
      <c r="M42" s="67">
        <f t="shared" si="26"/>
        <v>0</v>
      </c>
      <c r="N42" s="67">
        <f>SUM(O42:Q42)</f>
        <v>0</v>
      </c>
      <c r="O42" s="67">
        <f t="shared" si="28"/>
        <v>0</v>
      </c>
      <c r="P42" s="67">
        <f t="shared" si="29"/>
        <v>0</v>
      </c>
      <c r="Q42" s="67">
        <f t="shared" si="30"/>
        <v>0</v>
      </c>
      <c r="R42" s="267">
        <f t="shared" si="31"/>
        <v>0</v>
      </c>
      <c r="S42" s="269">
        <f t="shared" si="32"/>
        <v>0</v>
      </c>
      <c r="T42" s="268">
        <f t="shared" si="33"/>
        <v>0</v>
      </c>
      <c r="U42" s="268">
        <f t="shared" si="34"/>
        <v>0</v>
      </c>
      <c r="V42" s="154">
        <f t="shared" si="35"/>
        <v>0</v>
      </c>
      <c r="W42" s="89"/>
      <c r="X42" s="215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91"/>
      <c r="BP42" s="222"/>
      <c r="BQ42" s="215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  <c r="CL42" s="66"/>
      <c r="CM42" s="66"/>
      <c r="CN42" s="66"/>
      <c r="CO42" s="66"/>
      <c r="CP42" s="66"/>
      <c r="CQ42" s="66"/>
      <c r="CR42" s="66"/>
      <c r="CS42" s="66"/>
      <c r="CT42" s="66"/>
      <c r="CU42" s="66"/>
      <c r="CV42" s="66"/>
      <c r="CW42" s="66"/>
      <c r="CX42" s="66"/>
      <c r="CY42" s="66"/>
      <c r="CZ42" s="66"/>
      <c r="DA42" s="66"/>
      <c r="DB42" s="66"/>
      <c r="DC42" s="66"/>
      <c r="DD42" s="66"/>
      <c r="DE42" s="66"/>
      <c r="DF42" s="69"/>
      <c r="DG42" s="66"/>
      <c r="DH42" s="91"/>
      <c r="DI42" s="89"/>
      <c r="DJ42" s="66"/>
      <c r="DK42" s="66"/>
      <c r="DL42" s="66"/>
      <c r="DM42" s="66"/>
      <c r="DN42" s="66"/>
      <c r="DO42" s="66"/>
      <c r="DP42" s="66"/>
      <c r="DQ42" s="66"/>
      <c r="DR42" s="66"/>
      <c r="DS42" s="66"/>
      <c r="DT42" s="66"/>
      <c r="DU42" s="66"/>
      <c r="DV42" s="66"/>
      <c r="DW42" s="66"/>
      <c r="DX42" s="66"/>
      <c r="DY42" s="66"/>
      <c r="DZ42" s="66"/>
      <c r="EA42" s="66"/>
      <c r="EB42" s="66"/>
      <c r="EC42" s="66"/>
      <c r="ED42" s="66"/>
      <c r="EE42" s="66"/>
      <c r="EF42" s="66"/>
      <c r="EG42" s="66"/>
      <c r="EH42" s="66"/>
      <c r="EI42" s="66"/>
      <c r="EJ42" s="66"/>
      <c r="EK42" s="66"/>
      <c r="EL42" s="66"/>
      <c r="EM42" s="66"/>
      <c r="EN42" s="66"/>
      <c r="EO42" s="66"/>
      <c r="EP42" s="66"/>
      <c r="EQ42" s="66"/>
      <c r="ER42" s="66"/>
      <c r="ES42" s="66"/>
      <c r="ET42" s="66"/>
      <c r="EU42" s="66"/>
      <c r="EV42" s="66"/>
      <c r="EW42" s="66"/>
      <c r="EX42" s="66"/>
      <c r="EY42" s="69"/>
      <c r="EZ42" s="66"/>
      <c r="FA42" s="69"/>
      <c r="FB42" s="249">
        <f t="shared" si="25"/>
        <v>0</v>
      </c>
      <c r="FC42" s="247">
        <f t="shared" si="36"/>
        <v>0</v>
      </c>
      <c r="FD42" s="242">
        <f t="shared" si="37"/>
        <v>0</v>
      </c>
      <c r="FE42" s="215"/>
      <c r="FF42" s="66"/>
      <c r="FG42" s="66"/>
      <c r="FH42" s="66"/>
      <c r="FI42" s="66"/>
      <c r="FJ42" s="66"/>
      <c r="FK42" s="66"/>
      <c r="FL42" s="66"/>
      <c r="FM42" s="66"/>
      <c r="FN42" s="66"/>
      <c r="FO42" s="66"/>
      <c r="FP42" s="66"/>
      <c r="FQ42" s="66"/>
      <c r="FR42" s="66"/>
      <c r="FS42" s="66"/>
      <c r="FT42" s="66"/>
      <c r="FU42" s="66"/>
      <c r="FV42" s="66"/>
      <c r="FW42" s="66"/>
      <c r="FX42" s="66"/>
      <c r="FY42" s="66"/>
      <c r="FZ42" s="66"/>
      <c r="GA42" s="66"/>
      <c r="GB42" s="66"/>
      <c r="GC42" s="66"/>
      <c r="GD42" s="66"/>
      <c r="GE42" s="66"/>
      <c r="GF42" s="66"/>
      <c r="GG42" s="66"/>
      <c r="GH42" s="66"/>
      <c r="GI42" s="66"/>
      <c r="GJ42" s="66"/>
      <c r="GK42" s="66"/>
      <c r="GL42" s="66"/>
      <c r="GM42" s="66"/>
      <c r="GN42" s="66"/>
      <c r="GO42" s="66"/>
      <c r="GP42" s="66"/>
      <c r="GQ42" s="66"/>
      <c r="GR42" s="66"/>
      <c r="GS42" s="66"/>
      <c r="GT42" s="66"/>
      <c r="GU42" s="66"/>
      <c r="GV42" s="66"/>
      <c r="GW42" s="66"/>
      <c r="GX42" s="66"/>
      <c r="GY42" s="66"/>
      <c r="GZ42" s="92"/>
      <c r="HA42" s="218">
        <f t="shared" si="38"/>
        <v>0</v>
      </c>
      <c r="HB42" s="255"/>
      <c r="HC42" s="188"/>
      <c r="HD42" s="188"/>
      <c r="HE42" s="188"/>
      <c r="HF42" s="188"/>
      <c r="HG42" s="188"/>
      <c r="HH42" s="188"/>
      <c r="HI42" s="188"/>
      <c r="HJ42" s="188"/>
      <c r="HK42" s="188"/>
      <c r="HL42" s="188"/>
      <c r="HM42" s="188"/>
      <c r="HN42" s="188"/>
      <c r="HO42" s="188"/>
      <c r="HP42" s="188"/>
      <c r="HQ42" s="188"/>
      <c r="HR42" s="188"/>
      <c r="HS42" s="188"/>
      <c r="HT42" s="188"/>
      <c r="HU42" s="188"/>
      <c r="HV42" s="188"/>
      <c r="HW42" s="188"/>
      <c r="HX42" s="188"/>
      <c r="HY42" s="188"/>
      <c r="HZ42" s="188"/>
      <c r="IA42" s="188"/>
      <c r="IB42" s="188"/>
      <c r="IC42" s="188"/>
      <c r="ID42" s="188"/>
      <c r="IE42" s="188"/>
      <c r="IF42" s="188"/>
      <c r="IG42" s="188"/>
      <c r="IH42" s="188"/>
      <c r="II42" s="188"/>
      <c r="IJ42" s="188"/>
      <c r="IK42" s="188"/>
      <c r="IL42" s="188"/>
      <c r="IM42" s="188"/>
      <c r="IN42" s="188"/>
      <c r="IO42" s="188"/>
      <c r="IP42" s="188"/>
      <c r="IQ42" s="188"/>
      <c r="IR42" s="66"/>
      <c r="IS42" s="92"/>
      <c r="IT42" s="10"/>
      <c r="IU42" s="10"/>
      <c r="IV42" s="10"/>
    </row>
    <row r="43" spans="1:256" s="2" customFormat="1" hidden="1">
      <c r="A43" s="112"/>
      <c r="B43" s="91"/>
      <c r="C43" s="22">
        <f t="shared" si="46"/>
        <v>0</v>
      </c>
      <c r="D43" s="16">
        <f t="shared" si="45"/>
        <v>0</v>
      </c>
      <c r="E43" s="66">
        <f t="shared" si="47"/>
        <v>0</v>
      </c>
      <c r="F43" s="16">
        <f t="shared" si="48"/>
        <v>0</v>
      </c>
      <c r="G43" s="16">
        <f t="shared" si="49"/>
        <v>0</v>
      </c>
      <c r="H43" s="66">
        <f t="shared" si="50"/>
        <v>0</v>
      </c>
      <c r="I43" s="67">
        <f t="shared" si="51"/>
        <v>0</v>
      </c>
      <c r="J43" s="68" t="e">
        <f t="shared" si="23"/>
        <v>#DIV/0!</v>
      </c>
      <c r="K43" s="68">
        <f>ABS(I43*100/I1)</f>
        <v>0</v>
      </c>
      <c r="L43" s="67">
        <f>K1</f>
        <v>38</v>
      </c>
      <c r="M43" s="67">
        <f t="shared" si="26"/>
        <v>0</v>
      </c>
      <c r="N43" s="67">
        <f>SUM(O43:Q43)</f>
        <v>0</v>
      </c>
      <c r="O43" s="67">
        <f t="shared" si="28"/>
        <v>0</v>
      </c>
      <c r="P43" s="67">
        <f t="shared" si="29"/>
        <v>0</v>
      </c>
      <c r="Q43" s="67">
        <f t="shared" si="30"/>
        <v>0</v>
      </c>
      <c r="R43" s="267">
        <f t="shared" si="31"/>
        <v>0</v>
      </c>
      <c r="S43" s="269">
        <f t="shared" si="32"/>
        <v>0</v>
      </c>
      <c r="T43" s="268">
        <f t="shared" si="33"/>
        <v>0</v>
      </c>
      <c r="U43" s="268">
        <f t="shared" si="34"/>
        <v>0</v>
      </c>
      <c r="V43" s="154">
        <f t="shared" si="35"/>
        <v>0</v>
      </c>
      <c r="W43" s="89"/>
      <c r="X43" s="215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91"/>
      <c r="BP43" s="222"/>
      <c r="BQ43" s="215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  <c r="CL43" s="66"/>
      <c r="CM43" s="66"/>
      <c r="CN43" s="66"/>
      <c r="CO43" s="66"/>
      <c r="CP43" s="66"/>
      <c r="CQ43" s="66"/>
      <c r="CR43" s="66"/>
      <c r="CS43" s="66"/>
      <c r="CT43" s="66"/>
      <c r="CU43" s="66"/>
      <c r="CV43" s="66"/>
      <c r="CW43" s="66"/>
      <c r="CX43" s="66"/>
      <c r="CY43" s="66"/>
      <c r="CZ43" s="66"/>
      <c r="DA43" s="66"/>
      <c r="DB43" s="66"/>
      <c r="DC43" s="66"/>
      <c r="DD43" s="66"/>
      <c r="DE43" s="66"/>
      <c r="DF43" s="69"/>
      <c r="DG43" s="66"/>
      <c r="DH43" s="91"/>
      <c r="DI43" s="89"/>
      <c r="DJ43" s="66"/>
      <c r="DK43" s="66"/>
      <c r="DL43" s="66"/>
      <c r="DM43" s="66"/>
      <c r="DN43" s="66"/>
      <c r="DO43" s="66"/>
      <c r="DP43" s="66"/>
      <c r="DQ43" s="66"/>
      <c r="DR43" s="66"/>
      <c r="DS43" s="66"/>
      <c r="DT43" s="66"/>
      <c r="DU43" s="66"/>
      <c r="DV43" s="66"/>
      <c r="DW43" s="66"/>
      <c r="DX43" s="66"/>
      <c r="DY43" s="66"/>
      <c r="DZ43" s="66"/>
      <c r="EA43" s="66"/>
      <c r="EB43" s="66"/>
      <c r="EC43" s="66"/>
      <c r="ED43" s="66"/>
      <c r="EE43" s="66"/>
      <c r="EF43" s="66"/>
      <c r="EG43" s="66"/>
      <c r="EH43" s="66"/>
      <c r="EI43" s="66"/>
      <c r="EJ43" s="66"/>
      <c r="EK43" s="66"/>
      <c r="EL43" s="66"/>
      <c r="EM43" s="66"/>
      <c r="EN43" s="66"/>
      <c r="EO43" s="66"/>
      <c r="EP43" s="66"/>
      <c r="EQ43" s="66"/>
      <c r="ER43" s="66"/>
      <c r="ES43" s="66"/>
      <c r="ET43" s="66"/>
      <c r="EU43" s="66"/>
      <c r="EV43" s="66"/>
      <c r="EW43" s="66"/>
      <c r="EX43" s="66"/>
      <c r="EY43" s="69"/>
      <c r="EZ43" s="66"/>
      <c r="FA43" s="69"/>
      <c r="FB43" s="249">
        <f t="shared" si="25"/>
        <v>0</v>
      </c>
      <c r="FC43" s="247">
        <f t="shared" si="36"/>
        <v>0</v>
      </c>
      <c r="FD43" s="242">
        <f t="shared" si="37"/>
        <v>0</v>
      </c>
      <c r="FE43" s="215"/>
      <c r="FF43" s="66"/>
      <c r="FG43" s="66"/>
      <c r="FH43" s="66"/>
      <c r="FI43" s="66"/>
      <c r="FJ43" s="66"/>
      <c r="FK43" s="66"/>
      <c r="FL43" s="66"/>
      <c r="FM43" s="66"/>
      <c r="FN43" s="66"/>
      <c r="FO43" s="66"/>
      <c r="FP43" s="66"/>
      <c r="FQ43" s="66"/>
      <c r="FR43" s="66"/>
      <c r="FS43" s="66"/>
      <c r="FT43" s="66"/>
      <c r="FU43" s="66"/>
      <c r="FV43" s="66"/>
      <c r="FW43" s="66"/>
      <c r="FX43" s="66"/>
      <c r="FY43" s="66"/>
      <c r="FZ43" s="66"/>
      <c r="GA43" s="66"/>
      <c r="GB43" s="66"/>
      <c r="GC43" s="66"/>
      <c r="GD43" s="66"/>
      <c r="GE43" s="66"/>
      <c r="GF43" s="66"/>
      <c r="GG43" s="66"/>
      <c r="GH43" s="66"/>
      <c r="GI43" s="66"/>
      <c r="GJ43" s="66"/>
      <c r="GK43" s="66"/>
      <c r="GL43" s="66"/>
      <c r="GM43" s="66"/>
      <c r="GN43" s="66"/>
      <c r="GO43" s="66"/>
      <c r="GP43" s="66"/>
      <c r="GQ43" s="66"/>
      <c r="GR43" s="66"/>
      <c r="GS43" s="66"/>
      <c r="GT43" s="66"/>
      <c r="GU43" s="66"/>
      <c r="GV43" s="66"/>
      <c r="GW43" s="66"/>
      <c r="GX43" s="66"/>
      <c r="GY43" s="66"/>
      <c r="GZ43" s="92"/>
      <c r="HA43" s="218">
        <f t="shared" si="38"/>
        <v>0</v>
      </c>
      <c r="HB43" s="255"/>
      <c r="HC43" s="188"/>
      <c r="HD43" s="188"/>
      <c r="HE43" s="188"/>
      <c r="HF43" s="188"/>
      <c r="HG43" s="188"/>
      <c r="HH43" s="188"/>
      <c r="HI43" s="188"/>
      <c r="HJ43" s="188"/>
      <c r="HK43" s="188"/>
      <c r="HL43" s="188"/>
      <c r="HM43" s="188"/>
      <c r="HN43" s="188"/>
      <c r="HO43" s="188"/>
      <c r="HP43" s="188"/>
      <c r="HQ43" s="188"/>
      <c r="HR43" s="188"/>
      <c r="HS43" s="188"/>
      <c r="HT43" s="188"/>
      <c r="HU43" s="188"/>
      <c r="HV43" s="188"/>
      <c r="HW43" s="188"/>
      <c r="HX43" s="188"/>
      <c r="HY43" s="188"/>
      <c r="HZ43" s="188"/>
      <c r="IA43" s="188"/>
      <c r="IB43" s="188"/>
      <c r="IC43" s="188"/>
      <c r="ID43" s="188"/>
      <c r="IE43" s="188"/>
      <c r="IF43" s="188"/>
      <c r="IG43" s="188"/>
      <c r="IH43" s="188"/>
      <c r="II43" s="188"/>
      <c r="IJ43" s="188"/>
      <c r="IK43" s="188"/>
      <c r="IL43" s="188"/>
      <c r="IM43" s="188"/>
      <c r="IN43" s="188"/>
      <c r="IO43" s="188"/>
      <c r="IP43" s="188"/>
      <c r="IQ43" s="188"/>
      <c r="IR43" s="66"/>
      <c r="IS43" s="92"/>
      <c r="IT43" s="10"/>
      <c r="IU43" s="10"/>
      <c r="IV43" s="10"/>
    </row>
    <row r="44" spans="1:256">
      <c r="A44" s="290" t="s">
        <v>117</v>
      </c>
      <c r="B44" s="91"/>
      <c r="C44" s="22">
        <f t="shared" si="46"/>
        <v>6</v>
      </c>
      <c r="D44" s="16">
        <f t="shared" si="45"/>
        <v>5</v>
      </c>
      <c r="E44" s="66">
        <f t="shared" si="47"/>
        <v>4</v>
      </c>
      <c r="F44" s="16">
        <f t="shared" si="48"/>
        <v>1</v>
      </c>
      <c r="G44" s="16">
        <f t="shared" si="49"/>
        <v>1</v>
      </c>
      <c r="H44" s="66">
        <f t="shared" si="50"/>
        <v>0</v>
      </c>
      <c r="I44" s="67">
        <f t="shared" si="51"/>
        <v>453</v>
      </c>
      <c r="J44" s="68">
        <f t="shared" ref="J44:J55" si="52">ABS(I44/C44)</f>
        <v>75.5</v>
      </c>
      <c r="K44" s="68">
        <f>ABS(I44*100/I1)</f>
        <v>13.245614035087719</v>
      </c>
      <c r="L44" s="67">
        <f>K1</f>
        <v>38</v>
      </c>
      <c r="M44" s="67">
        <f t="shared" si="26"/>
        <v>6</v>
      </c>
      <c r="N44" s="67">
        <f t="shared" ref="N44:N55" si="53">SUM(O44:Q44)</f>
        <v>0</v>
      </c>
      <c r="O44" s="67">
        <f t="shared" si="28"/>
        <v>0</v>
      </c>
      <c r="P44" s="67">
        <f t="shared" si="29"/>
        <v>0</v>
      </c>
      <c r="Q44" s="67">
        <f t="shared" si="30"/>
        <v>0</v>
      </c>
      <c r="R44" s="267">
        <f t="shared" si="31"/>
        <v>0</v>
      </c>
      <c r="S44" s="269">
        <f t="shared" si="32"/>
        <v>0</v>
      </c>
      <c r="T44" s="268">
        <f t="shared" si="33"/>
        <v>0</v>
      </c>
      <c r="U44" s="268">
        <f t="shared" si="34"/>
        <v>0</v>
      </c>
      <c r="V44" s="154">
        <f t="shared" si="35"/>
        <v>0</v>
      </c>
      <c r="W44" s="89"/>
      <c r="X44" s="215"/>
      <c r="Y44" s="66"/>
      <c r="Z44" s="66"/>
      <c r="AA44" s="66"/>
      <c r="AB44" s="66"/>
      <c r="AC44" s="66"/>
      <c r="AD44" s="296" t="s">
        <v>135</v>
      </c>
      <c r="AE44" s="296"/>
      <c r="AF44" s="66"/>
      <c r="AG44" s="66"/>
      <c r="AH44" s="66"/>
      <c r="AI44" s="66"/>
      <c r="AJ44" s="66"/>
      <c r="AK44" s="66"/>
      <c r="AL44" s="66"/>
      <c r="AM44" s="296" t="s">
        <v>135</v>
      </c>
      <c r="AN44" s="66"/>
      <c r="AO44" s="296" t="s">
        <v>135</v>
      </c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296" t="s">
        <v>136</v>
      </c>
      <c r="BA44" s="66"/>
      <c r="BB44" s="66"/>
      <c r="BC44" s="66"/>
      <c r="BD44" s="66"/>
      <c r="BE44" s="296" t="s">
        <v>135</v>
      </c>
      <c r="BF44" s="66"/>
      <c r="BG44" s="66"/>
      <c r="BH44" s="296" t="s">
        <v>135</v>
      </c>
      <c r="BI44" s="66"/>
      <c r="BJ44" s="66"/>
      <c r="BK44" s="66"/>
      <c r="BL44" s="66"/>
      <c r="BM44" s="66"/>
      <c r="BN44" s="66"/>
      <c r="BO44" s="91"/>
      <c r="BP44" s="222"/>
      <c r="BQ44" s="215"/>
      <c r="BR44" s="66"/>
      <c r="BS44" s="66"/>
      <c r="BT44" s="66"/>
      <c r="BU44" s="66"/>
      <c r="BV44" s="66"/>
      <c r="BW44" s="296">
        <v>90</v>
      </c>
      <c r="BX44" s="296"/>
      <c r="BY44" s="66"/>
      <c r="BZ44" s="66"/>
      <c r="CA44" s="66"/>
      <c r="CB44" s="66"/>
      <c r="CC44" s="66"/>
      <c r="CD44" s="66"/>
      <c r="CE44" s="66"/>
      <c r="CF44" s="296">
        <v>90</v>
      </c>
      <c r="CG44" s="66"/>
      <c r="CH44" s="296">
        <v>90</v>
      </c>
      <c r="CI44" s="66"/>
      <c r="CJ44" s="66"/>
      <c r="CK44" s="66"/>
      <c r="CL44" s="66"/>
      <c r="CM44" s="66"/>
      <c r="CN44" s="66"/>
      <c r="CO44" s="66"/>
      <c r="CP44" s="66"/>
      <c r="CQ44" s="66"/>
      <c r="CR44" s="66"/>
      <c r="CS44" s="296">
        <v>10</v>
      </c>
      <c r="CT44" s="66"/>
      <c r="CU44" s="66"/>
      <c r="CV44" s="66"/>
      <c r="CW44" s="66"/>
      <c r="CX44" s="296">
        <v>90</v>
      </c>
      <c r="CY44" s="66"/>
      <c r="CZ44" s="66"/>
      <c r="DA44" s="296">
        <v>83</v>
      </c>
      <c r="DB44" s="66"/>
      <c r="DC44" s="66"/>
      <c r="DD44" s="66"/>
      <c r="DE44" s="66"/>
      <c r="DF44" s="69"/>
      <c r="DG44" s="66"/>
      <c r="DH44" s="91"/>
      <c r="DI44" s="89"/>
      <c r="DJ44" s="90"/>
      <c r="DK44" s="90"/>
      <c r="DL44" s="90"/>
      <c r="DM44" s="90"/>
      <c r="DN44" s="90"/>
      <c r="DO44" s="90"/>
      <c r="DP44" s="90"/>
      <c r="DQ44" s="90"/>
      <c r="DR44" s="90"/>
      <c r="DS44" s="90"/>
      <c r="DT44" s="90"/>
      <c r="DU44" s="90"/>
      <c r="DV44" s="90"/>
      <c r="DW44" s="90"/>
      <c r="DX44" s="90"/>
      <c r="DY44" s="90"/>
      <c r="DZ44" s="90"/>
      <c r="EA44" s="90"/>
      <c r="EB44" s="90"/>
      <c r="EC44" s="90"/>
      <c r="ED44" s="66"/>
      <c r="EE44" s="66"/>
      <c r="EF44" s="66"/>
      <c r="EG44" s="66"/>
      <c r="EH44" s="66"/>
      <c r="EI44" s="66"/>
      <c r="EJ44" s="66"/>
      <c r="EK44" s="66"/>
      <c r="EL44" s="296" t="s">
        <v>142</v>
      </c>
      <c r="EM44" s="66"/>
      <c r="EN44" s="66"/>
      <c r="EO44" s="66"/>
      <c r="EP44" s="66"/>
      <c r="EQ44" s="66"/>
      <c r="ER44" s="66"/>
      <c r="ES44" s="66"/>
      <c r="ET44" s="296" t="s">
        <v>141</v>
      </c>
      <c r="EU44" s="66"/>
      <c r="EV44" s="66"/>
      <c r="EW44" s="66"/>
      <c r="EX44" s="66"/>
      <c r="EY44" s="69"/>
      <c r="EZ44" s="66"/>
      <c r="FA44" s="69"/>
      <c r="FB44" s="249">
        <f t="shared" si="25"/>
        <v>0</v>
      </c>
      <c r="FC44" s="247">
        <f t="shared" si="36"/>
        <v>0</v>
      </c>
      <c r="FD44" s="242">
        <f t="shared" si="37"/>
        <v>0</v>
      </c>
      <c r="FE44" s="215"/>
      <c r="FF44" s="66"/>
      <c r="FG44" s="66"/>
      <c r="FH44" s="66"/>
      <c r="FI44" s="66"/>
      <c r="FJ44" s="66"/>
      <c r="FK44" s="66"/>
      <c r="FL44" s="66"/>
      <c r="FM44" s="66"/>
      <c r="FN44" s="66"/>
      <c r="FO44" s="66"/>
      <c r="FP44" s="66"/>
      <c r="FQ44" s="66"/>
      <c r="FR44" s="66"/>
      <c r="FS44" s="66"/>
      <c r="FT44" s="66"/>
      <c r="FU44" s="66"/>
      <c r="FV44" s="66"/>
      <c r="FW44" s="66"/>
      <c r="FX44" s="66"/>
      <c r="FY44" s="66"/>
      <c r="FZ44" s="66"/>
      <c r="GA44" s="66"/>
      <c r="GB44" s="66"/>
      <c r="GC44" s="66"/>
      <c r="GD44" s="66"/>
      <c r="GE44" s="66"/>
      <c r="GF44" s="66"/>
      <c r="GG44" s="66"/>
      <c r="GH44" s="66"/>
      <c r="GI44" s="66"/>
      <c r="GJ44" s="66"/>
      <c r="GK44" s="66"/>
      <c r="GL44" s="66"/>
      <c r="GM44" s="66"/>
      <c r="GN44" s="66"/>
      <c r="GO44" s="66"/>
      <c r="GP44" s="66"/>
      <c r="GQ44" s="66"/>
      <c r="GR44" s="66"/>
      <c r="GS44" s="66"/>
      <c r="GT44" s="66"/>
      <c r="GU44" s="66"/>
      <c r="GV44" s="66"/>
      <c r="GW44" s="66"/>
      <c r="GX44" s="66"/>
      <c r="GY44" s="116"/>
      <c r="GZ44" s="117"/>
      <c r="HA44" s="218">
        <f t="shared" si="38"/>
        <v>0</v>
      </c>
      <c r="HB44" s="255"/>
      <c r="HC44" s="188"/>
      <c r="HD44" s="188"/>
      <c r="HE44" s="188"/>
      <c r="HF44" s="188"/>
      <c r="HG44" s="188"/>
      <c r="HH44" s="188"/>
      <c r="HI44" s="188"/>
      <c r="HJ44" s="188"/>
      <c r="HK44" s="188"/>
      <c r="HL44" s="188"/>
      <c r="HM44" s="188"/>
      <c r="HN44" s="188"/>
      <c r="HO44" s="188"/>
      <c r="HP44" s="188"/>
      <c r="HQ44" s="188"/>
      <c r="HR44" s="188"/>
      <c r="HS44" s="188"/>
      <c r="HT44" s="188"/>
      <c r="HU44" s="188"/>
      <c r="HV44" s="188"/>
      <c r="HW44" s="188"/>
      <c r="HX44" s="188"/>
      <c r="HY44" s="188"/>
      <c r="HZ44" s="188"/>
      <c r="IA44" s="188"/>
      <c r="IB44" s="188"/>
      <c r="IC44" s="188"/>
      <c r="ID44" s="188"/>
      <c r="IE44" s="188"/>
      <c r="IF44" s="188"/>
      <c r="IG44" s="188"/>
      <c r="IH44" s="188"/>
      <c r="II44" s="188"/>
      <c r="IJ44" s="188"/>
      <c r="IK44" s="188"/>
      <c r="IL44" s="188"/>
      <c r="IM44" s="188"/>
      <c r="IN44" s="188"/>
      <c r="IO44" s="188"/>
      <c r="IP44" s="188"/>
      <c r="IQ44" s="188"/>
      <c r="IR44" s="116"/>
      <c r="IS44" s="117"/>
      <c r="IT44" s="128"/>
      <c r="IU44" s="128"/>
      <c r="IV44" s="128"/>
    </row>
    <row r="45" spans="1:256" ht="13.5" customHeight="1">
      <c r="A45" s="290" t="s">
        <v>118</v>
      </c>
      <c r="B45" s="91"/>
      <c r="C45" s="22">
        <f t="shared" si="46"/>
        <v>2</v>
      </c>
      <c r="D45" s="16">
        <f t="shared" si="45"/>
        <v>2</v>
      </c>
      <c r="E45" s="66">
        <f t="shared" si="47"/>
        <v>2</v>
      </c>
      <c r="F45" s="16">
        <f t="shared" si="48"/>
        <v>0</v>
      </c>
      <c r="G45" s="16">
        <f t="shared" si="49"/>
        <v>0</v>
      </c>
      <c r="H45" s="66">
        <f t="shared" si="50"/>
        <v>0</v>
      </c>
      <c r="I45" s="67">
        <f t="shared" si="51"/>
        <v>180</v>
      </c>
      <c r="J45" s="68">
        <f t="shared" si="52"/>
        <v>90</v>
      </c>
      <c r="K45" s="68">
        <f>ABS(I45*100/I1)</f>
        <v>5.2631578947368425</v>
      </c>
      <c r="L45" s="67">
        <f>K1</f>
        <v>38</v>
      </c>
      <c r="M45" s="67">
        <f t="shared" si="26"/>
        <v>2</v>
      </c>
      <c r="N45" s="67">
        <f t="shared" si="53"/>
        <v>0</v>
      </c>
      <c r="O45" s="67">
        <f t="shared" si="28"/>
        <v>0</v>
      </c>
      <c r="P45" s="67">
        <f t="shared" si="29"/>
        <v>0</v>
      </c>
      <c r="Q45" s="67">
        <f t="shared" si="30"/>
        <v>0</v>
      </c>
      <c r="R45" s="267">
        <f t="shared" si="31"/>
        <v>0</v>
      </c>
      <c r="S45" s="269">
        <f t="shared" si="32"/>
        <v>0</v>
      </c>
      <c r="T45" s="268">
        <f t="shared" si="33"/>
        <v>0</v>
      </c>
      <c r="U45" s="268">
        <f t="shared" si="34"/>
        <v>0</v>
      </c>
      <c r="V45" s="154">
        <f t="shared" si="35"/>
        <v>0</v>
      </c>
      <c r="W45" s="89"/>
      <c r="X45" s="215"/>
      <c r="Y45" s="66"/>
      <c r="Z45" s="296" t="s">
        <v>135</v>
      </c>
      <c r="AA45" s="66"/>
      <c r="AB45" s="66"/>
      <c r="AC45" s="66"/>
      <c r="AD45" s="296" t="s">
        <v>135</v>
      </c>
      <c r="AE45" s="29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91"/>
      <c r="BP45" s="222"/>
      <c r="BQ45" s="215"/>
      <c r="BR45" s="66"/>
      <c r="BS45" s="296">
        <v>90</v>
      </c>
      <c r="BT45" s="66"/>
      <c r="BU45" s="66"/>
      <c r="BV45" s="66"/>
      <c r="BW45" s="296">
        <v>90</v>
      </c>
      <c r="BX45" s="29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  <c r="CL45" s="66"/>
      <c r="CM45" s="66"/>
      <c r="CN45" s="66"/>
      <c r="CO45" s="66"/>
      <c r="CP45" s="66"/>
      <c r="CQ45" s="66"/>
      <c r="CR45" s="66"/>
      <c r="CS45" s="66"/>
      <c r="CT45" s="66"/>
      <c r="CU45" s="66"/>
      <c r="CV45" s="66"/>
      <c r="CW45" s="66"/>
      <c r="CX45" s="66"/>
      <c r="CY45" s="66"/>
      <c r="CZ45" s="66"/>
      <c r="DA45" s="66"/>
      <c r="DB45" s="66"/>
      <c r="DC45" s="66"/>
      <c r="DD45" s="66"/>
      <c r="DE45" s="66"/>
      <c r="DF45" s="69"/>
      <c r="DG45" s="66"/>
      <c r="DH45" s="91"/>
      <c r="DI45" s="89"/>
      <c r="DJ45" s="90"/>
      <c r="DK45" s="90"/>
      <c r="DL45" s="90"/>
      <c r="DM45" s="90"/>
      <c r="DN45" s="90"/>
      <c r="DO45" s="90"/>
      <c r="DP45" s="90"/>
      <c r="DQ45" s="90"/>
      <c r="DR45" s="90"/>
      <c r="DS45" s="90"/>
      <c r="DT45" s="90"/>
      <c r="DU45" s="90"/>
      <c r="DV45" s="90"/>
      <c r="DW45" s="90"/>
      <c r="DX45" s="90"/>
      <c r="DY45" s="90"/>
      <c r="DZ45" s="90"/>
      <c r="EA45" s="90"/>
      <c r="EB45" s="90"/>
      <c r="EC45" s="90"/>
      <c r="ED45" s="66"/>
      <c r="EE45" s="66"/>
      <c r="EF45" s="66"/>
      <c r="EG45" s="66"/>
      <c r="EH45" s="66"/>
      <c r="EI45" s="66"/>
      <c r="EJ45" s="66"/>
      <c r="EK45" s="66"/>
      <c r="EL45" s="66"/>
      <c r="EM45" s="66"/>
      <c r="EN45" s="66"/>
      <c r="EO45" s="66"/>
      <c r="EP45" s="66"/>
      <c r="EQ45" s="66"/>
      <c r="ER45" s="66"/>
      <c r="ES45" s="66"/>
      <c r="ET45" s="66"/>
      <c r="EU45" s="66"/>
      <c r="EV45" s="66"/>
      <c r="EW45" s="66"/>
      <c r="EX45" s="66"/>
      <c r="EY45" s="69"/>
      <c r="EZ45" s="66"/>
      <c r="FA45" s="69"/>
      <c r="FB45" s="249">
        <f t="shared" si="25"/>
        <v>0</v>
      </c>
      <c r="FC45" s="247">
        <f t="shared" si="36"/>
        <v>0</v>
      </c>
      <c r="FD45" s="242">
        <f t="shared" si="37"/>
        <v>0</v>
      </c>
      <c r="FE45" s="215"/>
      <c r="FF45" s="66"/>
      <c r="FG45" s="66"/>
      <c r="FH45" s="66"/>
      <c r="FI45" s="66"/>
      <c r="FJ45" s="66"/>
      <c r="FK45" s="66"/>
      <c r="FL45" s="66"/>
      <c r="FM45" s="66"/>
      <c r="FN45" s="66"/>
      <c r="FO45" s="66"/>
      <c r="FP45" s="66"/>
      <c r="FQ45" s="66"/>
      <c r="FR45" s="66"/>
      <c r="FS45" s="66"/>
      <c r="FT45" s="66"/>
      <c r="FU45" s="66"/>
      <c r="FV45" s="66"/>
      <c r="FW45" s="66"/>
      <c r="FX45" s="66"/>
      <c r="FY45" s="66"/>
      <c r="FZ45" s="66"/>
      <c r="GA45" s="66"/>
      <c r="GB45" s="66"/>
      <c r="GC45" s="66"/>
      <c r="GD45" s="66"/>
      <c r="GE45" s="66"/>
      <c r="GF45" s="66"/>
      <c r="GG45" s="66"/>
      <c r="GH45" s="66"/>
      <c r="GI45" s="66"/>
      <c r="GJ45" s="66"/>
      <c r="GK45" s="66"/>
      <c r="GL45" s="66"/>
      <c r="GM45" s="66"/>
      <c r="GN45" s="66"/>
      <c r="GO45" s="66"/>
      <c r="GP45" s="66"/>
      <c r="GQ45" s="66"/>
      <c r="GR45" s="66"/>
      <c r="GS45" s="66"/>
      <c r="GT45" s="66"/>
      <c r="GU45" s="66"/>
      <c r="GV45" s="66"/>
      <c r="GW45" s="66"/>
      <c r="GX45" s="66"/>
      <c r="GY45" s="116"/>
      <c r="GZ45" s="117"/>
      <c r="HA45" s="218">
        <f t="shared" si="38"/>
        <v>0</v>
      </c>
      <c r="HB45" s="255"/>
      <c r="HC45" s="188"/>
      <c r="HD45" s="188"/>
      <c r="HE45" s="188"/>
      <c r="HF45" s="188"/>
      <c r="HG45" s="188"/>
      <c r="HH45" s="188"/>
      <c r="HI45" s="188"/>
      <c r="HJ45" s="188"/>
      <c r="HK45" s="188"/>
      <c r="HL45" s="188"/>
      <c r="HM45" s="188"/>
      <c r="HN45" s="188"/>
      <c r="HO45" s="188"/>
      <c r="HP45" s="188"/>
      <c r="HQ45" s="188"/>
      <c r="HR45" s="188"/>
      <c r="HS45" s="188"/>
      <c r="HT45" s="188"/>
      <c r="HU45" s="188"/>
      <c r="HV45" s="188"/>
      <c r="HW45" s="188"/>
      <c r="HX45" s="188"/>
      <c r="HY45" s="188"/>
      <c r="HZ45" s="188"/>
      <c r="IA45" s="188"/>
      <c r="IB45" s="188"/>
      <c r="IC45" s="188"/>
      <c r="ID45" s="188"/>
      <c r="IE45" s="188"/>
      <c r="IF45" s="188"/>
      <c r="IG45" s="188"/>
      <c r="IH45" s="188"/>
      <c r="II45" s="188"/>
      <c r="IJ45" s="188"/>
      <c r="IK45" s="188"/>
      <c r="IL45" s="188"/>
      <c r="IM45" s="188"/>
      <c r="IN45" s="188"/>
      <c r="IO45" s="188"/>
      <c r="IP45" s="188"/>
      <c r="IQ45" s="188"/>
      <c r="IR45" s="116"/>
      <c r="IS45" s="117"/>
      <c r="IT45" s="128"/>
      <c r="IU45" s="128"/>
      <c r="IV45" s="128"/>
    </row>
    <row r="46" spans="1:256">
      <c r="A46" s="292" t="s">
        <v>119</v>
      </c>
      <c r="B46" s="223"/>
      <c r="C46" s="22">
        <f t="shared" si="46"/>
        <v>0</v>
      </c>
      <c r="D46" s="16">
        <f t="shared" si="45"/>
        <v>0</v>
      </c>
      <c r="E46" s="66">
        <f t="shared" si="47"/>
        <v>0</v>
      </c>
      <c r="F46" s="16">
        <f t="shared" si="48"/>
        <v>0</v>
      </c>
      <c r="G46" s="16">
        <f t="shared" si="49"/>
        <v>0</v>
      </c>
      <c r="H46" s="66">
        <f t="shared" si="50"/>
        <v>0</v>
      </c>
      <c r="I46" s="67">
        <f t="shared" si="51"/>
        <v>0</v>
      </c>
      <c r="J46" s="68" t="e">
        <f t="shared" si="52"/>
        <v>#DIV/0!</v>
      </c>
      <c r="K46" s="68">
        <f>ABS(I46*100/I1)</f>
        <v>0</v>
      </c>
      <c r="L46" s="67">
        <f>K1</f>
        <v>38</v>
      </c>
      <c r="M46" s="67">
        <f t="shared" si="26"/>
        <v>0</v>
      </c>
      <c r="N46" s="67">
        <f t="shared" si="53"/>
        <v>0</v>
      </c>
      <c r="O46" s="67">
        <f t="shared" si="28"/>
        <v>0</v>
      </c>
      <c r="P46" s="67">
        <f t="shared" si="29"/>
        <v>0</v>
      </c>
      <c r="Q46" s="67">
        <f t="shared" si="30"/>
        <v>0</v>
      </c>
      <c r="R46" s="267">
        <f t="shared" si="31"/>
        <v>0</v>
      </c>
      <c r="S46" s="269">
        <f t="shared" si="32"/>
        <v>0</v>
      </c>
      <c r="T46" s="268">
        <f t="shared" si="33"/>
        <v>0</v>
      </c>
      <c r="U46" s="268">
        <f t="shared" si="34"/>
        <v>0</v>
      </c>
      <c r="V46" s="154">
        <f t="shared" si="35"/>
        <v>0</v>
      </c>
      <c r="W46" s="89"/>
      <c r="X46" s="215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91"/>
      <c r="BP46" s="222"/>
      <c r="BQ46" s="215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  <c r="CL46" s="66"/>
      <c r="CM46" s="66"/>
      <c r="CN46" s="66"/>
      <c r="CO46" s="66"/>
      <c r="CP46" s="66"/>
      <c r="CQ46" s="66"/>
      <c r="CR46" s="66"/>
      <c r="CS46" s="66"/>
      <c r="CT46" s="66"/>
      <c r="CU46" s="66"/>
      <c r="CV46" s="66"/>
      <c r="CW46" s="66"/>
      <c r="CX46" s="66"/>
      <c r="CY46" s="66"/>
      <c r="CZ46" s="66"/>
      <c r="DA46" s="66"/>
      <c r="DB46" s="66"/>
      <c r="DC46" s="66"/>
      <c r="DD46" s="66"/>
      <c r="DE46" s="66"/>
      <c r="DF46" s="69"/>
      <c r="DG46" s="66"/>
      <c r="DH46" s="91"/>
      <c r="DI46" s="89"/>
      <c r="DJ46" s="90"/>
      <c r="DK46" s="90"/>
      <c r="DL46" s="90"/>
      <c r="DM46" s="90"/>
      <c r="DN46" s="90"/>
      <c r="DO46" s="90"/>
      <c r="DP46" s="90"/>
      <c r="DQ46" s="90"/>
      <c r="DR46" s="90"/>
      <c r="DS46" s="90"/>
      <c r="DT46" s="90"/>
      <c r="DU46" s="90"/>
      <c r="DV46" s="90"/>
      <c r="DW46" s="90"/>
      <c r="DX46" s="90"/>
      <c r="DY46" s="90"/>
      <c r="DZ46" s="90"/>
      <c r="EA46" s="90"/>
      <c r="EB46" s="90"/>
      <c r="EC46" s="66"/>
      <c r="ED46" s="66"/>
      <c r="EE46" s="66"/>
      <c r="EF46" s="66"/>
      <c r="EG46" s="66"/>
      <c r="EH46" s="66"/>
      <c r="EI46" s="66"/>
      <c r="EJ46" s="66"/>
      <c r="EK46" s="66"/>
      <c r="EL46" s="66"/>
      <c r="EM46" s="66"/>
      <c r="EN46" s="66"/>
      <c r="EO46" s="66"/>
      <c r="EP46" s="66"/>
      <c r="EQ46" s="66"/>
      <c r="ER46" s="66"/>
      <c r="ES46" s="66"/>
      <c r="ET46" s="66"/>
      <c r="EU46" s="66"/>
      <c r="EV46" s="66"/>
      <c r="EW46" s="66"/>
      <c r="EX46" s="66"/>
      <c r="EY46" s="69"/>
      <c r="EZ46" s="66"/>
      <c r="FA46" s="69"/>
      <c r="FB46" s="249">
        <f t="shared" si="25"/>
        <v>0</v>
      </c>
      <c r="FC46" s="247">
        <f t="shared" si="36"/>
        <v>0</v>
      </c>
      <c r="FD46" s="242">
        <f t="shared" si="37"/>
        <v>0</v>
      </c>
      <c r="FE46" s="215"/>
      <c r="FF46" s="66"/>
      <c r="FG46" s="66"/>
      <c r="FH46" s="66"/>
      <c r="FI46" s="66"/>
      <c r="FJ46" s="66"/>
      <c r="FK46" s="66"/>
      <c r="FL46" s="66"/>
      <c r="FM46" s="66"/>
      <c r="FN46" s="66"/>
      <c r="FO46" s="66"/>
      <c r="FP46" s="66"/>
      <c r="FQ46" s="66"/>
      <c r="FR46" s="66"/>
      <c r="FS46" s="66"/>
      <c r="FT46" s="66"/>
      <c r="FU46" s="66"/>
      <c r="FV46" s="66"/>
      <c r="FW46" s="66"/>
      <c r="FX46" s="66"/>
      <c r="FY46" s="66"/>
      <c r="FZ46" s="66"/>
      <c r="GA46" s="66"/>
      <c r="GB46" s="66"/>
      <c r="GC46" s="66"/>
      <c r="GD46" s="66"/>
      <c r="GE46" s="66"/>
      <c r="GF46" s="66"/>
      <c r="GG46" s="66"/>
      <c r="GH46" s="66"/>
      <c r="GI46" s="66"/>
      <c r="GJ46" s="66"/>
      <c r="GK46" s="66"/>
      <c r="GL46" s="66"/>
      <c r="GM46" s="66"/>
      <c r="GN46" s="66"/>
      <c r="GO46" s="66"/>
      <c r="GP46" s="66"/>
      <c r="GQ46" s="66"/>
      <c r="GR46" s="66"/>
      <c r="GS46" s="66"/>
      <c r="GT46" s="66"/>
      <c r="GU46" s="66"/>
      <c r="GV46" s="66"/>
      <c r="GW46" s="66"/>
      <c r="GX46" s="66"/>
      <c r="GY46" s="116"/>
      <c r="GZ46" s="117"/>
      <c r="HA46" s="218">
        <f t="shared" si="38"/>
        <v>0</v>
      </c>
      <c r="HB46" s="255"/>
      <c r="HC46" s="188"/>
      <c r="HD46" s="188"/>
      <c r="HE46" s="188"/>
      <c r="HF46" s="188"/>
      <c r="HG46" s="188"/>
      <c r="HH46" s="188"/>
      <c r="HI46" s="188"/>
      <c r="HJ46" s="188"/>
      <c r="HK46" s="188"/>
      <c r="HL46" s="188"/>
      <c r="HM46" s="188"/>
      <c r="HN46" s="188"/>
      <c r="HO46" s="188"/>
      <c r="HP46" s="188"/>
      <c r="HQ46" s="188"/>
      <c r="HR46" s="188"/>
      <c r="HS46" s="188"/>
      <c r="HT46" s="188"/>
      <c r="HU46" s="188"/>
      <c r="HV46" s="188"/>
      <c r="HW46" s="188"/>
      <c r="HX46" s="188"/>
      <c r="HY46" s="188"/>
      <c r="HZ46" s="188"/>
      <c r="IA46" s="188"/>
      <c r="IB46" s="188"/>
      <c r="IC46" s="188"/>
      <c r="ID46" s="188"/>
      <c r="IE46" s="188"/>
      <c r="IF46" s="188"/>
      <c r="IG46" s="188"/>
      <c r="IH46" s="188"/>
      <c r="II46" s="188"/>
      <c r="IJ46" s="188"/>
      <c r="IK46" s="188"/>
      <c r="IL46" s="188"/>
      <c r="IM46" s="188"/>
      <c r="IN46" s="188"/>
      <c r="IO46" s="188"/>
      <c r="IP46" s="188"/>
      <c r="IQ46" s="188"/>
      <c r="IR46" s="116"/>
      <c r="IS46" s="117"/>
      <c r="IT46" s="128"/>
      <c r="IU46" s="128"/>
      <c r="IV46" s="128"/>
    </row>
    <row r="47" spans="1:256">
      <c r="A47" s="293" t="s">
        <v>120</v>
      </c>
      <c r="B47" s="70"/>
      <c r="C47" s="22">
        <f t="shared" si="46"/>
        <v>3</v>
      </c>
      <c r="D47" s="16">
        <f t="shared" si="45"/>
        <v>3</v>
      </c>
      <c r="E47" s="66">
        <f t="shared" si="47"/>
        <v>3</v>
      </c>
      <c r="F47" s="16">
        <f t="shared" si="48"/>
        <v>0</v>
      </c>
      <c r="G47" s="16">
        <f t="shared" si="49"/>
        <v>0</v>
      </c>
      <c r="H47" s="66">
        <f t="shared" si="50"/>
        <v>0</v>
      </c>
      <c r="I47" s="67">
        <f t="shared" si="51"/>
        <v>270</v>
      </c>
      <c r="J47" s="68">
        <f t="shared" si="52"/>
        <v>90</v>
      </c>
      <c r="K47" s="68">
        <f>ABS(I47*100/I1)</f>
        <v>7.8947368421052628</v>
      </c>
      <c r="L47" s="67">
        <f>K1</f>
        <v>38</v>
      </c>
      <c r="M47" s="67">
        <f t="shared" si="26"/>
        <v>3</v>
      </c>
      <c r="N47" s="67">
        <f t="shared" si="53"/>
        <v>0</v>
      </c>
      <c r="O47" s="67">
        <f t="shared" si="28"/>
        <v>0</v>
      </c>
      <c r="P47" s="67">
        <f t="shared" si="29"/>
        <v>0</v>
      </c>
      <c r="Q47" s="67">
        <f t="shared" si="30"/>
        <v>0</v>
      </c>
      <c r="R47" s="267">
        <f t="shared" si="31"/>
        <v>0</v>
      </c>
      <c r="S47" s="269">
        <f t="shared" si="32"/>
        <v>0</v>
      </c>
      <c r="T47" s="268">
        <f t="shared" si="33"/>
        <v>0</v>
      </c>
      <c r="U47" s="268">
        <f t="shared" si="34"/>
        <v>0</v>
      </c>
      <c r="V47" s="154">
        <f t="shared" si="35"/>
        <v>0</v>
      </c>
      <c r="W47" s="89"/>
      <c r="X47" s="215"/>
      <c r="Y47" s="66"/>
      <c r="Z47" s="66"/>
      <c r="AA47" s="66"/>
      <c r="AB47" s="66"/>
      <c r="AC47" s="66"/>
      <c r="AD47" s="66"/>
      <c r="AE47" s="66"/>
      <c r="AF47" s="66"/>
      <c r="AG47" s="66"/>
      <c r="AH47" s="296" t="s">
        <v>135</v>
      </c>
      <c r="AI47" s="66"/>
      <c r="AJ47" s="66"/>
      <c r="AK47" s="66"/>
      <c r="AL47" s="66"/>
      <c r="AM47" s="296" t="s">
        <v>135</v>
      </c>
      <c r="AN47" s="66"/>
      <c r="AO47" s="296" t="s">
        <v>135</v>
      </c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91"/>
      <c r="BP47" s="222"/>
      <c r="BQ47" s="215"/>
      <c r="BR47" s="66"/>
      <c r="BS47" s="66"/>
      <c r="BT47" s="66"/>
      <c r="BU47" s="66"/>
      <c r="BV47" s="66"/>
      <c r="BW47" s="66"/>
      <c r="BX47" s="66"/>
      <c r="BY47" s="66"/>
      <c r="BZ47" s="66"/>
      <c r="CA47" s="296">
        <v>90</v>
      </c>
      <c r="CB47" s="66"/>
      <c r="CC47" s="66"/>
      <c r="CD47" s="66"/>
      <c r="CE47" s="66"/>
      <c r="CF47" s="296">
        <v>90</v>
      </c>
      <c r="CG47" s="66"/>
      <c r="CH47" s="296">
        <v>90</v>
      </c>
      <c r="CI47" s="66"/>
      <c r="CJ47" s="66"/>
      <c r="CK47" s="66"/>
      <c r="CL47" s="66"/>
      <c r="CM47" s="66"/>
      <c r="CN47" s="66"/>
      <c r="CO47" s="66"/>
      <c r="CP47" s="66"/>
      <c r="CQ47" s="66"/>
      <c r="CR47" s="66"/>
      <c r="CS47" s="66"/>
      <c r="CT47" s="66"/>
      <c r="CU47" s="66"/>
      <c r="CV47" s="66"/>
      <c r="CW47" s="66"/>
      <c r="CX47" s="66"/>
      <c r="CY47" s="66"/>
      <c r="CZ47" s="66"/>
      <c r="DA47" s="66"/>
      <c r="DB47" s="66"/>
      <c r="DC47" s="66"/>
      <c r="DD47" s="66"/>
      <c r="DE47" s="66"/>
      <c r="DF47" s="69"/>
      <c r="DG47" s="66"/>
      <c r="DH47" s="91"/>
      <c r="DI47" s="89"/>
      <c r="DJ47" s="90"/>
      <c r="DK47" s="90"/>
      <c r="DL47" s="66"/>
      <c r="DM47" s="66"/>
      <c r="DN47" s="66"/>
      <c r="DO47" s="66"/>
      <c r="DP47" s="66"/>
      <c r="DQ47" s="66"/>
      <c r="DR47" s="66"/>
      <c r="DS47" s="66"/>
      <c r="DT47" s="66"/>
      <c r="DU47" s="66"/>
      <c r="DV47" s="66"/>
      <c r="DW47" s="66"/>
      <c r="DX47" s="66"/>
      <c r="DY47" s="66"/>
      <c r="DZ47" s="66"/>
      <c r="EA47" s="66"/>
      <c r="EB47" s="66"/>
      <c r="EC47" s="66"/>
      <c r="ED47" s="66"/>
      <c r="EE47" s="66"/>
      <c r="EF47" s="66"/>
      <c r="EG47" s="66"/>
      <c r="EH47" s="66"/>
      <c r="EI47" s="66"/>
      <c r="EJ47" s="66"/>
      <c r="EK47" s="66"/>
      <c r="EL47" s="66"/>
      <c r="EM47" s="66"/>
      <c r="EN47" s="66"/>
      <c r="EO47" s="66"/>
      <c r="EP47" s="66"/>
      <c r="EQ47" s="66"/>
      <c r="ER47" s="66"/>
      <c r="ES47" s="66"/>
      <c r="ET47" s="66"/>
      <c r="EU47" s="66"/>
      <c r="EV47" s="66"/>
      <c r="EW47" s="66"/>
      <c r="EX47" s="66"/>
      <c r="EY47" s="69"/>
      <c r="EZ47" s="66"/>
      <c r="FA47" s="69"/>
      <c r="FB47" s="249">
        <f t="shared" si="25"/>
        <v>0</v>
      </c>
      <c r="FC47" s="247">
        <f t="shared" si="36"/>
        <v>0</v>
      </c>
      <c r="FD47" s="242">
        <f t="shared" si="37"/>
        <v>0</v>
      </c>
      <c r="FE47" s="215"/>
      <c r="FF47" s="66"/>
      <c r="FG47" s="66"/>
      <c r="FH47" s="66"/>
      <c r="FI47" s="66"/>
      <c r="FJ47" s="66"/>
      <c r="FK47" s="66"/>
      <c r="FL47" s="66"/>
      <c r="FM47" s="66"/>
      <c r="FN47" s="66"/>
      <c r="FO47" s="66"/>
      <c r="FP47" s="66"/>
      <c r="FQ47" s="66"/>
      <c r="FR47" s="66"/>
      <c r="FS47" s="66"/>
      <c r="FT47" s="66"/>
      <c r="FU47" s="66"/>
      <c r="FV47" s="66"/>
      <c r="FW47" s="66"/>
      <c r="FX47" s="66"/>
      <c r="FY47" s="66"/>
      <c r="FZ47" s="66"/>
      <c r="GA47" s="66"/>
      <c r="GB47" s="66"/>
      <c r="GC47" s="66"/>
      <c r="GD47" s="66"/>
      <c r="GE47" s="66"/>
      <c r="GF47" s="66"/>
      <c r="GG47" s="66"/>
      <c r="GH47" s="66"/>
      <c r="GI47" s="66"/>
      <c r="GJ47" s="66"/>
      <c r="GK47" s="66"/>
      <c r="GL47" s="66"/>
      <c r="GM47" s="66"/>
      <c r="GN47" s="66"/>
      <c r="GO47" s="66"/>
      <c r="GP47" s="66"/>
      <c r="GQ47" s="66"/>
      <c r="GR47" s="66"/>
      <c r="GS47" s="66"/>
      <c r="GT47" s="66"/>
      <c r="GU47" s="66"/>
      <c r="GV47" s="66"/>
      <c r="GW47" s="66"/>
      <c r="GX47" s="66"/>
      <c r="GY47" s="116"/>
      <c r="GZ47" s="117"/>
      <c r="HA47" s="218">
        <f t="shared" si="38"/>
        <v>0</v>
      </c>
      <c r="HB47" s="255"/>
      <c r="HC47" s="188"/>
      <c r="HD47" s="188"/>
      <c r="HE47" s="188"/>
      <c r="HF47" s="188"/>
      <c r="HG47" s="188"/>
      <c r="HH47" s="188"/>
      <c r="HI47" s="188"/>
      <c r="HJ47" s="188"/>
      <c r="HK47" s="188"/>
      <c r="HL47" s="188"/>
      <c r="HM47" s="188"/>
      <c r="HN47" s="188"/>
      <c r="HO47" s="188"/>
      <c r="HP47" s="188"/>
      <c r="HQ47" s="188"/>
      <c r="HR47" s="188"/>
      <c r="HS47" s="188"/>
      <c r="HT47" s="188"/>
      <c r="HU47" s="188"/>
      <c r="HV47" s="188"/>
      <c r="HW47" s="188"/>
      <c r="HX47" s="188"/>
      <c r="HY47" s="188"/>
      <c r="HZ47" s="188"/>
      <c r="IA47" s="188"/>
      <c r="IB47" s="188"/>
      <c r="IC47" s="188"/>
      <c r="ID47" s="188"/>
      <c r="IE47" s="188"/>
      <c r="IF47" s="188"/>
      <c r="IG47" s="188"/>
      <c r="IH47" s="188"/>
      <c r="II47" s="188"/>
      <c r="IJ47" s="188"/>
      <c r="IK47" s="188"/>
      <c r="IL47" s="188"/>
      <c r="IM47" s="188"/>
      <c r="IN47" s="188"/>
      <c r="IO47" s="188"/>
      <c r="IP47" s="188"/>
      <c r="IQ47" s="188"/>
      <c r="IR47" s="116"/>
      <c r="IS47" s="117"/>
      <c r="IT47" s="128"/>
      <c r="IU47" s="128"/>
      <c r="IV47" s="128"/>
    </row>
    <row r="48" spans="1:256">
      <c r="A48" s="293" t="s">
        <v>121</v>
      </c>
      <c r="B48" s="70"/>
      <c r="C48" s="22">
        <f t="shared" si="46"/>
        <v>2</v>
      </c>
      <c r="D48" s="16">
        <f t="shared" si="45"/>
        <v>1</v>
      </c>
      <c r="E48" s="66">
        <f t="shared" si="47"/>
        <v>1</v>
      </c>
      <c r="F48" s="16">
        <f t="shared" si="48"/>
        <v>0</v>
      </c>
      <c r="G48" s="16">
        <f t="shared" si="49"/>
        <v>1</v>
      </c>
      <c r="H48" s="66">
        <f t="shared" si="50"/>
        <v>0</v>
      </c>
      <c r="I48" s="67">
        <f t="shared" si="51"/>
        <v>97</v>
      </c>
      <c r="J48" s="68">
        <f t="shared" si="52"/>
        <v>48.5</v>
      </c>
      <c r="K48" s="68">
        <f>ABS(I48*100/I1)</f>
        <v>2.8362573099415203</v>
      </c>
      <c r="L48" s="67">
        <f>K1</f>
        <v>38</v>
      </c>
      <c r="M48" s="67">
        <f t="shared" si="26"/>
        <v>2</v>
      </c>
      <c r="N48" s="67">
        <f t="shared" si="53"/>
        <v>0</v>
      </c>
      <c r="O48" s="67">
        <f t="shared" si="28"/>
        <v>0</v>
      </c>
      <c r="P48" s="67">
        <f t="shared" si="29"/>
        <v>0</v>
      </c>
      <c r="Q48" s="67">
        <f t="shared" si="30"/>
        <v>0</v>
      </c>
      <c r="R48" s="267">
        <f t="shared" si="31"/>
        <v>0</v>
      </c>
      <c r="S48" s="269">
        <f t="shared" si="32"/>
        <v>0</v>
      </c>
      <c r="T48" s="268">
        <f t="shared" si="33"/>
        <v>0</v>
      </c>
      <c r="U48" s="268">
        <f t="shared" si="34"/>
        <v>0</v>
      </c>
      <c r="V48" s="154">
        <f t="shared" si="35"/>
        <v>0</v>
      </c>
      <c r="W48" s="89"/>
      <c r="X48" s="215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296" t="s">
        <v>135</v>
      </c>
      <c r="BF48" s="66"/>
      <c r="BG48" s="66"/>
      <c r="BH48" s="296" t="s">
        <v>136</v>
      </c>
      <c r="BI48" s="66"/>
      <c r="BJ48" s="66"/>
      <c r="BK48" s="66"/>
      <c r="BL48" s="66"/>
      <c r="BM48" s="66"/>
      <c r="BN48" s="66"/>
      <c r="BO48" s="91"/>
      <c r="BP48" s="222"/>
      <c r="BQ48" s="215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  <c r="CL48" s="66"/>
      <c r="CM48" s="66"/>
      <c r="CN48" s="66"/>
      <c r="CO48" s="66"/>
      <c r="CP48" s="66"/>
      <c r="CQ48" s="66"/>
      <c r="CR48" s="66"/>
      <c r="CS48" s="66"/>
      <c r="CT48" s="66"/>
      <c r="CU48" s="66"/>
      <c r="CV48" s="66"/>
      <c r="CW48" s="66"/>
      <c r="CX48" s="296">
        <v>90</v>
      </c>
      <c r="CY48" s="66"/>
      <c r="CZ48" s="66"/>
      <c r="DA48" s="296">
        <v>7</v>
      </c>
      <c r="DB48" s="66"/>
      <c r="DC48" s="66"/>
      <c r="DD48" s="66"/>
      <c r="DE48" s="66"/>
      <c r="DF48" s="69"/>
      <c r="DG48" s="66"/>
      <c r="DH48" s="91"/>
      <c r="DI48" s="89"/>
      <c r="DJ48" s="90"/>
      <c r="DK48" s="90"/>
      <c r="DL48" s="66"/>
      <c r="DM48" s="66"/>
      <c r="DN48" s="66"/>
      <c r="DO48" s="66"/>
      <c r="DP48" s="66"/>
      <c r="DQ48" s="66"/>
      <c r="DR48" s="66"/>
      <c r="DS48" s="66"/>
      <c r="DT48" s="66"/>
      <c r="DU48" s="66"/>
      <c r="DV48" s="66"/>
      <c r="DW48" s="66"/>
      <c r="DX48" s="66"/>
      <c r="DY48" s="66"/>
      <c r="DZ48" s="66"/>
      <c r="EA48" s="66"/>
      <c r="EB48" s="66"/>
      <c r="EC48" s="66"/>
      <c r="ED48" s="66"/>
      <c r="EE48" s="66"/>
      <c r="EF48" s="66"/>
      <c r="EG48" s="66"/>
      <c r="EH48" s="66"/>
      <c r="EI48" s="66"/>
      <c r="EJ48" s="66"/>
      <c r="EK48" s="66"/>
      <c r="EL48" s="66"/>
      <c r="EM48" s="66"/>
      <c r="EN48" s="66"/>
      <c r="EO48" s="66"/>
      <c r="EP48" s="66"/>
      <c r="EQ48" s="66"/>
      <c r="ER48" s="66"/>
      <c r="ES48" s="66"/>
      <c r="ET48" s="296" t="s">
        <v>142</v>
      </c>
      <c r="EU48" s="66"/>
      <c r="EV48" s="66"/>
      <c r="EW48" s="66"/>
      <c r="EX48" s="66"/>
      <c r="EY48" s="69"/>
      <c r="EZ48" s="66"/>
      <c r="FA48" s="69"/>
      <c r="FB48" s="249">
        <f t="shared" si="25"/>
        <v>0</v>
      </c>
      <c r="FC48" s="247">
        <f t="shared" si="36"/>
        <v>0</v>
      </c>
      <c r="FD48" s="242">
        <f t="shared" si="37"/>
        <v>0</v>
      </c>
      <c r="FE48" s="215"/>
      <c r="FF48" s="66"/>
      <c r="FG48" s="66"/>
      <c r="FH48" s="66"/>
      <c r="FI48" s="66"/>
      <c r="FJ48" s="66"/>
      <c r="FK48" s="66"/>
      <c r="FL48" s="66"/>
      <c r="FM48" s="66"/>
      <c r="FN48" s="66"/>
      <c r="FO48" s="66"/>
      <c r="FP48" s="66"/>
      <c r="FQ48" s="66"/>
      <c r="FR48" s="66"/>
      <c r="FS48" s="66"/>
      <c r="FT48" s="66"/>
      <c r="FU48" s="66"/>
      <c r="FV48" s="66"/>
      <c r="FW48" s="66"/>
      <c r="FX48" s="66"/>
      <c r="FY48" s="66"/>
      <c r="FZ48" s="66"/>
      <c r="GA48" s="66"/>
      <c r="GB48" s="66"/>
      <c r="GC48" s="66"/>
      <c r="GD48" s="66"/>
      <c r="GE48" s="66"/>
      <c r="GF48" s="66"/>
      <c r="GG48" s="66"/>
      <c r="GH48" s="66"/>
      <c r="GI48" s="66"/>
      <c r="GJ48" s="66"/>
      <c r="GK48" s="66"/>
      <c r="GL48" s="66"/>
      <c r="GM48" s="66"/>
      <c r="GN48" s="66"/>
      <c r="GO48" s="66"/>
      <c r="GP48" s="66"/>
      <c r="GQ48" s="66"/>
      <c r="GR48" s="66"/>
      <c r="GS48" s="66"/>
      <c r="GT48" s="66"/>
      <c r="GU48" s="66"/>
      <c r="GV48" s="66"/>
      <c r="GW48" s="66"/>
      <c r="GX48" s="66"/>
      <c r="GY48" s="116"/>
      <c r="GZ48" s="117"/>
      <c r="HA48" s="218">
        <f t="shared" si="38"/>
        <v>0</v>
      </c>
      <c r="HB48" s="255"/>
      <c r="HC48" s="188"/>
      <c r="HD48" s="188"/>
      <c r="HE48" s="188"/>
      <c r="HF48" s="188"/>
      <c r="HG48" s="188"/>
      <c r="HH48" s="188"/>
      <c r="HI48" s="188"/>
      <c r="HJ48" s="188"/>
      <c r="HK48" s="188"/>
      <c r="HL48" s="188"/>
      <c r="HM48" s="188"/>
      <c r="HN48" s="188"/>
      <c r="HO48" s="188"/>
      <c r="HP48" s="188"/>
      <c r="HQ48" s="188"/>
      <c r="HR48" s="188"/>
      <c r="HS48" s="188"/>
      <c r="HT48" s="188"/>
      <c r="HU48" s="188"/>
      <c r="HV48" s="188"/>
      <c r="HW48" s="188"/>
      <c r="HX48" s="188"/>
      <c r="HY48" s="188"/>
      <c r="HZ48" s="188"/>
      <c r="IA48" s="188"/>
      <c r="IB48" s="188"/>
      <c r="IC48" s="188"/>
      <c r="ID48" s="188"/>
      <c r="IE48" s="188"/>
      <c r="IF48" s="188"/>
      <c r="IG48" s="188"/>
      <c r="IH48" s="188"/>
      <c r="II48" s="188"/>
      <c r="IJ48" s="188"/>
      <c r="IK48" s="188"/>
      <c r="IL48" s="188"/>
      <c r="IM48" s="188"/>
      <c r="IN48" s="188"/>
      <c r="IO48" s="188"/>
      <c r="IP48" s="188"/>
      <c r="IQ48" s="188"/>
      <c r="IR48" s="116"/>
      <c r="IS48" s="117"/>
      <c r="IT48" s="128"/>
      <c r="IU48" s="128"/>
      <c r="IV48" s="128"/>
    </row>
    <row r="49" spans="1:256">
      <c r="A49" s="293" t="s">
        <v>122</v>
      </c>
      <c r="B49" s="70"/>
      <c r="C49" s="22">
        <f t="shared" si="46"/>
        <v>4</v>
      </c>
      <c r="D49" s="16">
        <f t="shared" si="45"/>
        <v>4</v>
      </c>
      <c r="E49" s="66">
        <f t="shared" si="47"/>
        <v>4</v>
      </c>
      <c r="F49" s="16">
        <f t="shared" si="48"/>
        <v>0</v>
      </c>
      <c r="G49" s="16">
        <f t="shared" si="49"/>
        <v>0</v>
      </c>
      <c r="H49" s="66">
        <f t="shared" si="50"/>
        <v>0</v>
      </c>
      <c r="I49" s="67">
        <f t="shared" si="51"/>
        <v>360</v>
      </c>
      <c r="J49" s="68">
        <f>ABS(I49/C49)</f>
        <v>90</v>
      </c>
      <c r="K49" s="68">
        <f>ABS(I49*100/I1)</f>
        <v>10.526315789473685</v>
      </c>
      <c r="L49" s="67">
        <f>K1</f>
        <v>38</v>
      </c>
      <c r="M49" s="67">
        <f t="shared" si="26"/>
        <v>4</v>
      </c>
      <c r="N49" s="67">
        <f>SUM(O49:Q49)</f>
        <v>0</v>
      </c>
      <c r="O49" s="67">
        <f t="shared" si="28"/>
        <v>0</v>
      </c>
      <c r="P49" s="67">
        <f t="shared" si="29"/>
        <v>0</v>
      </c>
      <c r="Q49" s="67">
        <f t="shared" si="30"/>
        <v>0</v>
      </c>
      <c r="R49" s="267">
        <f t="shared" si="31"/>
        <v>0</v>
      </c>
      <c r="S49" s="269">
        <f t="shared" si="32"/>
        <v>0</v>
      </c>
      <c r="T49" s="268">
        <f t="shared" si="33"/>
        <v>0</v>
      </c>
      <c r="U49" s="268">
        <f t="shared" si="34"/>
        <v>0</v>
      </c>
      <c r="V49" s="154">
        <f t="shared" si="35"/>
        <v>0</v>
      </c>
      <c r="W49" s="89"/>
      <c r="X49" s="215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296" t="s">
        <v>135</v>
      </c>
      <c r="AN49" s="66"/>
      <c r="AO49" s="296" t="s">
        <v>135</v>
      </c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296" t="s">
        <v>135</v>
      </c>
      <c r="BA49" s="66"/>
      <c r="BB49" s="66"/>
      <c r="BC49" s="66"/>
      <c r="BD49" s="66"/>
      <c r="BE49" s="66"/>
      <c r="BF49" s="66"/>
      <c r="BG49" s="66"/>
      <c r="BH49" s="296" t="s">
        <v>135</v>
      </c>
      <c r="BI49" s="66"/>
      <c r="BJ49" s="66"/>
      <c r="BK49" s="66"/>
      <c r="BL49" s="66"/>
      <c r="BM49" s="66"/>
      <c r="BN49" s="66"/>
      <c r="BO49" s="91"/>
      <c r="BP49" s="222"/>
      <c r="BQ49" s="215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296">
        <v>90</v>
      </c>
      <c r="CG49" s="66"/>
      <c r="CH49" s="296">
        <v>90</v>
      </c>
      <c r="CI49" s="66"/>
      <c r="CJ49" s="66"/>
      <c r="CK49" s="66"/>
      <c r="CL49" s="66"/>
      <c r="CM49" s="66"/>
      <c r="CN49" s="66"/>
      <c r="CO49" s="66"/>
      <c r="CP49" s="66"/>
      <c r="CQ49" s="66"/>
      <c r="CR49" s="66"/>
      <c r="CS49" s="296">
        <v>90</v>
      </c>
      <c r="CT49" s="66"/>
      <c r="CU49" s="66"/>
      <c r="CV49" s="66"/>
      <c r="CW49" s="66"/>
      <c r="CX49" s="66"/>
      <c r="CY49" s="66"/>
      <c r="CZ49" s="66"/>
      <c r="DA49" s="296">
        <v>90</v>
      </c>
      <c r="DB49" s="66"/>
      <c r="DC49" s="66"/>
      <c r="DD49" s="66"/>
      <c r="DE49" s="66"/>
      <c r="DF49" s="69"/>
      <c r="DG49" s="66"/>
      <c r="DH49" s="91"/>
      <c r="DI49" s="89"/>
      <c r="DJ49" s="66"/>
      <c r="DK49" s="66"/>
      <c r="DL49" s="66"/>
      <c r="DM49" s="66"/>
      <c r="DN49" s="66"/>
      <c r="DO49" s="66"/>
      <c r="DP49" s="66"/>
      <c r="DQ49" s="66"/>
      <c r="DR49" s="66"/>
      <c r="DS49" s="66"/>
      <c r="DT49" s="66"/>
      <c r="DU49" s="66"/>
      <c r="DV49" s="66"/>
      <c r="DW49" s="66"/>
      <c r="DX49" s="66"/>
      <c r="DY49" s="66"/>
      <c r="DZ49" s="66"/>
      <c r="EA49" s="66"/>
      <c r="EB49" s="66"/>
      <c r="EC49" s="66"/>
      <c r="ED49" s="66"/>
      <c r="EE49" s="66"/>
      <c r="EF49" s="66"/>
      <c r="EG49" s="66"/>
      <c r="EH49" s="66"/>
      <c r="EI49" s="66"/>
      <c r="EJ49" s="66"/>
      <c r="EK49" s="66"/>
      <c r="EL49" s="66"/>
      <c r="EM49" s="66"/>
      <c r="EN49" s="66"/>
      <c r="EO49" s="66"/>
      <c r="EP49" s="66"/>
      <c r="EQ49" s="66"/>
      <c r="ER49" s="66"/>
      <c r="ES49" s="66"/>
      <c r="ET49" s="66"/>
      <c r="EU49" s="66"/>
      <c r="EV49" s="66"/>
      <c r="EW49" s="66"/>
      <c r="EX49" s="66"/>
      <c r="EY49" s="69"/>
      <c r="EZ49" s="66"/>
      <c r="FA49" s="69"/>
      <c r="FB49" s="249">
        <f t="shared" si="25"/>
        <v>0</v>
      </c>
      <c r="FC49" s="247">
        <f t="shared" si="36"/>
        <v>0</v>
      </c>
      <c r="FD49" s="242">
        <f t="shared" si="37"/>
        <v>0</v>
      </c>
      <c r="FE49" s="215"/>
      <c r="FF49" s="66"/>
      <c r="FG49" s="66"/>
      <c r="FH49" s="66"/>
      <c r="FI49" s="66"/>
      <c r="FJ49" s="66"/>
      <c r="FK49" s="66"/>
      <c r="FL49" s="66"/>
      <c r="FM49" s="66"/>
      <c r="FN49" s="66"/>
      <c r="FO49" s="66"/>
      <c r="FP49" s="66"/>
      <c r="FQ49" s="66"/>
      <c r="FR49" s="66"/>
      <c r="FS49" s="66"/>
      <c r="FT49" s="66"/>
      <c r="FU49" s="66"/>
      <c r="FV49" s="66"/>
      <c r="FW49" s="66"/>
      <c r="FX49" s="66"/>
      <c r="FY49" s="66"/>
      <c r="FZ49" s="66"/>
      <c r="GA49" s="66"/>
      <c r="GB49" s="66"/>
      <c r="GC49" s="66"/>
      <c r="GD49" s="66"/>
      <c r="GE49" s="66"/>
      <c r="GF49" s="66"/>
      <c r="GG49" s="66"/>
      <c r="GH49" s="66"/>
      <c r="GI49" s="66"/>
      <c r="GJ49" s="66"/>
      <c r="GK49" s="66"/>
      <c r="GL49" s="66"/>
      <c r="GM49" s="66"/>
      <c r="GN49" s="66"/>
      <c r="GO49" s="66"/>
      <c r="GP49" s="66"/>
      <c r="GQ49" s="66"/>
      <c r="GR49" s="66"/>
      <c r="GS49" s="66"/>
      <c r="GT49" s="66"/>
      <c r="GU49" s="66"/>
      <c r="GV49" s="66"/>
      <c r="GW49" s="66"/>
      <c r="GX49" s="66"/>
      <c r="GY49" s="116"/>
      <c r="GZ49" s="117"/>
      <c r="HA49" s="218">
        <f t="shared" si="38"/>
        <v>0</v>
      </c>
      <c r="HB49" s="255"/>
      <c r="HC49" s="188"/>
      <c r="HD49" s="188"/>
      <c r="HE49" s="188"/>
      <c r="HF49" s="188"/>
      <c r="HG49" s="188"/>
      <c r="HH49" s="188"/>
      <c r="HI49" s="188"/>
      <c r="HJ49" s="188"/>
      <c r="HK49" s="188"/>
      <c r="HL49" s="188"/>
      <c r="HM49" s="188"/>
      <c r="HN49" s="188"/>
      <c r="HO49" s="188"/>
      <c r="HP49" s="188"/>
      <c r="HQ49" s="188"/>
      <c r="HR49" s="188"/>
      <c r="HS49" s="188"/>
      <c r="HT49" s="188"/>
      <c r="HU49" s="188"/>
      <c r="HV49" s="188"/>
      <c r="HW49" s="188"/>
      <c r="HX49" s="188"/>
      <c r="HY49" s="188"/>
      <c r="HZ49" s="188"/>
      <c r="IA49" s="188"/>
      <c r="IB49" s="188"/>
      <c r="IC49" s="188"/>
      <c r="ID49" s="188"/>
      <c r="IE49" s="188"/>
      <c r="IF49" s="188"/>
      <c r="IG49" s="188"/>
      <c r="IH49" s="188"/>
      <c r="II49" s="188"/>
      <c r="IJ49" s="188"/>
      <c r="IK49" s="188"/>
      <c r="IL49" s="188"/>
      <c r="IM49" s="188"/>
      <c r="IN49" s="188"/>
      <c r="IO49" s="188"/>
      <c r="IP49" s="188"/>
      <c r="IQ49" s="188"/>
      <c r="IR49" s="116"/>
      <c r="IS49" s="117"/>
      <c r="IT49" s="128"/>
      <c r="IU49" s="128"/>
      <c r="IV49" s="128"/>
    </row>
    <row r="50" spans="1:256">
      <c r="A50" s="294" t="s">
        <v>123</v>
      </c>
      <c r="B50" s="70"/>
      <c r="C50" s="22">
        <f t="shared" si="46"/>
        <v>1</v>
      </c>
      <c r="D50" s="16">
        <f t="shared" si="45"/>
        <v>1</v>
      </c>
      <c r="E50" s="66">
        <f t="shared" si="47"/>
        <v>1</v>
      </c>
      <c r="F50" s="16">
        <f t="shared" si="48"/>
        <v>0</v>
      </c>
      <c r="G50" s="16">
        <f t="shared" si="49"/>
        <v>0</v>
      </c>
      <c r="H50" s="66">
        <f t="shared" si="50"/>
        <v>0</v>
      </c>
      <c r="I50" s="67">
        <f t="shared" si="51"/>
        <v>90</v>
      </c>
      <c r="J50" s="68">
        <f t="shared" si="52"/>
        <v>90</v>
      </c>
      <c r="K50" s="68">
        <f>ABS(I50*100/I1)</f>
        <v>2.6315789473684212</v>
      </c>
      <c r="L50" s="67">
        <f>K1</f>
        <v>38</v>
      </c>
      <c r="M50" s="67">
        <f t="shared" si="26"/>
        <v>1</v>
      </c>
      <c r="N50" s="67">
        <f t="shared" si="53"/>
        <v>0</v>
      </c>
      <c r="O50" s="67">
        <f t="shared" si="28"/>
        <v>0</v>
      </c>
      <c r="P50" s="67">
        <f t="shared" si="29"/>
        <v>0</v>
      </c>
      <c r="Q50" s="67">
        <f t="shared" si="30"/>
        <v>0</v>
      </c>
      <c r="R50" s="267">
        <f t="shared" si="31"/>
        <v>0</v>
      </c>
      <c r="S50" s="269">
        <f t="shared" si="32"/>
        <v>0</v>
      </c>
      <c r="T50" s="268">
        <f t="shared" si="33"/>
        <v>0</v>
      </c>
      <c r="U50" s="268">
        <f t="shared" si="34"/>
        <v>0</v>
      </c>
      <c r="V50" s="154">
        <f t="shared" si="35"/>
        <v>0</v>
      </c>
      <c r="W50" s="89"/>
      <c r="X50" s="215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296" t="s">
        <v>135</v>
      </c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91"/>
      <c r="BP50" s="222"/>
      <c r="BQ50" s="215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296">
        <v>90</v>
      </c>
      <c r="CI50" s="66"/>
      <c r="CJ50" s="66"/>
      <c r="CK50" s="66"/>
      <c r="CL50" s="66"/>
      <c r="CM50" s="66"/>
      <c r="CN50" s="66"/>
      <c r="CO50" s="66"/>
      <c r="CP50" s="66"/>
      <c r="CQ50" s="66"/>
      <c r="CR50" s="66"/>
      <c r="CS50" s="66"/>
      <c r="CT50" s="66"/>
      <c r="CU50" s="66"/>
      <c r="CV50" s="66"/>
      <c r="CW50" s="66"/>
      <c r="CX50" s="66"/>
      <c r="CY50" s="66"/>
      <c r="CZ50" s="66"/>
      <c r="DA50" s="66"/>
      <c r="DB50" s="66"/>
      <c r="DC50" s="66"/>
      <c r="DD50" s="66"/>
      <c r="DE50" s="66"/>
      <c r="DF50" s="69"/>
      <c r="DG50" s="66"/>
      <c r="DH50" s="91"/>
      <c r="DI50" s="89"/>
      <c r="DJ50" s="90"/>
      <c r="DK50" s="90"/>
      <c r="DL50" s="66"/>
      <c r="DM50" s="66"/>
      <c r="DN50" s="66"/>
      <c r="DO50" s="66"/>
      <c r="DP50" s="66"/>
      <c r="DQ50" s="66"/>
      <c r="DR50" s="66"/>
      <c r="DS50" s="66"/>
      <c r="DT50" s="66"/>
      <c r="DU50" s="66"/>
      <c r="DV50" s="66"/>
      <c r="DW50" s="66"/>
      <c r="DX50" s="66"/>
      <c r="DY50" s="66"/>
      <c r="DZ50" s="66"/>
      <c r="EA50" s="66"/>
      <c r="EB50" s="66"/>
      <c r="EC50" s="66"/>
      <c r="ED50" s="66"/>
      <c r="EE50" s="66"/>
      <c r="EF50" s="66"/>
      <c r="EG50" s="66"/>
      <c r="EH50" s="66"/>
      <c r="EI50" s="66"/>
      <c r="EJ50" s="66"/>
      <c r="EK50" s="66"/>
      <c r="EL50" s="66"/>
      <c r="EM50" s="66"/>
      <c r="EN50" s="66"/>
      <c r="EO50" s="66"/>
      <c r="EP50" s="66"/>
      <c r="EQ50" s="66"/>
      <c r="ER50" s="66"/>
      <c r="ES50" s="66"/>
      <c r="ET50" s="66"/>
      <c r="EU50" s="66"/>
      <c r="EV50" s="66"/>
      <c r="EW50" s="66"/>
      <c r="EX50" s="66"/>
      <c r="EY50" s="69"/>
      <c r="EZ50" s="66"/>
      <c r="FA50" s="69"/>
      <c r="FB50" s="249">
        <f t="shared" si="25"/>
        <v>0</v>
      </c>
      <c r="FC50" s="247">
        <f t="shared" si="36"/>
        <v>0</v>
      </c>
      <c r="FD50" s="242">
        <f t="shared" si="37"/>
        <v>0</v>
      </c>
      <c r="FE50" s="215"/>
      <c r="FF50" s="66"/>
      <c r="FG50" s="66"/>
      <c r="FH50" s="66"/>
      <c r="FI50" s="66"/>
      <c r="FJ50" s="66"/>
      <c r="FK50" s="66"/>
      <c r="FL50" s="66"/>
      <c r="FM50" s="66"/>
      <c r="FN50" s="66"/>
      <c r="FO50" s="66"/>
      <c r="FP50" s="66"/>
      <c r="FQ50" s="66"/>
      <c r="FR50" s="66"/>
      <c r="FS50" s="66"/>
      <c r="FT50" s="66"/>
      <c r="FU50" s="66"/>
      <c r="FV50" s="66"/>
      <c r="FW50" s="66"/>
      <c r="FX50" s="66"/>
      <c r="FY50" s="66"/>
      <c r="FZ50" s="66"/>
      <c r="GA50" s="66"/>
      <c r="GB50" s="66"/>
      <c r="GC50" s="66"/>
      <c r="GD50" s="66"/>
      <c r="GE50" s="66"/>
      <c r="GF50" s="66"/>
      <c r="GG50" s="66"/>
      <c r="GH50" s="66"/>
      <c r="GI50" s="66"/>
      <c r="GJ50" s="66"/>
      <c r="GK50" s="66"/>
      <c r="GL50" s="66"/>
      <c r="GM50" s="66"/>
      <c r="GN50" s="66"/>
      <c r="GO50" s="66"/>
      <c r="GP50" s="66"/>
      <c r="GQ50" s="66"/>
      <c r="GR50" s="66"/>
      <c r="GS50" s="66"/>
      <c r="GT50" s="66"/>
      <c r="GU50" s="66"/>
      <c r="GV50" s="66"/>
      <c r="GW50" s="66"/>
      <c r="GX50" s="66"/>
      <c r="GY50" s="116"/>
      <c r="GZ50" s="117"/>
      <c r="HA50" s="218">
        <f t="shared" si="38"/>
        <v>0</v>
      </c>
      <c r="HB50" s="255"/>
      <c r="HC50" s="188"/>
      <c r="HD50" s="188"/>
      <c r="HE50" s="188"/>
      <c r="HF50" s="188"/>
      <c r="HG50" s="188"/>
      <c r="HH50" s="188"/>
      <c r="HI50" s="188"/>
      <c r="HJ50" s="188"/>
      <c r="HK50" s="188"/>
      <c r="HL50" s="188"/>
      <c r="HM50" s="188"/>
      <c r="HN50" s="188"/>
      <c r="HO50" s="188"/>
      <c r="HP50" s="188"/>
      <c r="HQ50" s="188"/>
      <c r="HR50" s="188"/>
      <c r="HS50" s="188"/>
      <c r="HT50" s="188"/>
      <c r="HU50" s="188"/>
      <c r="HV50" s="188"/>
      <c r="HW50" s="188"/>
      <c r="HX50" s="188"/>
      <c r="HY50" s="188"/>
      <c r="HZ50" s="188"/>
      <c r="IA50" s="188"/>
      <c r="IB50" s="188"/>
      <c r="IC50" s="188"/>
      <c r="ID50" s="188"/>
      <c r="IE50" s="188"/>
      <c r="IF50" s="188"/>
      <c r="IG50" s="188"/>
      <c r="IH50" s="188"/>
      <c r="II50" s="188"/>
      <c r="IJ50" s="188"/>
      <c r="IK50" s="188"/>
      <c r="IL50" s="188"/>
      <c r="IM50" s="188"/>
      <c r="IN50" s="188"/>
      <c r="IO50" s="188"/>
      <c r="IP50" s="188"/>
      <c r="IQ50" s="188"/>
      <c r="IR50" s="116"/>
      <c r="IS50" s="117"/>
      <c r="IT50" s="128"/>
      <c r="IU50" s="128"/>
      <c r="IV50" s="128"/>
    </row>
    <row r="51" spans="1:256">
      <c r="A51" s="293" t="s">
        <v>124</v>
      </c>
      <c r="B51" s="70"/>
      <c r="C51" s="22">
        <f t="shared" si="46"/>
        <v>0</v>
      </c>
      <c r="D51" s="16">
        <f t="shared" si="45"/>
        <v>0</v>
      </c>
      <c r="E51" s="66">
        <f t="shared" si="47"/>
        <v>0</v>
      </c>
      <c r="F51" s="16">
        <f t="shared" si="48"/>
        <v>0</v>
      </c>
      <c r="G51" s="16">
        <f t="shared" si="49"/>
        <v>0</v>
      </c>
      <c r="H51" s="66">
        <f t="shared" si="50"/>
        <v>0</v>
      </c>
      <c r="I51" s="67">
        <f t="shared" si="51"/>
        <v>0</v>
      </c>
      <c r="J51" s="68" t="e">
        <f t="shared" si="52"/>
        <v>#DIV/0!</v>
      </c>
      <c r="K51" s="68">
        <f>ABS(I51*100/I1)</f>
        <v>0</v>
      </c>
      <c r="L51" s="67">
        <f>K1</f>
        <v>38</v>
      </c>
      <c r="M51" s="67">
        <f t="shared" si="26"/>
        <v>0</v>
      </c>
      <c r="N51" s="67">
        <f t="shared" si="53"/>
        <v>0</v>
      </c>
      <c r="O51" s="67">
        <f t="shared" si="28"/>
        <v>0</v>
      </c>
      <c r="P51" s="67">
        <f t="shared" si="29"/>
        <v>0</v>
      </c>
      <c r="Q51" s="67">
        <f t="shared" si="30"/>
        <v>0</v>
      </c>
      <c r="R51" s="267">
        <f t="shared" si="31"/>
        <v>0</v>
      </c>
      <c r="S51" s="269">
        <f t="shared" si="32"/>
        <v>0</v>
      </c>
      <c r="T51" s="268">
        <f t="shared" si="33"/>
        <v>0</v>
      </c>
      <c r="U51" s="268">
        <f t="shared" si="34"/>
        <v>0</v>
      </c>
      <c r="V51" s="154">
        <f t="shared" si="35"/>
        <v>0</v>
      </c>
      <c r="W51" s="89"/>
      <c r="X51" s="215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91"/>
      <c r="BP51" s="222"/>
      <c r="BQ51" s="215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  <c r="CL51" s="66"/>
      <c r="CM51" s="66"/>
      <c r="CN51" s="66"/>
      <c r="CO51" s="66"/>
      <c r="CP51" s="66"/>
      <c r="CQ51" s="66"/>
      <c r="CR51" s="66"/>
      <c r="CS51" s="66"/>
      <c r="CT51" s="66"/>
      <c r="CU51" s="66"/>
      <c r="CV51" s="66"/>
      <c r="CW51" s="66"/>
      <c r="CX51" s="66"/>
      <c r="CY51" s="66"/>
      <c r="CZ51" s="66"/>
      <c r="DA51" s="66"/>
      <c r="DB51" s="66"/>
      <c r="DC51" s="66"/>
      <c r="DD51" s="66"/>
      <c r="DE51" s="66"/>
      <c r="DF51" s="69"/>
      <c r="DG51" s="66"/>
      <c r="DH51" s="91"/>
      <c r="DI51" s="89"/>
      <c r="DJ51" s="90"/>
      <c r="DK51" s="90"/>
      <c r="DL51" s="66"/>
      <c r="DM51" s="66"/>
      <c r="DN51" s="66"/>
      <c r="DO51" s="66"/>
      <c r="DP51" s="66"/>
      <c r="DQ51" s="66"/>
      <c r="DR51" s="66"/>
      <c r="DS51" s="66"/>
      <c r="DT51" s="66"/>
      <c r="DU51" s="66"/>
      <c r="DV51" s="66"/>
      <c r="DW51" s="66"/>
      <c r="DX51" s="66"/>
      <c r="DY51" s="66"/>
      <c r="DZ51" s="66"/>
      <c r="EA51" s="66"/>
      <c r="EB51" s="66"/>
      <c r="EC51" s="66"/>
      <c r="ED51" s="66"/>
      <c r="EE51" s="66"/>
      <c r="EF51" s="66"/>
      <c r="EG51" s="66"/>
      <c r="EH51" s="66"/>
      <c r="EI51" s="66"/>
      <c r="EJ51" s="66"/>
      <c r="EK51" s="66"/>
      <c r="EL51" s="66"/>
      <c r="EM51" s="66"/>
      <c r="EN51" s="66"/>
      <c r="EO51" s="66"/>
      <c r="EP51" s="66"/>
      <c r="EQ51" s="66"/>
      <c r="ER51" s="66"/>
      <c r="ES51" s="66"/>
      <c r="ET51" s="66"/>
      <c r="EU51" s="66"/>
      <c r="EV51" s="66"/>
      <c r="EW51" s="66"/>
      <c r="EX51" s="66"/>
      <c r="EY51" s="69"/>
      <c r="EZ51" s="66"/>
      <c r="FA51" s="69"/>
      <c r="FB51" s="249">
        <f t="shared" si="25"/>
        <v>0</v>
      </c>
      <c r="FC51" s="247">
        <f t="shared" si="36"/>
        <v>0</v>
      </c>
      <c r="FD51" s="242">
        <f t="shared" si="37"/>
        <v>0</v>
      </c>
      <c r="FE51" s="215"/>
      <c r="FF51" s="66"/>
      <c r="FG51" s="66"/>
      <c r="FH51" s="66"/>
      <c r="FI51" s="66"/>
      <c r="FJ51" s="66"/>
      <c r="FK51" s="66"/>
      <c r="FL51" s="66"/>
      <c r="FM51" s="66"/>
      <c r="FN51" s="66"/>
      <c r="FO51" s="66"/>
      <c r="FP51" s="66"/>
      <c r="FQ51" s="66"/>
      <c r="FR51" s="66"/>
      <c r="FS51" s="66"/>
      <c r="FT51" s="66"/>
      <c r="FU51" s="66"/>
      <c r="FV51" s="66"/>
      <c r="FW51" s="66"/>
      <c r="FX51" s="66"/>
      <c r="FY51" s="66"/>
      <c r="FZ51" s="66"/>
      <c r="GA51" s="66"/>
      <c r="GB51" s="66"/>
      <c r="GC51" s="66"/>
      <c r="GD51" s="66"/>
      <c r="GE51" s="66"/>
      <c r="GF51" s="66"/>
      <c r="GG51" s="66"/>
      <c r="GH51" s="66"/>
      <c r="GI51" s="66"/>
      <c r="GJ51" s="66"/>
      <c r="GK51" s="66"/>
      <c r="GL51" s="66"/>
      <c r="GM51" s="66"/>
      <c r="GN51" s="66"/>
      <c r="GO51" s="66"/>
      <c r="GP51" s="66"/>
      <c r="GQ51" s="66"/>
      <c r="GR51" s="66"/>
      <c r="GS51" s="66"/>
      <c r="GT51" s="66"/>
      <c r="GU51" s="66"/>
      <c r="GV51" s="66"/>
      <c r="GW51" s="66"/>
      <c r="GX51" s="66"/>
      <c r="GY51" s="116"/>
      <c r="GZ51" s="117"/>
      <c r="HA51" s="218">
        <f t="shared" si="38"/>
        <v>0</v>
      </c>
      <c r="HB51" s="255"/>
      <c r="HC51" s="188"/>
      <c r="HD51" s="188"/>
      <c r="HE51" s="188"/>
      <c r="HF51" s="188"/>
      <c r="HG51" s="188"/>
      <c r="HH51" s="188"/>
      <c r="HI51" s="188"/>
      <c r="HJ51" s="188"/>
      <c r="HK51" s="188"/>
      <c r="HL51" s="188"/>
      <c r="HM51" s="188"/>
      <c r="HN51" s="188"/>
      <c r="HO51" s="188"/>
      <c r="HP51" s="188"/>
      <c r="HQ51" s="188"/>
      <c r="HR51" s="188"/>
      <c r="HS51" s="188"/>
      <c r="HT51" s="188"/>
      <c r="HU51" s="188"/>
      <c r="HV51" s="188"/>
      <c r="HW51" s="188"/>
      <c r="HX51" s="188"/>
      <c r="HY51" s="188"/>
      <c r="HZ51" s="188"/>
      <c r="IA51" s="188"/>
      <c r="IB51" s="188"/>
      <c r="IC51" s="188"/>
      <c r="ID51" s="188"/>
      <c r="IE51" s="188"/>
      <c r="IF51" s="188"/>
      <c r="IG51" s="188"/>
      <c r="IH51" s="188"/>
      <c r="II51" s="188"/>
      <c r="IJ51" s="188"/>
      <c r="IK51" s="188"/>
      <c r="IL51" s="188"/>
      <c r="IM51" s="188"/>
      <c r="IN51" s="188"/>
      <c r="IO51" s="188"/>
      <c r="IP51" s="188"/>
      <c r="IQ51" s="188"/>
      <c r="IR51" s="116"/>
      <c r="IS51" s="117"/>
      <c r="IT51" s="128"/>
      <c r="IU51" s="128"/>
      <c r="IV51" s="128"/>
    </row>
    <row r="52" spans="1:256" ht="12.75" customHeight="1">
      <c r="A52" s="293" t="s">
        <v>125</v>
      </c>
      <c r="B52" s="70"/>
      <c r="C52" s="22">
        <f t="shared" si="46"/>
        <v>1</v>
      </c>
      <c r="D52" s="16">
        <f t="shared" si="45"/>
        <v>1</v>
      </c>
      <c r="E52" s="66">
        <f t="shared" si="47"/>
        <v>1</v>
      </c>
      <c r="F52" s="16">
        <f t="shared" si="48"/>
        <v>0</v>
      </c>
      <c r="G52" s="16">
        <f t="shared" si="49"/>
        <v>0</v>
      </c>
      <c r="H52" s="66">
        <f t="shared" si="50"/>
        <v>0</v>
      </c>
      <c r="I52" s="67">
        <f t="shared" si="51"/>
        <v>90</v>
      </c>
      <c r="J52" s="68">
        <f t="shared" si="52"/>
        <v>90</v>
      </c>
      <c r="K52" s="68">
        <f>ABS(I52*100/I1)</f>
        <v>2.6315789473684212</v>
      </c>
      <c r="L52" s="67">
        <f>K1</f>
        <v>38</v>
      </c>
      <c r="M52" s="67">
        <f t="shared" si="26"/>
        <v>1</v>
      </c>
      <c r="N52" s="67">
        <f t="shared" si="53"/>
        <v>0</v>
      </c>
      <c r="O52" s="67">
        <f t="shared" si="28"/>
        <v>0</v>
      </c>
      <c r="P52" s="67">
        <f t="shared" si="29"/>
        <v>0</v>
      </c>
      <c r="Q52" s="67">
        <f t="shared" si="30"/>
        <v>0</v>
      </c>
      <c r="R52" s="267">
        <f t="shared" si="31"/>
        <v>0</v>
      </c>
      <c r="S52" s="269">
        <f t="shared" si="32"/>
        <v>0</v>
      </c>
      <c r="T52" s="268">
        <f t="shared" si="33"/>
        <v>0</v>
      </c>
      <c r="U52" s="268">
        <f t="shared" si="34"/>
        <v>0</v>
      </c>
      <c r="V52" s="154">
        <f t="shared" si="35"/>
        <v>0</v>
      </c>
      <c r="W52" s="89"/>
      <c r="X52" s="215"/>
      <c r="Y52" s="66"/>
      <c r="Z52" s="296" t="s">
        <v>135</v>
      </c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91"/>
      <c r="BP52" s="222"/>
      <c r="BQ52" s="215"/>
      <c r="BR52" s="66"/>
      <c r="BS52" s="296">
        <v>90</v>
      </c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  <c r="CL52" s="66"/>
      <c r="CM52" s="66"/>
      <c r="CN52" s="66"/>
      <c r="CO52" s="66"/>
      <c r="CP52" s="66"/>
      <c r="CQ52" s="66"/>
      <c r="CR52" s="66"/>
      <c r="CS52" s="66"/>
      <c r="CT52" s="66"/>
      <c r="CU52" s="66"/>
      <c r="CV52" s="66"/>
      <c r="CW52" s="66"/>
      <c r="CX52" s="66"/>
      <c r="CY52" s="66"/>
      <c r="CZ52" s="66"/>
      <c r="DA52" s="66"/>
      <c r="DB52" s="66"/>
      <c r="DC52" s="66"/>
      <c r="DD52" s="66"/>
      <c r="DE52" s="66"/>
      <c r="DF52" s="69"/>
      <c r="DG52" s="66"/>
      <c r="DH52" s="91"/>
      <c r="DI52" s="89"/>
      <c r="DJ52" s="90"/>
      <c r="DK52" s="90"/>
      <c r="DL52" s="66"/>
      <c r="DM52" s="66"/>
      <c r="DN52" s="66"/>
      <c r="DO52" s="66"/>
      <c r="DP52" s="66"/>
      <c r="DQ52" s="66"/>
      <c r="DR52" s="66"/>
      <c r="DS52" s="66"/>
      <c r="DT52" s="66"/>
      <c r="DU52" s="66"/>
      <c r="DV52" s="66"/>
      <c r="DW52" s="66"/>
      <c r="DX52" s="66"/>
      <c r="DY52" s="66"/>
      <c r="DZ52" s="66"/>
      <c r="EA52" s="66"/>
      <c r="EB52" s="66"/>
      <c r="EC52" s="66"/>
      <c r="ED52" s="66"/>
      <c r="EE52" s="66"/>
      <c r="EF52" s="66"/>
      <c r="EG52" s="66"/>
      <c r="EH52" s="66"/>
      <c r="EI52" s="66"/>
      <c r="EJ52" s="66"/>
      <c r="EK52" s="66"/>
      <c r="EL52" s="66"/>
      <c r="EM52" s="66"/>
      <c r="EN52" s="66"/>
      <c r="EO52" s="66"/>
      <c r="EP52" s="66"/>
      <c r="EQ52" s="66"/>
      <c r="ER52" s="66"/>
      <c r="ES52" s="66"/>
      <c r="ET52" s="66"/>
      <c r="EU52" s="66"/>
      <c r="EV52" s="66"/>
      <c r="EW52" s="66"/>
      <c r="EX52" s="66"/>
      <c r="EY52" s="69"/>
      <c r="EZ52" s="66"/>
      <c r="FA52" s="69"/>
      <c r="FB52" s="249">
        <f t="shared" si="25"/>
        <v>0</v>
      </c>
      <c r="FC52" s="247">
        <f t="shared" si="36"/>
        <v>0</v>
      </c>
      <c r="FD52" s="242">
        <f t="shared" si="37"/>
        <v>0</v>
      </c>
      <c r="FE52" s="215"/>
      <c r="FF52" s="66"/>
      <c r="FG52" s="66"/>
      <c r="FH52" s="66"/>
      <c r="FI52" s="66"/>
      <c r="FJ52" s="66"/>
      <c r="FK52" s="66"/>
      <c r="FL52" s="66"/>
      <c r="FM52" s="66"/>
      <c r="FN52" s="66"/>
      <c r="FO52" s="66"/>
      <c r="FP52" s="66"/>
      <c r="FQ52" s="66"/>
      <c r="FR52" s="66"/>
      <c r="FS52" s="66"/>
      <c r="FT52" s="66"/>
      <c r="FU52" s="66"/>
      <c r="FV52" s="66"/>
      <c r="FW52" s="66"/>
      <c r="FX52" s="66"/>
      <c r="FY52" s="66"/>
      <c r="FZ52" s="66"/>
      <c r="GA52" s="66"/>
      <c r="GB52" s="66"/>
      <c r="GC52" s="66"/>
      <c r="GD52" s="66"/>
      <c r="GE52" s="66"/>
      <c r="GF52" s="66"/>
      <c r="GG52" s="66"/>
      <c r="GH52" s="66"/>
      <c r="GI52" s="66"/>
      <c r="GJ52" s="66"/>
      <c r="GK52" s="66"/>
      <c r="GL52" s="66"/>
      <c r="GM52" s="66"/>
      <c r="GN52" s="66"/>
      <c r="GO52" s="66"/>
      <c r="GP52" s="66"/>
      <c r="GQ52" s="66"/>
      <c r="GR52" s="66"/>
      <c r="GS52" s="66"/>
      <c r="GT52" s="66"/>
      <c r="GU52" s="66"/>
      <c r="GV52" s="66"/>
      <c r="GW52" s="66"/>
      <c r="GX52" s="66"/>
      <c r="GY52" s="116"/>
      <c r="GZ52" s="117"/>
      <c r="HA52" s="218">
        <f t="shared" si="38"/>
        <v>0</v>
      </c>
      <c r="HB52" s="255"/>
      <c r="HC52" s="188"/>
      <c r="HD52" s="188"/>
      <c r="HE52" s="188"/>
      <c r="HF52" s="188"/>
      <c r="HG52" s="188"/>
      <c r="HH52" s="188"/>
      <c r="HI52" s="188"/>
      <c r="HJ52" s="188"/>
      <c r="HK52" s="188"/>
      <c r="HL52" s="188"/>
      <c r="HM52" s="188"/>
      <c r="HN52" s="188"/>
      <c r="HO52" s="188"/>
      <c r="HP52" s="188"/>
      <c r="HQ52" s="188"/>
      <c r="HR52" s="188"/>
      <c r="HS52" s="188"/>
      <c r="HT52" s="188"/>
      <c r="HU52" s="188"/>
      <c r="HV52" s="188"/>
      <c r="HW52" s="188"/>
      <c r="HX52" s="188"/>
      <c r="HY52" s="188"/>
      <c r="HZ52" s="188"/>
      <c r="IA52" s="188"/>
      <c r="IB52" s="188"/>
      <c r="IC52" s="188"/>
      <c r="ID52" s="188"/>
      <c r="IE52" s="188"/>
      <c r="IF52" s="188"/>
      <c r="IG52" s="188"/>
      <c r="IH52" s="188"/>
      <c r="II52" s="188"/>
      <c r="IJ52" s="188"/>
      <c r="IK52" s="188"/>
      <c r="IL52" s="188"/>
      <c r="IM52" s="188"/>
      <c r="IN52" s="188"/>
      <c r="IO52" s="188"/>
      <c r="IP52" s="188"/>
      <c r="IQ52" s="188"/>
      <c r="IR52" s="116"/>
      <c r="IS52" s="117"/>
      <c r="IT52" s="128"/>
      <c r="IU52" s="128"/>
      <c r="IV52" s="128"/>
    </row>
    <row r="53" spans="1:256">
      <c r="A53" s="294" t="s">
        <v>126</v>
      </c>
      <c r="B53" s="70"/>
      <c r="C53" s="22">
        <f t="shared" si="46"/>
        <v>0</v>
      </c>
      <c r="D53" s="16">
        <f t="shared" si="45"/>
        <v>0</v>
      </c>
      <c r="E53" s="66">
        <f t="shared" si="47"/>
        <v>0</v>
      </c>
      <c r="F53" s="16">
        <f t="shared" si="48"/>
        <v>0</v>
      </c>
      <c r="G53" s="16">
        <f t="shared" si="49"/>
        <v>0</v>
      </c>
      <c r="H53" s="66">
        <f t="shared" si="50"/>
        <v>0</v>
      </c>
      <c r="I53" s="67">
        <f t="shared" si="51"/>
        <v>0</v>
      </c>
      <c r="J53" s="68" t="e">
        <f t="shared" si="52"/>
        <v>#DIV/0!</v>
      </c>
      <c r="K53" s="68">
        <f>ABS(I53*100/I1)</f>
        <v>0</v>
      </c>
      <c r="L53" s="67">
        <f>K1</f>
        <v>38</v>
      </c>
      <c r="M53" s="67">
        <f t="shared" si="26"/>
        <v>0</v>
      </c>
      <c r="N53" s="67">
        <f t="shared" si="53"/>
        <v>0</v>
      </c>
      <c r="O53" s="67">
        <f t="shared" si="28"/>
        <v>0</v>
      </c>
      <c r="P53" s="67">
        <f t="shared" si="29"/>
        <v>0</v>
      </c>
      <c r="Q53" s="67">
        <f t="shared" si="30"/>
        <v>0</v>
      </c>
      <c r="R53" s="267">
        <f t="shared" si="31"/>
        <v>0</v>
      </c>
      <c r="S53" s="269">
        <f t="shared" si="32"/>
        <v>0</v>
      </c>
      <c r="T53" s="268">
        <f t="shared" si="33"/>
        <v>0</v>
      </c>
      <c r="U53" s="268">
        <f t="shared" si="34"/>
        <v>0</v>
      </c>
      <c r="V53" s="154">
        <f t="shared" si="35"/>
        <v>0</v>
      </c>
      <c r="W53" s="89"/>
      <c r="X53" s="215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91"/>
      <c r="BP53" s="222"/>
      <c r="BQ53" s="215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  <c r="CL53" s="66"/>
      <c r="CM53" s="66"/>
      <c r="CN53" s="66"/>
      <c r="CO53" s="66"/>
      <c r="CP53" s="66"/>
      <c r="CQ53" s="66"/>
      <c r="CR53" s="66"/>
      <c r="CS53" s="66"/>
      <c r="CT53" s="66"/>
      <c r="CU53" s="66"/>
      <c r="CV53" s="66"/>
      <c r="CW53" s="66"/>
      <c r="CX53" s="66"/>
      <c r="CY53" s="66"/>
      <c r="CZ53" s="66"/>
      <c r="DA53" s="66"/>
      <c r="DB53" s="66"/>
      <c r="DC53" s="66"/>
      <c r="DD53" s="66"/>
      <c r="DE53" s="66"/>
      <c r="DF53" s="69"/>
      <c r="DG53" s="66"/>
      <c r="DH53" s="91"/>
      <c r="DI53" s="89"/>
      <c r="DJ53" s="90"/>
      <c r="DK53" s="90"/>
      <c r="DL53" s="66"/>
      <c r="DM53" s="66"/>
      <c r="DN53" s="66"/>
      <c r="DO53" s="66"/>
      <c r="DP53" s="66"/>
      <c r="DQ53" s="66"/>
      <c r="DR53" s="66"/>
      <c r="DS53" s="66"/>
      <c r="DT53" s="66"/>
      <c r="DU53" s="66"/>
      <c r="DV53" s="66"/>
      <c r="DW53" s="66"/>
      <c r="DX53" s="66"/>
      <c r="DY53" s="66"/>
      <c r="DZ53" s="66"/>
      <c r="EA53" s="66"/>
      <c r="EB53" s="66"/>
      <c r="EC53" s="66"/>
      <c r="ED53" s="66"/>
      <c r="EE53" s="66"/>
      <c r="EF53" s="66"/>
      <c r="EG53" s="66"/>
      <c r="EH53" s="66"/>
      <c r="EI53" s="66"/>
      <c r="EJ53" s="66"/>
      <c r="EK53" s="66"/>
      <c r="EL53" s="66"/>
      <c r="EM53" s="66"/>
      <c r="EN53" s="66"/>
      <c r="EO53" s="66"/>
      <c r="EP53" s="66"/>
      <c r="EQ53" s="66"/>
      <c r="ER53" s="66"/>
      <c r="ES53" s="66"/>
      <c r="ET53" s="66"/>
      <c r="EU53" s="66"/>
      <c r="EV53" s="66"/>
      <c r="EW53" s="66"/>
      <c r="EX53" s="66"/>
      <c r="EY53" s="69"/>
      <c r="EZ53" s="66"/>
      <c r="FA53" s="69"/>
      <c r="FB53" s="249">
        <f t="shared" si="25"/>
        <v>0</v>
      </c>
      <c r="FC53" s="247">
        <f t="shared" si="36"/>
        <v>0</v>
      </c>
      <c r="FD53" s="242">
        <f t="shared" si="37"/>
        <v>0</v>
      </c>
      <c r="FE53" s="215"/>
      <c r="FF53" s="66"/>
      <c r="FG53" s="66"/>
      <c r="FH53" s="66"/>
      <c r="FI53" s="66"/>
      <c r="FJ53" s="66"/>
      <c r="FK53" s="66"/>
      <c r="FL53" s="66"/>
      <c r="FM53" s="66"/>
      <c r="FN53" s="66"/>
      <c r="FO53" s="66"/>
      <c r="FP53" s="66"/>
      <c r="FQ53" s="66"/>
      <c r="FR53" s="66"/>
      <c r="FS53" s="66"/>
      <c r="FT53" s="66"/>
      <c r="FU53" s="66"/>
      <c r="FV53" s="66"/>
      <c r="FW53" s="66"/>
      <c r="FX53" s="66"/>
      <c r="FY53" s="66"/>
      <c r="FZ53" s="66"/>
      <c r="GA53" s="66"/>
      <c r="GB53" s="66"/>
      <c r="GC53" s="66"/>
      <c r="GD53" s="66"/>
      <c r="GE53" s="66"/>
      <c r="GF53" s="66"/>
      <c r="GG53" s="66"/>
      <c r="GH53" s="66"/>
      <c r="GI53" s="66"/>
      <c r="GJ53" s="66"/>
      <c r="GK53" s="66"/>
      <c r="GL53" s="66"/>
      <c r="GM53" s="66"/>
      <c r="GN53" s="66"/>
      <c r="GO53" s="66"/>
      <c r="GP53" s="66"/>
      <c r="GQ53" s="66"/>
      <c r="GR53" s="66"/>
      <c r="GS53" s="66"/>
      <c r="GT53" s="66"/>
      <c r="GU53" s="66"/>
      <c r="GV53" s="66"/>
      <c r="GW53" s="66"/>
      <c r="GX53" s="66"/>
      <c r="GY53" s="116"/>
      <c r="GZ53" s="117"/>
      <c r="HA53" s="218">
        <f t="shared" si="38"/>
        <v>0</v>
      </c>
      <c r="HB53" s="255"/>
      <c r="HC53" s="188"/>
      <c r="HD53" s="188"/>
      <c r="HE53" s="188"/>
      <c r="HF53" s="188"/>
      <c r="HG53" s="188"/>
      <c r="HH53" s="188"/>
      <c r="HI53" s="188"/>
      <c r="HJ53" s="188"/>
      <c r="HK53" s="188"/>
      <c r="HL53" s="188"/>
      <c r="HM53" s="188"/>
      <c r="HN53" s="188"/>
      <c r="HO53" s="188"/>
      <c r="HP53" s="188"/>
      <c r="HQ53" s="188"/>
      <c r="HR53" s="188"/>
      <c r="HS53" s="188"/>
      <c r="HT53" s="188"/>
      <c r="HU53" s="188"/>
      <c r="HV53" s="188"/>
      <c r="HW53" s="188"/>
      <c r="HX53" s="188"/>
      <c r="HY53" s="188"/>
      <c r="HZ53" s="188"/>
      <c r="IA53" s="188"/>
      <c r="IB53" s="188"/>
      <c r="IC53" s="188"/>
      <c r="ID53" s="188"/>
      <c r="IE53" s="188"/>
      <c r="IF53" s="188"/>
      <c r="IG53" s="188"/>
      <c r="IH53" s="188"/>
      <c r="II53" s="188"/>
      <c r="IJ53" s="188"/>
      <c r="IK53" s="188"/>
      <c r="IL53" s="188"/>
      <c r="IM53" s="188"/>
      <c r="IN53" s="188"/>
      <c r="IO53" s="188"/>
      <c r="IP53" s="188"/>
      <c r="IQ53" s="188"/>
      <c r="IR53" s="116"/>
      <c r="IS53" s="117"/>
      <c r="IT53" s="128"/>
      <c r="IU53" s="128"/>
      <c r="IV53" s="128"/>
    </row>
    <row r="54" spans="1:256">
      <c r="A54" s="293" t="s">
        <v>127</v>
      </c>
      <c r="B54" s="70"/>
      <c r="C54" s="22">
        <f t="shared" si="46"/>
        <v>6</v>
      </c>
      <c r="D54" s="16">
        <f t="shared" si="45"/>
        <v>6</v>
      </c>
      <c r="E54" s="66">
        <f t="shared" si="47"/>
        <v>6</v>
      </c>
      <c r="F54" s="16">
        <f t="shared" si="48"/>
        <v>0</v>
      </c>
      <c r="G54" s="16">
        <f t="shared" si="49"/>
        <v>0</v>
      </c>
      <c r="H54" s="66">
        <f t="shared" si="50"/>
        <v>0</v>
      </c>
      <c r="I54" s="67">
        <f t="shared" si="51"/>
        <v>540</v>
      </c>
      <c r="J54" s="68">
        <f t="shared" si="52"/>
        <v>90</v>
      </c>
      <c r="K54" s="68">
        <f>ABS(I54*100/I1)</f>
        <v>15.789473684210526</v>
      </c>
      <c r="L54" s="67">
        <f>K1</f>
        <v>38</v>
      </c>
      <c r="M54" s="67">
        <f t="shared" si="26"/>
        <v>6</v>
      </c>
      <c r="N54" s="67">
        <f t="shared" si="53"/>
        <v>0</v>
      </c>
      <c r="O54" s="67">
        <f t="shared" si="28"/>
        <v>0</v>
      </c>
      <c r="P54" s="67">
        <f t="shared" si="29"/>
        <v>0</v>
      </c>
      <c r="Q54" s="67">
        <f t="shared" si="30"/>
        <v>0</v>
      </c>
      <c r="R54" s="267">
        <f t="shared" si="31"/>
        <v>0</v>
      </c>
      <c r="S54" s="269">
        <f t="shared" si="32"/>
        <v>0</v>
      </c>
      <c r="T54" s="268">
        <f t="shared" si="33"/>
        <v>0</v>
      </c>
      <c r="U54" s="268">
        <f t="shared" si="34"/>
        <v>0</v>
      </c>
      <c r="V54" s="154">
        <f t="shared" si="35"/>
        <v>0</v>
      </c>
      <c r="W54" s="89"/>
      <c r="X54" s="215"/>
      <c r="Y54" s="66"/>
      <c r="Z54" s="296" t="s">
        <v>135</v>
      </c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296" t="s">
        <v>135</v>
      </c>
      <c r="AN54" s="66"/>
      <c r="AO54" s="296" t="s">
        <v>135</v>
      </c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296" t="s">
        <v>135</v>
      </c>
      <c r="BA54" s="66"/>
      <c r="BB54" s="66"/>
      <c r="BC54" s="66"/>
      <c r="BD54" s="66"/>
      <c r="BE54" s="296" t="s">
        <v>135</v>
      </c>
      <c r="BF54" s="66"/>
      <c r="BG54" s="66"/>
      <c r="BH54" s="296" t="s">
        <v>135</v>
      </c>
      <c r="BI54" s="66"/>
      <c r="BJ54" s="66"/>
      <c r="BK54" s="66"/>
      <c r="BL54" s="66"/>
      <c r="BM54" s="66"/>
      <c r="BN54" s="66"/>
      <c r="BO54" s="91"/>
      <c r="BP54" s="222"/>
      <c r="BQ54" s="215"/>
      <c r="BR54" s="66"/>
      <c r="BS54" s="296">
        <v>90</v>
      </c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296">
        <v>90</v>
      </c>
      <c r="CG54" s="66"/>
      <c r="CH54" s="296">
        <v>90</v>
      </c>
      <c r="CI54" s="66"/>
      <c r="CJ54" s="66"/>
      <c r="CK54" s="66"/>
      <c r="CL54" s="66"/>
      <c r="CM54" s="66"/>
      <c r="CN54" s="66"/>
      <c r="CO54" s="66"/>
      <c r="CP54" s="66"/>
      <c r="CQ54" s="66"/>
      <c r="CR54" s="66"/>
      <c r="CS54" s="296">
        <v>90</v>
      </c>
      <c r="CT54" s="66"/>
      <c r="CU54" s="66"/>
      <c r="CV54" s="66"/>
      <c r="CW54" s="66"/>
      <c r="CX54" s="296">
        <v>90</v>
      </c>
      <c r="CY54" s="66"/>
      <c r="CZ54" s="66"/>
      <c r="DA54" s="296">
        <v>90</v>
      </c>
      <c r="DB54" s="66"/>
      <c r="DC54" s="66"/>
      <c r="DD54" s="66"/>
      <c r="DE54" s="66"/>
      <c r="DF54" s="69"/>
      <c r="DG54" s="66"/>
      <c r="DH54" s="91"/>
      <c r="DI54" s="89"/>
      <c r="DJ54" s="90"/>
      <c r="DK54" s="90"/>
      <c r="DL54" s="66"/>
      <c r="DM54" s="66"/>
      <c r="DN54" s="66"/>
      <c r="DO54" s="66"/>
      <c r="DP54" s="66"/>
      <c r="DQ54" s="66"/>
      <c r="DR54" s="66"/>
      <c r="DS54" s="66"/>
      <c r="DT54" s="66"/>
      <c r="DU54" s="66"/>
      <c r="DV54" s="66"/>
      <c r="DW54" s="66"/>
      <c r="DX54" s="66"/>
      <c r="DY54" s="66"/>
      <c r="DZ54" s="66"/>
      <c r="EA54" s="66"/>
      <c r="EB54" s="66"/>
      <c r="EC54" s="66"/>
      <c r="ED54" s="66"/>
      <c r="EE54" s="66"/>
      <c r="EF54" s="66"/>
      <c r="EG54" s="66"/>
      <c r="EH54" s="66"/>
      <c r="EI54" s="66"/>
      <c r="EJ54" s="66"/>
      <c r="EK54" s="66"/>
      <c r="EL54" s="66"/>
      <c r="EM54" s="66"/>
      <c r="EN54" s="66"/>
      <c r="EO54" s="66"/>
      <c r="EP54" s="66"/>
      <c r="EQ54" s="66"/>
      <c r="ER54" s="66"/>
      <c r="ES54" s="66"/>
      <c r="ET54" s="66"/>
      <c r="EU54" s="66"/>
      <c r="EV54" s="66"/>
      <c r="EW54" s="66"/>
      <c r="EX54" s="66"/>
      <c r="EY54" s="69"/>
      <c r="EZ54" s="66"/>
      <c r="FA54" s="69"/>
      <c r="FB54" s="249">
        <f t="shared" si="25"/>
        <v>0</v>
      </c>
      <c r="FC54" s="247">
        <f t="shared" si="36"/>
        <v>0</v>
      </c>
      <c r="FD54" s="242">
        <f t="shared" si="37"/>
        <v>0</v>
      </c>
      <c r="FE54" s="215"/>
      <c r="FF54" s="66"/>
      <c r="FG54" s="66"/>
      <c r="FH54" s="66"/>
      <c r="FI54" s="66"/>
      <c r="FJ54" s="66"/>
      <c r="FK54" s="66"/>
      <c r="FL54" s="66"/>
      <c r="FM54" s="66"/>
      <c r="FN54" s="66"/>
      <c r="FO54" s="66"/>
      <c r="FP54" s="66"/>
      <c r="FQ54" s="66"/>
      <c r="FR54" s="66"/>
      <c r="FS54" s="66"/>
      <c r="FT54" s="66"/>
      <c r="FU54" s="66"/>
      <c r="FV54" s="66"/>
      <c r="FW54" s="66"/>
      <c r="FX54" s="66"/>
      <c r="FY54" s="66"/>
      <c r="FZ54" s="66"/>
      <c r="GA54" s="66"/>
      <c r="GB54" s="66"/>
      <c r="GC54" s="66"/>
      <c r="GD54" s="66"/>
      <c r="GE54" s="66"/>
      <c r="GF54" s="66"/>
      <c r="GG54" s="66"/>
      <c r="GH54" s="66"/>
      <c r="GI54" s="66"/>
      <c r="GJ54" s="66"/>
      <c r="GK54" s="66"/>
      <c r="GL54" s="66"/>
      <c r="GM54" s="66"/>
      <c r="GN54" s="66"/>
      <c r="GO54" s="66"/>
      <c r="GP54" s="66"/>
      <c r="GQ54" s="66"/>
      <c r="GR54" s="66"/>
      <c r="GS54" s="66"/>
      <c r="GT54" s="66"/>
      <c r="GU54" s="66"/>
      <c r="GV54" s="66"/>
      <c r="GW54" s="66"/>
      <c r="GX54" s="66"/>
      <c r="GY54" s="116"/>
      <c r="GZ54" s="117"/>
      <c r="HA54" s="218">
        <f t="shared" si="38"/>
        <v>0</v>
      </c>
      <c r="HB54" s="255"/>
      <c r="HC54" s="188"/>
      <c r="HD54" s="188"/>
      <c r="HE54" s="188"/>
      <c r="HF54" s="188"/>
      <c r="HG54" s="188"/>
      <c r="HH54" s="188"/>
      <c r="HI54" s="188"/>
      <c r="HJ54" s="188"/>
      <c r="HK54" s="188"/>
      <c r="HL54" s="188"/>
      <c r="HM54" s="188"/>
      <c r="HN54" s="188"/>
      <c r="HO54" s="188"/>
      <c r="HP54" s="188"/>
      <c r="HQ54" s="188"/>
      <c r="HR54" s="188"/>
      <c r="HS54" s="188"/>
      <c r="HT54" s="188"/>
      <c r="HU54" s="188"/>
      <c r="HV54" s="188"/>
      <c r="HW54" s="188"/>
      <c r="HX54" s="188"/>
      <c r="HY54" s="188"/>
      <c r="HZ54" s="188"/>
      <c r="IA54" s="188"/>
      <c r="IB54" s="188"/>
      <c r="IC54" s="188"/>
      <c r="ID54" s="188"/>
      <c r="IE54" s="188"/>
      <c r="IF54" s="188"/>
      <c r="IG54" s="188"/>
      <c r="IH54" s="188"/>
      <c r="II54" s="188"/>
      <c r="IJ54" s="188"/>
      <c r="IK54" s="188"/>
      <c r="IL54" s="188"/>
      <c r="IM54" s="188"/>
      <c r="IN54" s="188"/>
      <c r="IO54" s="188"/>
      <c r="IP54" s="188"/>
      <c r="IQ54" s="188"/>
      <c r="IR54" s="116"/>
      <c r="IS54" s="117"/>
      <c r="IT54" s="128"/>
      <c r="IU54" s="128"/>
      <c r="IV54" s="128"/>
    </row>
    <row r="55" spans="1:256">
      <c r="A55" s="294" t="s">
        <v>128</v>
      </c>
      <c r="B55" s="70"/>
      <c r="C55" s="22">
        <f t="shared" si="46"/>
        <v>0</v>
      </c>
      <c r="D55" s="16">
        <f t="shared" si="45"/>
        <v>0</v>
      </c>
      <c r="E55" s="66">
        <f t="shared" si="47"/>
        <v>0</v>
      </c>
      <c r="F55" s="16">
        <f t="shared" si="48"/>
        <v>0</v>
      </c>
      <c r="G55" s="16">
        <f t="shared" si="49"/>
        <v>0</v>
      </c>
      <c r="H55" s="66">
        <f t="shared" si="50"/>
        <v>0</v>
      </c>
      <c r="I55" s="67">
        <f t="shared" si="51"/>
        <v>0</v>
      </c>
      <c r="J55" s="68" t="e">
        <f t="shared" si="52"/>
        <v>#DIV/0!</v>
      </c>
      <c r="K55" s="68">
        <f>ABS(I55*100/I1)</f>
        <v>0</v>
      </c>
      <c r="L55" s="67">
        <f>K1</f>
        <v>38</v>
      </c>
      <c r="M55" s="67">
        <f t="shared" si="26"/>
        <v>0</v>
      </c>
      <c r="N55" s="67">
        <f t="shared" si="53"/>
        <v>0</v>
      </c>
      <c r="O55" s="67">
        <f t="shared" si="28"/>
        <v>0</v>
      </c>
      <c r="P55" s="67">
        <f t="shared" si="29"/>
        <v>0</v>
      </c>
      <c r="Q55" s="67">
        <f t="shared" si="30"/>
        <v>0</v>
      </c>
      <c r="R55" s="267">
        <f t="shared" si="31"/>
        <v>0</v>
      </c>
      <c r="S55" s="269">
        <f t="shared" si="32"/>
        <v>0</v>
      </c>
      <c r="T55" s="268">
        <f t="shared" si="33"/>
        <v>0</v>
      </c>
      <c r="U55" s="268">
        <f t="shared" si="34"/>
        <v>0</v>
      </c>
      <c r="V55" s="154">
        <f t="shared" si="35"/>
        <v>0</v>
      </c>
      <c r="W55" s="89"/>
      <c r="X55" s="215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91"/>
      <c r="BP55" s="222"/>
      <c r="BQ55" s="215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  <c r="CL55" s="66"/>
      <c r="CM55" s="66"/>
      <c r="CN55" s="66"/>
      <c r="CO55" s="66"/>
      <c r="CP55" s="66"/>
      <c r="CQ55" s="66"/>
      <c r="CR55" s="66"/>
      <c r="CS55" s="66"/>
      <c r="CT55" s="66"/>
      <c r="CU55" s="66"/>
      <c r="CV55" s="66"/>
      <c r="CW55" s="66"/>
      <c r="CX55" s="66"/>
      <c r="CY55" s="66"/>
      <c r="CZ55" s="66"/>
      <c r="DA55" s="66"/>
      <c r="DB55" s="66"/>
      <c r="DC55" s="66"/>
      <c r="DD55" s="66"/>
      <c r="DE55" s="66"/>
      <c r="DF55" s="69"/>
      <c r="DG55" s="66"/>
      <c r="DH55" s="91"/>
      <c r="DI55" s="89"/>
      <c r="DJ55" s="90"/>
      <c r="DK55" s="90"/>
      <c r="DL55" s="66"/>
      <c r="DM55" s="66"/>
      <c r="DN55" s="66"/>
      <c r="DO55" s="66"/>
      <c r="DP55" s="66"/>
      <c r="DQ55" s="66"/>
      <c r="DR55" s="66"/>
      <c r="DS55" s="66"/>
      <c r="DT55" s="66"/>
      <c r="DU55" s="66"/>
      <c r="DV55" s="66"/>
      <c r="DW55" s="66"/>
      <c r="DX55" s="66"/>
      <c r="DY55" s="66"/>
      <c r="DZ55" s="66"/>
      <c r="EA55" s="66"/>
      <c r="EB55" s="66"/>
      <c r="EC55" s="66"/>
      <c r="ED55" s="66"/>
      <c r="EE55" s="66"/>
      <c r="EF55" s="66"/>
      <c r="EG55" s="66"/>
      <c r="EH55" s="66"/>
      <c r="EI55" s="66"/>
      <c r="EJ55" s="66"/>
      <c r="EK55" s="66"/>
      <c r="EL55" s="66"/>
      <c r="EM55" s="66"/>
      <c r="EN55" s="66"/>
      <c r="EO55" s="66"/>
      <c r="EP55" s="66"/>
      <c r="EQ55" s="66"/>
      <c r="ER55" s="66"/>
      <c r="ES55" s="66"/>
      <c r="ET55" s="66"/>
      <c r="EU55" s="66"/>
      <c r="EV55" s="66"/>
      <c r="EW55" s="66"/>
      <c r="EX55" s="66"/>
      <c r="EY55" s="69"/>
      <c r="EZ55" s="66"/>
      <c r="FA55" s="69"/>
      <c r="FB55" s="249">
        <f t="shared" si="25"/>
        <v>0</v>
      </c>
      <c r="FC55" s="247">
        <f t="shared" si="36"/>
        <v>0</v>
      </c>
      <c r="FD55" s="242">
        <f t="shared" si="37"/>
        <v>0</v>
      </c>
      <c r="FE55" s="215"/>
      <c r="FF55" s="66"/>
      <c r="FG55" s="66"/>
      <c r="FH55" s="66"/>
      <c r="FI55" s="66"/>
      <c r="FJ55" s="66"/>
      <c r="FK55" s="66"/>
      <c r="FL55" s="66"/>
      <c r="FM55" s="66"/>
      <c r="FN55" s="66"/>
      <c r="FO55" s="66"/>
      <c r="FP55" s="66"/>
      <c r="FQ55" s="66"/>
      <c r="FR55" s="66"/>
      <c r="FS55" s="66"/>
      <c r="FT55" s="66"/>
      <c r="FU55" s="66"/>
      <c r="FV55" s="66"/>
      <c r="FW55" s="66"/>
      <c r="FX55" s="66"/>
      <c r="FY55" s="66"/>
      <c r="FZ55" s="66"/>
      <c r="GA55" s="66"/>
      <c r="GB55" s="66"/>
      <c r="GC55" s="66"/>
      <c r="GD55" s="66"/>
      <c r="GE55" s="66"/>
      <c r="GF55" s="66"/>
      <c r="GG55" s="66"/>
      <c r="GH55" s="66"/>
      <c r="GI55" s="66"/>
      <c r="GJ55" s="66"/>
      <c r="GK55" s="66"/>
      <c r="GL55" s="66"/>
      <c r="GM55" s="66"/>
      <c r="GN55" s="66"/>
      <c r="GO55" s="66"/>
      <c r="GP55" s="66"/>
      <c r="GQ55" s="66"/>
      <c r="GR55" s="66"/>
      <c r="GS55" s="66"/>
      <c r="GT55" s="66"/>
      <c r="GU55" s="66"/>
      <c r="GV55" s="66"/>
      <c r="GW55" s="66"/>
      <c r="GX55" s="66"/>
      <c r="GY55" s="116"/>
      <c r="GZ55" s="117"/>
      <c r="HA55" s="218">
        <f t="shared" si="38"/>
        <v>0</v>
      </c>
      <c r="HB55" s="255"/>
      <c r="HC55" s="188"/>
      <c r="HD55" s="188"/>
      <c r="HE55" s="188"/>
      <c r="HF55" s="188"/>
      <c r="HG55" s="188"/>
      <c r="HH55" s="188"/>
      <c r="HI55" s="188"/>
      <c r="HJ55" s="188"/>
      <c r="HK55" s="188"/>
      <c r="HL55" s="188"/>
      <c r="HM55" s="188"/>
      <c r="HN55" s="188"/>
      <c r="HO55" s="188"/>
      <c r="HP55" s="188"/>
      <c r="HQ55" s="188"/>
      <c r="HR55" s="188"/>
      <c r="HS55" s="188"/>
      <c r="HT55" s="188"/>
      <c r="HU55" s="188"/>
      <c r="HV55" s="188"/>
      <c r="HW55" s="188"/>
      <c r="HX55" s="188"/>
      <c r="HY55" s="188"/>
      <c r="HZ55" s="188"/>
      <c r="IA55" s="188"/>
      <c r="IB55" s="188"/>
      <c r="IC55" s="188"/>
      <c r="ID55" s="188"/>
      <c r="IE55" s="188"/>
      <c r="IF55" s="188"/>
      <c r="IG55" s="188"/>
      <c r="IH55" s="188"/>
      <c r="II55" s="188"/>
      <c r="IJ55" s="188"/>
      <c r="IK55" s="188"/>
      <c r="IL55" s="188"/>
      <c r="IM55" s="188"/>
      <c r="IN55" s="188"/>
      <c r="IO55" s="188"/>
      <c r="IP55" s="188"/>
      <c r="IQ55" s="188"/>
      <c r="IR55" s="116"/>
      <c r="IS55" s="117"/>
      <c r="IT55" s="128"/>
      <c r="IU55" s="128"/>
      <c r="IV55" s="128"/>
    </row>
    <row r="56" spans="1:256">
      <c r="A56" s="294" t="s">
        <v>137</v>
      </c>
      <c r="B56" s="70"/>
      <c r="C56" s="22">
        <f t="shared" si="46"/>
        <v>2</v>
      </c>
      <c r="D56" s="16">
        <f t="shared" si="45"/>
        <v>1</v>
      </c>
      <c r="E56" s="66">
        <f t="shared" si="47"/>
        <v>1</v>
      </c>
      <c r="F56" s="16">
        <f t="shared" si="48"/>
        <v>0</v>
      </c>
      <c r="G56" s="16">
        <f t="shared" si="49"/>
        <v>1</v>
      </c>
      <c r="H56" s="66">
        <f t="shared" si="50"/>
        <v>0</v>
      </c>
      <c r="I56" s="67">
        <f t="shared" si="51"/>
        <v>105</v>
      </c>
      <c r="J56" s="68">
        <f>ABS(I56/C56)</f>
        <v>52.5</v>
      </c>
      <c r="K56" s="68">
        <f>ABS(I56*100/I1)</f>
        <v>3.0701754385964914</v>
      </c>
      <c r="L56" s="67">
        <f>K1</f>
        <v>38</v>
      </c>
      <c r="M56" s="67">
        <f t="shared" si="26"/>
        <v>2</v>
      </c>
      <c r="N56" s="67">
        <f>SUM(O56:Q56)</f>
        <v>0</v>
      </c>
      <c r="O56" s="67">
        <f t="shared" si="28"/>
        <v>0</v>
      </c>
      <c r="P56" s="67">
        <f t="shared" si="29"/>
        <v>0</v>
      </c>
      <c r="Q56" s="67">
        <f t="shared" si="30"/>
        <v>0</v>
      </c>
      <c r="R56" s="267">
        <f t="shared" si="31"/>
        <v>1</v>
      </c>
      <c r="S56" s="269">
        <f t="shared" si="32"/>
        <v>1</v>
      </c>
      <c r="T56" s="268">
        <f t="shared" si="33"/>
        <v>0</v>
      </c>
      <c r="U56" s="268">
        <f t="shared" si="34"/>
        <v>1</v>
      </c>
      <c r="V56" s="154">
        <f t="shared" si="35"/>
        <v>1</v>
      </c>
      <c r="W56" s="89"/>
      <c r="X56" s="215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296" t="s">
        <v>135</v>
      </c>
      <c r="BA56" s="66"/>
      <c r="BB56" s="66"/>
      <c r="BC56" s="66"/>
      <c r="BD56" s="66"/>
      <c r="BE56" s="66"/>
      <c r="BF56" s="66"/>
      <c r="BG56" s="66"/>
      <c r="BH56" s="296" t="s">
        <v>136</v>
      </c>
      <c r="BI56" s="66"/>
      <c r="BJ56" s="66"/>
      <c r="BK56" s="66"/>
      <c r="BL56" s="66"/>
      <c r="BM56" s="66"/>
      <c r="BN56" s="66"/>
      <c r="BO56" s="91"/>
      <c r="BP56" s="222"/>
      <c r="BQ56" s="215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  <c r="CL56" s="66"/>
      <c r="CM56" s="66"/>
      <c r="CN56" s="66"/>
      <c r="CO56" s="66"/>
      <c r="CP56" s="66"/>
      <c r="CQ56" s="66"/>
      <c r="CR56" s="66"/>
      <c r="CS56" s="296">
        <v>90</v>
      </c>
      <c r="CT56" s="66"/>
      <c r="CU56" s="66"/>
      <c r="CV56" s="66"/>
      <c r="CW56" s="66"/>
      <c r="CX56" s="66"/>
      <c r="CY56" s="66"/>
      <c r="CZ56" s="66"/>
      <c r="DA56" s="296">
        <v>15</v>
      </c>
      <c r="DB56" s="66"/>
      <c r="DC56" s="69"/>
      <c r="DD56" s="66"/>
      <c r="DE56" s="66"/>
      <c r="DF56" s="66"/>
      <c r="DG56" s="66"/>
      <c r="DH56" s="66"/>
      <c r="DI56" s="89"/>
      <c r="DJ56" s="90"/>
      <c r="DK56" s="66"/>
      <c r="DL56" s="66"/>
      <c r="DM56" s="66"/>
      <c r="DN56" s="66"/>
      <c r="DO56" s="66"/>
      <c r="DP56" s="66"/>
      <c r="DQ56" s="66"/>
      <c r="DR56" s="66"/>
      <c r="DS56" s="66"/>
      <c r="DT56" s="66"/>
      <c r="DU56" s="66"/>
      <c r="DV56" s="66"/>
      <c r="DW56" s="66"/>
      <c r="DX56" s="66"/>
      <c r="DY56" s="66"/>
      <c r="DZ56" s="66"/>
      <c r="EA56" s="66"/>
      <c r="EB56" s="66"/>
      <c r="EC56" s="66"/>
      <c r="ED56" s="66"/>
      <c r="EE56" s="66"/>
      <c r="EF56" s="66"/>
      <c r="EG56" s="66"/>
      <c r="EH56" s="66"/>
      <c r="EI56" s="66"/>
      <c r="EJ56" s="66"/>
      <c r="EK56" s="66"/>
      <c r="EL56" s="66"/>
      <c r="EM56" s="66"/>
      <c r="EN56" s="66"/>
      <c r="EO56" s="66"/>
      <c r="EP56" s="66"/>
      <c r="EQ56" s="69"/>
      <c r="ER56" s="69"/>
      <c r="ES56" s="69"/>
      <c r="ET56" s="298" t="s">
        <v>142</v>
      </c>
      <c r="EU56" s="69"/>
      <c r="EV56" s="66"/>
      <c r="EW56" s="69"/>
      <c r="EX56" s="66"/>
      <c r="EY56" s="69"/>
      <c r="EZ56" s="66"/>
      <c r="FA56" s="69"/>
      <c r="FB56" s="249">
        <f t="shared" si="25"/>
        <v>1</v>
      </c>
      <c r="FC56" s="247">
        <f t="shared" si="36"/>
        <v>0</v>
      </c>
      <c r="FD56" s="242">
        <f t="shared" si="37"/>
        <v>0</v>
      </c>
      <c r="FE56" s="215"/>
      <c r="FF56" s="66"/>
      <c r="FG56" s="66"/>
      <c r="FH56" s="66"/>
      <c r="FI56" s="66"/>
      <c r="FJ56" s="66"/>
      <c r="FK56" s="66"/>
      <c r="FL56" s="66"/>
      <c r="FM56" s="66"/>
      <c r="FN56" s="66"/>
      <c r="FO56" s="66"/>
      <c r="FP56" s="66"/>
      <c r="FQ56" s="66"/>
      <c r="FR56" s="66"/>
      <c r="FS56" s="66"/>
      <c r="FT56" s="66"/>
      <c r="FU56" s="66"/>
      <c r="FV56" s="66"/>
      <c r="FW56" s="66"/>
      <c r="FX56" s="66"/>
      <c r="FY56" s="66"/>
      <c r="FZ56" s="66"/>
      <c r="GA56" s="66"/>
      <c r="GB56" s="66"/>
      <c r="GC56" s="66"/>
      <c r="GD56" s="66"/>
      <c r="GE56" s="66"/>
      <c r="GF56" s="66"/>
      <c r="GG56" s="66"/>
      <c r="GH56" s="66"/>
      <c r="GI56" s="66"/>
      <c r="GJ56" s="66"/>
      <c r="GK56" s="66"/>
      <c r="GL56" s="66"/>
      <c r="GM56" s="66"/>
      <c r="GN56" s="66"/>
      <c r="GO56" s="299">
        <v>1</v>
      </c>
      <c r="GP56" s="66"/>
      <c r="GQ56" s="66"/>
      <c r="GR56" s="66"/>
      <c r="GS56" s="66"/>
      <c r="GT56" s="66"/>
      <c r="GU56" s="66"/>
      <c r="GV56" s="66"/>
      <c r="GW56" s="66"/>
      <c r="GX56" s="66"/>
      <c r="GY56" s="116"/>
      <c r="GZ56" s="117"/>
      <c r="HA56" s="218">
        <f t="shared" si="38"/>
        <v>0</v>
      </c>
      <c r="HB56" s="255"/>
      <c r="HC56" s="188"/>
      <c r="HD56" s="188"/>
      <c r="HE56" s="188"/>
      <c r="HF56" s="188"/>
      <c r="HG56" s="188"/>
      <c r="HH56" s="188"/>
      <c r="HI56" s="188"/>
      <c r="HJ56" s="188"/>
      <c r="HK56" s="188"/>
      <c r="HL56" s="188"/>
      <c r="HM56" s="188"/>
      <c r="HN56" s="188"/>
      <c r="HO56" s="188"/>
      <c r="HP56" s="188"/>
      <c r="HQ56" s="188"/>
      <c r="HR56" s="188"/>
      <c r="HS56" s="188"/>
      <c r="HT56" s="188"/>
      <c r="HU56" s="188"/>
      <c r="HV56" s="188"/>
      <c r="HW56" s="188"/>
      <c r="HX56" s="188"/>
      <c r="HY56" s="188"/>
      <c r="HZ56" s="188"/>
      <c r="IA56" s="188"/>
      <c r="IB56" s="188"/>
      <c r="IC56" s="188"/>
      <c r="ID56" s="188"/>
      <c r="IE56" s="188"/>
      <c r="IF56" s="188"/>
      <c r="IG56" s="188"/>
      <c r="IH56" s="188"/>
      <c r="II56" s="188"/>
      <c r="IJ56" s="188"/>
      <c r="IK56" s="188"/>
      <c r="IL56" s="188"/>
      <c r="IM56" s="188"/>
      <c r="IN56" s="188"/>
      <c r="IO56" s="188"/>
      <c r="IP56" s="188"/>
      <c r="IQ56" s="188"/>
      <c r="IR56" s="116"/>
      <c r="IS56" s="117"/>
      <c r="IT56" s="128"/>
      <c r="IU56" s="128"/>
      <c r="IV56" s="128"/>
    </row>
    <row r="57" spans="1:256">
      <c r="A57" s="294" t="s">
        <v>138</v>
      </c>
      <c r="B57" s="70"/>
      <c r="C57" s="22">
        <f t="shared" si="46"/>
        <v>2</v>
      </c>
      <c r="D57" s="16">
        <f t="shared" si="45"/>
        <v>2</v>
      </c>
      <c r="E57" s="66">
        <f t="shared" si="47"/>
        <v>2</v>
      </c>
      <c r="F57" s="16">
        <f t="shared" si="48"/>
        <v>0</v>
      </c>
      <c r="G57" s="16">
        <f t="shared" si="49"/>
        <v>0</v>
      </c>
      <c r="H57" s="66">
        <f t="shared" si="50"/>
        <v>0</v>
      </c>
      <c r="I57" s="67">
        <f t="shared" si="51"/>
        <v>180</v>
      </c>
      <c r="J57" s="68">
        <f>ABS(I57/C57)</f>
        <v>90</v>
      </c>
      <c r="K57" s="68">
        <f>ABS(I57*100/I1)</f>
        <v>5.2631578947368425</v>
      </c>
      <c r="L57" s="67">
        <f>K1</f>
        <v>38</v>
      </c>
      <c r="M57" s="67">
        <f t="shared" si="26"/>
        <v>2</v>
      </c>
      <c r="N57" s="67">
        <f>SUM(O57:Q57)</f>
        <v>0</v>
      </c>
      <c r="O57" s="67">
        <f t="shared" si="28"/>
        <v>0</v>
      </c>
      <c r="P57" s="67">
        <f t="shared" si="29"/>
        <v>0</v>
      </c>
      <c r="Q57" s="67">
        <f t="shared" si="30"/>
        <v>0</v>
      </c>
      <c r="R57" s="267">
        <f t="shared" si="31"/>
        <v>0</v>
      </c>
      <c r="S57" s="269">
        <f t="shared" si="32"/>
        <v>0</v>
      </c>
      <c r="T57" s="268">
        <f t="shared" si="33"/>
        <v>0</v>
      </c>
      <c r="U57" s="268">
        <f t="shared" si="34"/>
        <v>0</v>
      </c>
      <c r="V57" s="154">
        <f t="shared" si="35"/>
        <v>0</v>
      </c>
      <c r="W57" s="89"/>
      <c r="X57" s="215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296" t="s">
        <v>135</v>
      </c>
      <c r="BA57" s="66"/>
      <c r="BB57" s="66"/>
      <c r="BC57" s="66"/>
      <c r="BD57" s="66"/>
      <c r="BE57" s="66"/>
      <c r="BF57" s="66"/>
      <c r="BG57" s="66"/>
      <c r="BH57" s="296" t="s">
        <v>135</v>
      </c>
      <c r="BI57" s="66"/>
      <c r="BJ57" s="66"/>
      <c r="BK57" s="66"/>
      <c r="BL57" s="66"/>
      <c r="BM57" s="66"/>
      <c r="BN57" s="66"/>
      <c r="BO57" s="91"/>
      <c r="BP57" s="222"/>
      <c r="BQ57" s="215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  <c r="CL57" s="66"/>
      <c r="CM57" s="66"/>
      <c r="CN57" s="66"/>
      <c r="CO57" s="66"/>
      <c r="CP57" s="66"/>
      <c r="CQ57" s="66"/>
      <c r="CR57" s="66"/>
      <c r="CS57" s="296">
        <v>90</v>
      </c>
      <c r="CT57" s="66"/>
      <c r="CU57" s="66"/>
      <c r="CV57" s="66"/>
      <c r="CW57" s="66"/>
      <c r="CX57" s="66"/>
      <c r="CY57" s="66"/>
      <c r="CZ57" s="66"/>
      <c r="DA57" s="296">
        <v>90</v>
      </c>
      <c r="DB57" s="66"/>
      <c r="DC57" s="69"/>
      <c r="DD57" s="66"/>
      <c r="DE57" s="66"/>
      <c r="DF57" s="66"/>
      <c r="DG57" s="66"/>
      <c r="DH57" s="66"/>
      <c r="DI57" s="89"/>
      <c r="DJ57" s="90"/>
      <c r="DK57" s="66"/>
      <c r="DL57" s="66"/>
      <c r="DM57" s="66"/>
      <c r="DN57" s="66"/>
      <c r="DO57" s="66"/>
      <c r="DP57" s="66"/>
      <c r="DQ57" s="66"/>
      <c r="DR57" s="66"/>
      <c r="DS57" s="66"/>
      <c r="DT57" s="66"/>
      <c r="DU57" s="66"/>
      <c r="DV57" s="66"/>
      <c r="DW57" s="66"/>
      <c r="DX57" s="66"/>
      <c r="DY57" s="66"/>
      <c r="DZ57" s="66"/>
      <c r="EA57" s="66"/>
      <c r="EB57" s="66"/>
      <c r="EC57" s="66"/>
      <c r="ED57" s="66"/>
      <c r="EE57" s="66"/>
      <c r="EF57" s="66"/>
      <c r="EG57" s="66"/>
      <c r="EH57" s="66"/>
      <c r="EI57" s="66"/>
      <c r="EJ57" s="66"/>
      <c r="EK57" s="66"/>
      <c r="EL57" s="66"/>
      <c r="EM57" s="66"/>
      <c r="EN57" s="66"/>
      <c r="EO57" s="66"/>
      <c r="EP57" s="66"/>
      <c r="EQ57" s="69"/>
      <c r="ER57" s="69"/>
      <c r="ES57" s="69"/>
      <c r="ET57" s="69"/>
      <c r="EU57" s="69"/>
      <c r="EV57" s="66"/>
      <c r="EW57" s="69"/>
      <c r="EX57" s="66"/>
      <c r="EY57" s="69"/>
      <c r="EZ57" s="66"/>
      <c r="FA57" s="69"/>
      <c r="FB57" s="249">
        <f t="shared" si="25"/>
        <v>0</v>
      </c>
      <c r="FC57" s="247">
        <f t="shared" si="36"/>
        <v>0</v>
      </c>
      <c r="FD57" s="242">
        <f t="shared" si="37"/>
        <v>0</v>
      </c>
      <c r="FE57" s="215"/>
      <c r="FF57" s="66"/>
      <c r="FG57" s="66"/>
      <c r="FH57" s="66"/>
      <c r="FI57" s="66"/>
      <c r="FJ57" s="66"/>
      <c r="FK57" s="66"/>
      <c r="FL57" s="66"/>
      <c r="FM57" s="66"/>
      <c r="FN57" s="66"/>
      <c r="FO57" s="66"/>
      <c r="FP57" s="66"/>
      <c r="FQ57" s="66"/>
      <c r="FR57" s="66"/>
      <c r="FS57" s="66"/>
      <c r="FT57" s="66"/>
      <c r="FU57" s="66"/>
      <c r="FV57" s="66"/>
      <c r="FW57" s="66"/>
      <c r="FX57" s="66"/>
      <c r="FY57" s="66"/>
      <c r="FZ57" s="66"/>
      <c r="GA57" s="66"/>
      <c r="GB57" s="66"/>
      <c r="GC57" s="66"/>
      <c r="GD57" s="66"/>
      <c r="GE57" s="66"/>
      <c r="GF57" s="66"/>
      <c r="GG57" s="66"/>
      <c r="GH57" s="66"/>
      <c r="GI57" s="66"/>
      <c r="GJ57" s="66"/>
      <c r="GK57" s="66"/>
      <c r="GL57" s="66"/>
      <c r="GM57" s="66"/>
      <c r="GN57" s="66"/>
      <c r="GO57" s="66"/>
      <c r="GP57" s="66"/>
      <c r="GQ57" s="66"/>
      <c r="GR57" s="66"/>
      <c r="GS57" s="66"/>
      <c r="GT57" s="66"/>
      <c r="GU57" s="66"/>
      <c r="GV57" s="66"/>
      <c r="GW57" s="66"/>
      <c r="GX57" s="66"/>
      <c r="GY57" s="116"/>
      <c r="GZ57" s="117"/>
      <c r="HA57" s="218">
        <f t="shared" si="38"/>
        <v>0</v>
      </c>
      <c r="HB57" s="255"/>
      <c r="HC57" s="188"/>
      <c r="HD57" s="188"/>
      <c r="HE57" s="188"/>
      <c r="HF57" s="188"/>
      <c r="HG57" s="188"/>
      <c r="HH57" s="188"/>
      <c r="HI57" s="188"/>
      <c r="HJ57" s="188"/>
      <c r="HK57" s="188"/>
      <c r="HL57" s="188"/>
      <c r="HM57" s="188"/>
      <c r="HN57" s="188"/>
      <c r="HO57" s="188"/>
      <c r="HP57" s="188"/>
      <c r="HQ57" s="188"/>
      <c r="HR57" s="188"/>
      <c r="HS57" s="188"/>
      <c r="HT57" s="188"/>
      <c r="HU57" s="188"/>
      <c r="HV57" s="188"/>
      <c r="HW57" s="188"/>
      <c r="HX57" s="188"/>
      <c r="HY57" s="188"/>
      <c r="HZ57" s="188"/>
      <c r="IA57" s="188"/>
      <c r="IB57" s="188"/>
      <c r="IC57" s="188"/>
      <c r="ID57" s="188"/>
      <c r="IE57" s="188"/>
      <c r="IF57" s="188"/>
      <c r="IG57" s="188"/>
      <c r="IH57" s="188"/>
      <c r="II57" s="188"/>
      <c r="IJ57" s="188"/>
      <c r="IK57" s="188"/>
      <c r="IL57" s="188"/>
      <c r="IM57" s="188"/>
      <c r="IN57" s="188"/>
      <c r="IO57" s="188"/>
      <c r="IP57" s="188"/>
      <c r="IQ57" s="188"/>
      <c r="IR57" s="116"/>
      <c r="IS57" s="117"/>
      <c r="IT57" s="128"/>
      <c r="IU57" s="128"/>
      <c r="IV57" s="128"/>
    </row>
    <row r="58" spans="1:256">
      <c r="A58" s="294" t="s">
        <v>139</v>
      </c>
      <c r="B58" s="70"/>
      <c r="C58" s="22">
        <f t="shared" si="46"/>
        <v>1</v>
      </c>
      <c r="D58" s="16">
        <f t="shared" si="45"/>
        <v>1</v>
      </c>
      <c r="E58" s="66">
        <f t="shared" si="47"/>
        <v>1</v>
      </c>
      <c r="F58" s="16">
        <f t="shared" si="48"/>
        <v>0</v>
      </c>
      <c r="G58" s="16">
        <f t="shared" si="49"/>
        <v>0</v>
      </c>
      <c r="H58" s="66">
        <f t="shared" si="50"/>
        <v>0</v>
      </c>
      <c r="I58" s="67">
        <f t="shared" si="51"/>
        <v>90</v>
      </c>
      <c r="J58" s="68">
        <f>ABS(I58/C58)</f>
        <v>90</v>
      </c>
      <c r="K58" s="68">
        <f>ABS(I58*100/I1)</f>
        <v>2.6315789473684212</v>
      </c>
      <c r="L58" s="67">
        <f>K1</f>
        <v>38</v>
      </c>
      <c r="M58" s="67">
        <f t="shared" si="26"/>
        <v>1</v>
      </c>
      <c r="N58" s="67">
        <f>SUM(O58:Q58)</f>
        <v>0</v>
      </c>
      <c r="O58" s="67">
        <f t="shared" si="28"/>
        <v>0</v>
      </c>
      <c r="P58" s="67">
        <f t="shared" si="29"/>
        <v>0</v>
      </c>
      <c r="Q58" s="67">
        <f t="shared" si="30"/>
        <v>0</v>
      </c>
      <c r="R58" s="267">
        <f t="shared" si="31"/>
        <v>0</v>
      </c>
      <c r="S58" s="269">
        <f t="shared" si="32"/>
        <v>0</v>
      </c>
      <c r="T58" s="268">
        <f t="shared" si="33"/>
        <v>0</v>
      </c>
      <c r="U58" s="268">
        <f t="shared" si="34"/>
        <v>0</v>
      </c>
      <c r="V58" s="154">
        <f t="shared" si="35"/>
        <v>0</v>
      </c>
      <c r="W58" s="89"/>
      <c r="X58" s="215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296" t="s">
        <v>135</v>
      </c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91"/>
      <c r="BP58" s="222"/>
      <c r="BQ58" s="215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  <c r="CL58" s="66"/>
      <c r="CM58" s="66"/>
      <c r="CN58" s="66"/>
      <c r="CO58" s="66"/>
      <c r="CP58" s="66"/>
      <c r="CQ58" s="66"/>
      <c r="CR58" s="66"/>
      <c r="CS58" s="296">
        <v>90</v>
      </c>
      <c r="CT58" s="66"/>
      <c r="CU58" s="66"/>
      <c r="CV58" s="66"/>
      <c r="CW58" s="66"/>
      <c r="CX58" s="66"/>
      <c r="CY58" s="66"/>
      <c r="CZ58" s="66"/>
      <c r="DA58" s="66"/>
      <c r="DB58" s="66"/>
      <c r="DC58" s="69"/>
      <c r="DD58" s="66"/>
      <c r="DE58" s="66"/>
      <c r="DF58" s="66"/>
      <c r="DG58" s="66"/>
      <c r="DH58" s="66"/>
      <c r="DI58" s="89"/>
      <c r="DJ58" s="90"/>
      <c r="DK58" s="66"/>
      <c r="DL58" s="66"/>
      <c r="DM58" s="66"/>
      <c r="DN58" s="66"/>
      <c r="DO58" s="66"/>
      <c r="DP58" s="66"/>
      <c r="DQ58" s="66"/>
      <c r="DR58" s="66"/>
      <c r="DS58" s="66"/>
      <c r="DT58" s="66"/>
      <c r="DU58" s="66"/>
      <c r="DV58" s="66"/>
      <c r="DW58" s="66"/>
      <c r="DX58" s="66"/>
      <c r="DY58" s="66"/>
      <c r="DZ58" s="66"/>
      <c r="EA58" s="66"/>
      <c r="EB58" s="66"/>
      <c r="EC58" s="66"/>
      <c r="ED58" s="66"/>
      <c r="EE58" s="66"/>
      <c r="EF58" s="66"/>
      <c r="EG58" s="66"/>
      <c r="EH58" s="66"/>
      <c r="EI58" s="66"/>
      <c r="EJ58" s="66"/>
      <c r="EK58" s="66"/>
      <c r="EL58" s="66"/>
      <c r="EM58" s="66"/>
      <c r="EN58" s="66"/>
      <c r="EO58" s="66"/>
      <c r="EP58" s="66"/>
      <c r="EQ58" s="69"/>
      <c r="ER58" s="69"/>
      <c r="ES58" s="69"/>
      <c r="ET58" s="69"/>
      <c r="EU58" s="69"/>
      <c r="EV58" s="66"/>
      <c r="EW58" s="69"/>
      <c r="EX58" s="66"/>
      <c r="EY58" s="69"/>
      <c r="EZ58" s="66"/>
      <c r="FA58" s="69"/>
      <c r="FB58" s="249">
        <f t="shared" si="25"/>
        <v>0</v>
      </c>
      <c r="FC58" s="247">
        <f t="shared" si="36"/>
        <v>0</v>
      </c>
      <c r="FD58" s="242">
        <f t="shared" si="37"/>
        <v>0</v>
      </c>
      <c r="FE58" s="215"/>
      <c r="FF58" s="66"/>
      <c r="FG58" s="66"/>
      <c r="FH58" s="66"/>
      <c r="FI58" s="66"/>
      <c r="FJ58" s="66"/>
      <c r="FK58" s="66"/>
      <c r="FL58" s="66"/>
      <c r="FM58" s="66"/>
      <c r="FN58" s="66"/>
      <c r="FO58" s="66"/>
      <c r="FP58" s="66"/>
      <c r="FQ58" s="66"/>
      <c r="FR58" s="66"/>
      <c r="FS58" s="66"/>
      <c r="FT58" s="66"/>
      <c r="FU58" s="66"/>
      <c r="FV58" s="66"/>
      <c r="FW58" s="66"/>
      <c r="FX58" s="66"/>
      <c r="FY58" s="66"/>
      <c r="FZ58" s="66"/>
      <c r="GA58" s="66"/>
      <c r="GB58" s="66"/>
      <c r="GC58" s="66"/>
      <c r="GD58" s="66"/>
      <c r="GE58" s="66"/>
      <c r="GF58" s="66"/>
      <c r="GG58" s="66"/>
      <c r="GH58" s="66"/>
      <c r="GI58" s="66"/>
      <c r="GJ58" s="66"/>
      <c r="GK58" s="66"/>
      <c r="GL58" s="66"/>
      <c r="GM58" s="66"/>
      <c r="GN58" s="66"/>
      <c r="GO58" s="66"/>
      <c r="GP58" s="66"/>
      <c r="GQ58" s="66"/>
      <c r="GR58" s="66"/>
      <c r="GS58" s="66"/>
      <c r="GT58" s="66"/>
      <c r="GU58" s="66"/>
      <c r="GV58" s="66"/>
      <c r="GW58" s="66"/>
      <c r="GX58" s="66"/>
      <c r="GY58" s="116"/>
      <c r="GZ58" s="117"/>
      <c r="HA58" s="218">
        <f t="shared" si="38"/>
        <v>0</v>
      </c>
      <c r="HB58" s="255"/>
      <c r="HC58" s="188"/>
      <c r="HD58" s="188"/>
      <c r="HE58" s="188"/>
      <c r="HF58" s="188"/>
      <c r="HG58" s="188"/>
      <c r="HH58" s="188"/>
      <c r="HI58" s="188"/>
      <c r="HJ58" s="188"/>
      <c r="HK58" s="188"/>
      <c r="HL58" s="188"/>
      <c r="HM58" s="188"/>
      <c r="HN58" s="188"/>
      <c r="HO58" s="188"/>
      <c r="HP58" s="188"/>
      <c r="HQ58" s="188"/>
      <c r="HR58" s="188"/>
      <c r="HS58" s="188"/>
      <c r="HT58" s="188"/>
      <c r="HU58" s="188"/>
      <c r="HV58" s="188"/>
      <c r="HW58" s="188"/>
      <c r="HX58" s="188"/>
      <c r="HY58" s="188"/>
      <c r="HZ58" s="188"/>
      <c r="IA58" s="188"/>
      <c r="IB58" s="188"/>
      <c r="IC58" s="188"/>
      <c r="ID58" s="188"/>
      <c r="IE58" s="188"/>
      <c r="IF58" s="188"/>
      <c r="IG58" s="188"/>
      <c r="IH58" s="188"/>
      <c r="II58" s="188"/>
      <c r="IJ58" s="188"/>
      <c r="IK58" s="188"/>
      <c r="IL58" s="188"/>
      <c r="IM58" s="188"/>
      <c r="IN58" s="188"/>
      <c r="IO58" s="188"/>
      <c r="IP58" s="188"/>
      <c r="IQ58" s="188"/>
      <c r="IR58" s="116"/>
      <c r="IS58" s="117"/>
      <c r="IT58" s="128"/>
      <c r="IU58" s="128"/>
      <c r="IV58" s="128"/>
    </row>
    <row r="59" spans="1:256" ht="13.5" thickBot="1">
      <c r="A59" s="294"/>
      <c r="B59" s="70"/>
      <c r="C59" s="22">
        <f t="shared" si="46"/>
        <v>0</v>
      </c>
      <c r="D59" s="16">
        <f t="shared" si="45"/>
        <v>0</v>
      </c>
      <c r="E59" s="66">
        <f t="shared" si="47"/>
        <v>0</v>
      </c>
      <c r="F59" s="16">
        <f t="shared" si="48"/>
        <v>0</v>
      </c>
      <c r="G59" s="16">
        <f t="shared" si="49"/>
        <v>0</v>
      </c>
      <c r="H59" s="66">
        <f t="shared" si="50"/>
        <v>0</v>
      </c>
      <c r="I59" s="67">
        <f t="shared" si="51"/>
        <v>0</v>
      </c>
      <c r="J59" s="68" t="e">
        <f>ABS(I59/C59)</f>
        <v>#DIV/0!</v>
      </c>
      <c r="K59" s="68">
        <f>ABS(I59*100/I1)</f>
        <v>0</v>
      </c>
      <c r="L59" s="67">
        <f>K1</f>
        <v>38</v>
      </c>
      <c r="M59" s="67">
        <f t="shared" si="26"/>
        <v>0</v>
      </c>
      <c r="N59" s="67">
        <f>SUM(O59:Q59)</f>
        <v>0</v>
      </c>
      <c r="O59" s="67">
        <f t="shared" si="28"/>
        <v>0</v>
      </c>
      <c r="P59" s="67">
        <f t="shared" si="29"/>
        <v>0</v>
      </c>
      <c r="Q59" s="67">
        <f t="shared" si="30"/>
        <v>0</v>
      </c>
      <c r="R59" s="267">
        <f t="shared" si="31"/>
        <v>0</v>
      </c>
      <c r="S59" s="269">
        <f t="shared" si="32"/>
        <v>0</v>
      </c>
      <c r="T59" s="268">
        <f t="shared" si="33"/>
        <v>0</v>
      </c>
      <c r="U59" s="268">
        <f t="shared" si="34"/>
        <v>0</v>
      </c>
      <c r="V59" s="154">
        <f t="shared" si="35"/>
        <v>0</v>
      </c>
      <c r="W59" s="89"/>
      <c r="X59" s="215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296"/>
      <c r="BF59" s="66"/>
      <c r="BG59" s="66"/>
      <c r="BH59" s="66"/>
      <c r="BI59" s="66"/>
      <c r="BJ59" s="66"/>
      <c r="BK59" s="66"/>
      <c r="BL59" s="66"/>
      <c r="BM59" s="66"/>
      <c r="BN59" s="66"/>
      <c r="BO59" s="91"/>
      <c r="BP59" s="222"/>
      <c r="BQ59" s="90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  <c r="CL59" s="66"/>
      <c r="CM59" s="66"/>
      <c r="CN59" s="66"/>
      <c r="CO59" s="66"/>
      <c r="CP59" s="66"/>
      <c r="CQ59" s="66"/>
      <c r="CR59" s="66"/>
      <c r="CS59" s="66"/>
      <c r="CT59" s="66"/>
      <c r="CU59" s="66"/>
      <c r="CV59" s="66"/>
      <c r="CW59" s="66"/>
      <c r="CX59" s="66"/>
      <c r="CY59" s="69"/>
      <c r="CZ59" s="66"/>
      <c r="DA59" s="69"/>
      <c r="DB59" s="66"/>
      <c r="DC59" s="69"/>
      <c r="DD59" s="66"/>
      <c r="DE59" s="66"/>
      <c r="DF59" s="66"/>
      <c r="DG59" s="66"/>
      <c r="DH59" s="66"/>
      <c r="DI59" s="89"/>
      <c r="DJ59" s="90"/>
      <c r="DK59" s="66"/>
      <c r="DL59" s="66"/>
      <c r="DM59" s="66"/>
      <c r="DN59" s="66"/>
      <c r="DO59" s="66"/>
      <c r="DP59" s="66"/>
      <c r="DQ59" s="66"/>
      <c r="DR59" s="66"/>
      <c r="DS59" s="66"/>
      <c r="DT59" s="66"/>
      <c r="DU59" s="66"/>
      <c r="DV59" s="66"/>
      <c r="DW59" s="66"/>
      <c r="DX59" s="66"/>
      <c r="DY59" s="66"/>
      <c r="DZ59" s="66"/>
      <c r="EA59" s="66"/>
      <c r="EB59" s="66"/>
      <c r="EC59" s="66"/>
      <c r="ED59" s="66"/>
      <c r="EE59" s="66"/>
      <c r="EF59" s="66"/>
      <c r="EG59" s="66"/>
      <c r="EH59" s="66"/>
      <c r="EI59" s="66"/>
      <c r="EJ59" s="66"/>
      <c r="EK59" s="66"/>
      <c r="EL59" s="66"/>
      <c r="EM59" s="66"/>
      <c r="EN59" s="66"/>
      <c r="EO59" s="66"/>
      <c r="EP59" s="66"/>
      <c r="EQ59" s="69"/>
      <c r="ER59" s="69"/>
      <c r="ES59" s="69"/>
      <c r="ET59" s="69"/>
      <c r="EU59" s="69"/>
      <c r="EV59" s="66"/>
      <c r="EW59" s="69"/>
      <c r="EX59" s="66"/>
      <c r="EY59" s="69"/>
      <c r="EZ59" s="66"/>
      <c r="FA59" s="69"/>
      <c r="FB59" s="249">
        <f t="shared" si="25"/>
        <v>0</v>
      </c>
      <c r="FC59" s="247">
        <f t="shared" si="36"/>
        <v>0</v>
      </c>
      <c r="FD59" s="242">
        <f t="shared" si="37"/>
        <v>0</v>
      </c>
      <c r="FE59" s="215"/>
      <c r="FF59" s="66"/>
      <c r="FG59" s="66"/>
      <c r="FH59" s="66"/>
      <c r="FI59" s="66"/>
      <c r="FJ59" s="66"/>
      <c r="FK59" s="66"/>
      <c r="FL59" s="66"/>
      <c r="FM59" s="66"/>
      <c r="FN59" s="66"/>
      <c r="FO59" s="66"/>
      <c r="FP59" s="66"/>
      <c r="FQ59" s="66"/>
      <c r="FR59" s="66"/>
      <c r="FS59" s="66"/>
      <c r="FT59" s="66"/>
      <c r="FU59" s="66"/>
      <c r="FV59" s="66"/>
      <c r="FW59" s="66"/>
      <c r="FX59" s="66"/>
      <c r="FY59" s="66"/>
      <c r="FZ59" s="66"/>
      <c r="GA59" s="66"/>
      <c r="GB59" s="66"/>
      <c r="GC59" s="66"/>
      <c r="GD59" s="66"/>
      <c r="GE59" s="66"/>
      <c r="GF59" s="66"/>
      <c r="GG59" s="66"/>
      <c r="GH59" s="66"/>
      <c r="GI59" s="66"/>
      <c r="GJ59" s="66"/>
      <c r="GK59" s="66"/>
      <c r="GL59" s="66"/>
      <c r="GM59" s="66"/>
      <c r="GN59" s="66"/>
      <c r="GO59" s="66"/>
      <c r="GP59" s="66"/>
      <c r="GQ59" s="66"/>
      <c r="GR59" s="66"/>
      <c r="GS59" s="66"/>
      <c r="GT59" s="66"/>
      <c r="GU59" s="66"/>
      <c r="GV59" s="66"/>
      <c r="GW59" s="66"/>
      <c r="GX59" s="66"/>
      <c r="GY59" s="116"/>
      <c r="GZ59" s="117"/>
      <c r="HA59" s="218">
        <f t="shared" si="38"/>
        <v>0</v>
      </c>
      <c r="HB59" s="255"/>
      <c r="HC59" s="188"/>
      <c r="HD59" s="188"/>
      <c r="HE59" s="188"/>
      <c r="HF59" s="188"/>
      <c r="HG59" s="188"/>
      <c r="HH59" s="188"/>
      <c r="HI59" s="188"/>
      <c r="HJ59" s="188"/>
      <c r="HK59" s="188"/>
      <c r="HL59" s="188"/>
      <c r="HM59" s="188"/>
      <c r="HN59" s="188"/>
      <c r="HO59" s="188"/>
      <c r="HP59" s="188"/>
      <c r="HQ59" s="188"/>
      <c r="HR59" s="188"/>
      <c r="HS59" s="188"/>
      <c r="HT59" s="188"/>
      <c r="HU59" s="188"/>
      <c r="HV59" s="188"/>
      <c r="HW59" s="188"/>
      <c r="HX59" s="188"/>
      <c r="HY59" s="188"/>
      <c r="HZ59" s="188"/>
      <c r="IA59" s="188"/>
      <c r="IB59" s="188"/>
      <c r="IC59" s="188"/>
      <c r="ID59" s="188"/>
      <c r="IE59" s="188"/>
      <c r="IF59" s="188"/>
      <c r="IG59" s="188"/>
      <c r="IH59" s="188"/>
      <c r="II59" s="188"/>
      <c r="IJ59" s="188"/>
      <c r="IK59" s="188"/>
      <c r="IL59" s="188"/>
      <c r="IM59" s="188"/>
      <c r="IN59" s="188"/>
      <c r="IO59" s="188"/>
      <c r="IP59" s="188"/>
      <c r="IQ59" s="188"/>
      <c r="IR59" s="116"/>
      <c r="IS59" s="117"/>
      <c r="IT59" s="128"/>
      <c r="IU59" s="128"/>
      <c r="IV59" s="128"/>
    </row>
    <row r="60" spans="1:256" hidden="1">
      <c r="A60" s="294" t="s">
        <v>129</v>
      </c>
      <c r="B60" s="91" t="s">
        <v>62</v>
      </c>
      <c r="C60" s="22"/>
      <c r="D60" s="16">
        <f t="shared" si="45"/>
        <v>0</v>
      </c>
      <c r="E60" s="66"/>
      <c r="F60" s="16"/>
      <c r="G60" s="16"/>
      <c r="H60" s="66">
        <f t="shared" si="50"/>
        <v>0</v>
      </c>
      <c r="I60" s="67"/>
      <c r="J60" s="68"/>
      <c r="K60" s="68"/>
      <c r="L60" s="67"/>
      <c r="M60" s="67"/>
      <c r="N60" s="67"/>
      <c r="O60" s="67"/>
      <c r="P60" s="67"/>
      <c r="Q60" s="67"/>
      <c r="R60" s="267">
        <f t="shared" si="31"/>
        <v>0</v>
      </c>
      <c r="S60" s="269">
        <f t="shared" si="32"/>
        <v>0</v>
      </c>
      <c r="T60" s="268">
        <f t="shared" si="33"/>
        <v>0</v>
      </c>
      <c r="U60" s="268">
        <f t="shared" si="34"/>
        <v>0</v>
      </c>
      <c r="V60" s="154">
        <f t="shared" si="35"/>
        <v>0</v>
      </c>
      <c r="W60" s="89"/>
      <c r="X60" s="215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91"/>
      <c r="BP60" s="222"/>
      <c r="BQ60" s="90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  <c r="CL60" s="66"/>
      <c r="CM60" s="66"/>
      <c r="CN60" s="66"/>
      <c r="CO60" s="66"/>
      <c r="CP60" s="66"/>
      <c r="CQ60" s="66"/>
      <c r="CR60" s="66"/>
      <c r="CS60" s="66"/>
      <c r="CT60" s="66"/>
      <c r="CU60" s="66"/>
      <c r="CV60" s="66"/>
      <c r="CW60" s="66"/>
      <c r="CX60" s="66"/>
      <c r="CY60" s="69"/>
      <c r="CZ60" s="66"/>
      <c r="DA60" s="69"/>
      <c r="DB60" s="66"/>
      <c r="DC60" s="69"/>
      <c r="DD60" s="66"/>
      <c r="DE60" s="66"/>
      <c r="DF60" s="66"/>
      <c r="DG60" s="66"/>
      <c r="DH60" s="66"/>
      <c r="DI60" s="89"/>
      <c r="DJ60" s="90"/>
      <c r="DK60" s="66"/>
      <c r="DL60" s="66"/>
      <c r="DM60" s="66"/>
      <c r="DN60" s="66"/>
      <c r="DO60" s="66"/>
      <c r="DP60" s="66"/>
      <c r="DQ60" s="66"/>
      <c r="DR60" s="66"/>
      <c r="DS60" s="66"/>
      <c r="DT60" s="66"/>
      <c r="DU60" s="66"/>
      <c r="DV60" s="66"/>
      <c r="DW60" s="66"/>
      <c r="DX60" s="66"/>
      <c r="DY60" s="66"/>
      <c r="DZ60" s="66"/>
      <c r="EA60" s="66"/>
      <c r="EB60" s="66"/>
      <c r="EC60" s="66"/>
      <c r="ED60" s="66"/>
      <c r="EE60" s="66"/>
      <c r="EF60" s="66"/>
      <c r="EG60" s="66"/>
      <c r="EH60" s="66"/>
      <c r="EI60" s="66"/>
      <c r="EJ60" s="66"/>
      <c r="EK60" s="66"/>
      <c r="EL60" s="66"/>
      <c r="EM60" s="66"/>
      <c r="EN60" s="66"/>
      <c r="EO60" s="66"/>
      <c r="EP60" s="66"/>
      <c r="EQ60" s="69"/>
      <c r="ER60" s="69"/>
      <c r="ES60" s="69"/>
      <c r="ET60" s="69"/>
      <c r="EU60" s="69"/>
      <c r="EV60" s="66"/>
      <c r="EW60" s="69"/>
      <c r="EX60" s="66"/>
      <c r="EY60" s="69"/>
      <c r="EZ60" s="66"/>
      <c r="FA60" s="69"/>
      <c r="FB60" s="249">
        <f t="shared" si="25"/>
        <v>0</v>
      </c>
      <c r="FC60" s="247">
        <f t="shared" si="36"/>
        <v>0</v>
      </c>
      <c r="FD60" s="242">
        <f t="shared" si="37"/>
        <v>0</v>
      </c>
      <c r="FE60" s="215"/>
      <c r="FF60" s="66"/>
      <c r="FG60" s="66"/>
      <c r="FH60" s="66"/>
      <c r="FI60" s="66"/>
      <c r="FJ60" s="66"/>
      <c r="FK60" s="66"/>
      <c r="FL60" s="66"/>
      <c r="FM60" s="66"/>
      <c r="FN60" s="66"/>
      <c r="FO60" s="66"/>
      <c r="FP60" s="66"/>
      <c r="FQ60" s="66"/>
      <c r="FR60" s="66"/>
      <c r="FS60" s="66"/>
      <c r="FT60" s="66"/>
      <c r="FU60" s="66"/>
      <c r="FV60" s="66"/>
      <c r="FW60" s="66"/>
      <c r="FX60" s="66"/>
      <c r="FY60" s="66"/>
      <c r="FZ60" s="66"/>
      <c r="GA60" s="66"/>
      <c r="GB60" s="66"/>
      <c r="GC60" s="66"/>
      <c r="GD60" s="66"/>
      <c r="GE60" s="66"/>
      <c r="GF60" s="66"/>
      <c r="GG60" s="66"/>
      <c r="GH60" s="66"/>
      <c r="GI60" s="66"/>
      <c r="GJ60" s="66"/>
      <c r="GK60" s="66"/>
      <c r="GL60" s="66"/>
      <c r="GM60" s="66"/>
      <c r="GN60" s="66"/>
      <c r="GO60" s="66"/>
      <c r="GP60" s="66"/>
      <c r="GQ60" s="66"/>
      <c r="GR60" s="66"/>
      <c r="GS60" s="66"/>
      <c r="GT60" s="66"/>
      <c r="GU60" s="66"/>
      <c r="GV60" s="66"/>
      <c r="GW60" s="66"/>
      <c r="GX60" s="66"/>
      <c r="GY60" s="116"/>
      <c r="GZ60" s="117"/>
      <c r="HA60" s="218">
        <f t="shared" si="38"/>
        <v>0</v>
      </c>
      <c r="HB60" s="255"/>
      <c r="HC60" s="188"/>
      <c r="HD60" s="188"/>
      <c r="HE60" s="188"/>
      <c r="HF60" s="188"/>
      <c r="HG60" s="188"/>
      <c r="HH60" s="188"/>
      <c r="HI60" s="188"/>
      <c r="HJ60" s="188"/>
      <c r="HK60" s="188"/>
      <c r="HL60" s="188"/>
      <c r="HM60" s="188"/>
      <c r="HN60" s="188"/>
      <c r="HO60" s="188"/>
      <c r="HP60" s="188"/>
      <c r="HQ60" s="188"/>
      <c r="HR60" s="188"/>
      <c r="HS60" s="188"/>
      <c r="HT60" s="188"/>
      <c r="HU60" s="188"/>
      <c r="HV60" s="188"/>
      <c r="HW60" s="188"/>
      <c r="HX60" s="188"/>
      <c r="HY60" s="188"/>
      <c r="HZ60" s="188"/>
      <c r="IA60" s="188"/>
      <c r="IB60" s="188"/>
      <c r="IC60" s="188"/>
      <c r="ID60" s="188"/>
      <c r="IE60" s="188"/>
      <c r="IF60" s="188"/>
      <c r="IG60" s="188"/>
      <c r="IH60" s="188"/>
      <c r="II60" s="188"/>
      <c r="IJ60" s="188"/>
      <c r="IK60" s="188"/>
      <c r="IL60" s="188"/>
      <c r="IM60" s="188"/>
      <c r="IN60" s="188"/>
      <c r="IO60" s="188"/>
      <c r="IP60" s="188"/>
      <c r="IQ60" s="188"/>
      <c r="IR60" s="116"/>
      <c r="IS60" s="117"/>
      <c r="IT60" s="128"/>
      <c r="IU60" s="128"/>
      <c r="IV60" s="128"/>
    </row>
    <row r="61" spans="1:256" hidden="1">
      <c r="A61" s="294" t="s">
        <v>130</v>
      </c>
      <c r="B61" s="274" t="s">
        <v>62</v>
      </c>
      <c r="C61" s="22"/>
      <c r="D61" s="16">
        <f t="shared" si="45"/>
        <v>0</v>
      </c>
      <c r="E61" s="66"/>
      <c r="F61" s="16"/>
      <c r="G61" s="16"/>
      <c r="H61" s="66">
        <f t="shared" si="50"/>
        <v>0</v>
      </c>
      <c r="I61" s="67"/>
      <c r="J61" s="68"/>
      <c r="K61" s="68"/>
      <c r="L61" s="67"/>
      <c r="M61" s="67"/>
      <c r="N61" s="67"/>
      <c r="O61" s="67"/>
      <c r="P61" s="67"/>
      <c r="Q61" s="67"/>
      <c r="R61" s="267">
        <f t="shared" si="31"/>
        <v>0</v>
      </c>
      <c r="S61" s="269">
        <f t="shared" si="32"/>
        <v>0</v>
      </c>
      <c r="T61" s="268">
        <f t="shared" si="33"/>
        <v>0</v>
      </c>
      <c r="U61" s="268">
        <f t="shared" si="34"/>
        <v>0</v>
      </c>
      <c r="V61" s="154">
        <f t="shared" si="35"/>
        <v>0</v>
      </c>
      <c r="W61" s="89"/>
      <c r="X61" s="215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91"/>
      <c r="BP61" s="222"/>
      <c r="BQ61" s="90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  <c r="CL61" s="66"/>
      <c r="CM61" s="66"/>
      <c r="CN61" s="66"/>
      <c r="CO61" s="66"/>
      <c r="CP61" s="66"/>
      <c r="CQ61" s="66"/>
      <c r="CR61" s="66"/>
      <c r="CS61" s="66"/>
      <c r="CT61" s="66"/>
      <c r="CU61" s="66"/>
      <c r="CV61" s="66"/>
      <c r="CW61" s="66"/>
      <c r="CX61" s="66"/>
      <c r="CY61" s="69"/>
      <c r="CZ61" s="66"/>
      <c r="DA61" s="69"/>
      <c r="DB61" s="66"/>
      <c r="DC61" s="69"/>
      <c r="DD61" s="66"/>
      <c r="DE61" s="66"/>
      <c r="DF61" s="66"/>
      <c r="DG61" s="66"/>
      <c r="DH61" s="66"/>
      <c r="DI61" s="89"/>
      <c r="DJ61" s="90"/>
      <c r="DK61" s="66"/>
      <c r="DL61" s="66"/>
      <c r="DM61" s="66"/>
      <c r="DN61" s="66"/>
      <c r="DO61" s="66"/>
      <c r="DP61" s="66"/>
      <c r="DQ61" s="66"/>
      <c r="DR61" s="66"/>
      <c r="DS61" s="66"/>
      <c r="DT61" s="66"/>
      <c r="DU61" s="66"/>
      <c r="DV61" s="66"/>
      <c r="DW61" s="66"/>
      <c r="DX61" s="66"/>
      <c r="DY61" s="66"/>
      <c r="DZ61" s="66"/>
      <c r="EA61" s="66"/>
      <c r="EB61" s="66"/>
      <c r="EC61" s="66"/>
      <c r="ED61" s="66"/>
      <c r="EE61" s="66"/>
      <c r="EF61" s="66"/>
      <c r="EG61" s="66"/>
      <c r="EH61" s="66"/>
      <c r="EI61" s="66"/>
      <c r="EJ61" s="66"/>
      <c r="EK61" s="66"/>
      <c r="EL61" s="66"/>
      <c r="EM61" s="66"/>
      <c r="EN61" s="66"/>
      <c r="EO61" s="66"/>
      <c r="EP61" s="66"/>
      <c r="EQ61" s="69"/>
      <c r="ER61" s="69"/>
      <c r="ES61" s="69"/>
      <c r="ET61" s="69"/>
      <c r="EU61" s="69"/>
      <c r="EV61" s="66"/>
      <c r="EW61" s="69"/>
      <c r="EX61" s="66"/>
      <c r="EY61" s="69"/>
      <c r="EZ61" s="66"/>
      <c r="FA61" s="69"/>
      <c r="FB61" s="249">
        <f t="shared" si="25"/>
        <v>0</v>
      </c>
      <c r="FC61" s="247">
        <f t="shared" si="36"/>
        <v>0</v>
      </c>
      <c r="FD61" s="242">
        <f t="shared" si="37"/>
        <v>0</v>
      </c>
      <c r="FE61" s="215"/>
      <c r="FF61" s="66"/>
      <c r="FG61" s="66"/>
      <c r="FH61" s="66"/>
      <c r="FI61" s="66"/>
      <c r="FJ61" s="66"/>
      <c r="FK61" s="66"/>
      <c r="FL61" s="66"/>
      <c r="FM61" s="66"/>
      <c r="FN61" s="66"/>
      <c r="FO61" s="66"/>
      <c r="FP61" s="66"/>
      <c r="FQ61" s="66"/>
      <c r="FR61" s="66"/>
      <c r="FS61" s="66"/>
      <c r="FT61" s="66"/>
      <c r="FU61" s="66"/>
      <c r="FV61" s="66"/>
      <c r="FW61" s="66"/>
      <c r="FX61" s="66"/>
      <c r="FY61" s="66"/>
      <c r="FZ61" s="66"/>
      <c r="GA61" s="66"/>
      <c r="GB61" s="66"/>
      <c r="GC61" s="66"/>
      <c r="GD61" s="66"/>
      <c r="GE61" s="66"/>
      <c r="GF61" s="66"/>
      <c r="GG61" s="66"/>
      <c r="GH61" s="66"/>
      <c r="GI61" s="66"/>
      <c r="GJ61" s="66"/>
      <c r="GK61" s="66"/>
      <c r="GL61" s="66"/>
      <c r="GM61" s="66"/>
      <c r="GN61" s="66"/>
      <c r="GO61" s="66"/>
      <c r="GP61" s="66"/>
      <c r="GQ61" s="66"/>
      <c r="GR61" s="66"/>
      <c r="GS61" s="66"/>
      <c r="GT61" s="66"/>
      <c r="GU61" s="66"/>
      <c r="GV61" s="66"/>
      <c r="GW61" s="66"/>
      <c r="GX61" s="66"/>
      <c r="GY61" s="116"/>
      <c r="GZ61" s="117"/>
      <c r="HA61" s="218">
        <f t="shared" si="38"/>
        <v>0</v>
      </c>
      <c r="HB61" s="255"/>
      <c r="HC61" s="188"/>
      <c r="HD61" s="188"/>
      <c r="HE61" s="188"/>
      <c r="HF61" s="188"/>
      <c r="HG61" s="188"/>
      <c r="HH61" s="188"/>
      <c r="HI61" s="188"/>
      <c r="HJ61" s="188"/>
      <c r="HK61" s="188"/>
      <c r="HL61" s="188"/>
      <c r="HM61" s="188"/>
      <c r="HN61" s="188"/>
      <c r="HO61" s="188"/>
      <c r="HP61" s="188"/>
      <c r="HQ61" s="188"/>
      <c r="HR61" s="188"/>
      <c r="HS61" s="188"/>
      <c r="HT61" s="188"/>
      <c r="HU61" s="188"/>
      <c r="HV61" s="188"/>
      <c r="HW61" s="188"/>
      <c r="HX61" s="188"/>
      <c r="HY61" s="188"/>
      <c r="HZ61" s="188"/>
      <c r="IA61" s="188"/>
      <c r="IB61" s="188"/>
      <c r="IC61" s="188"/>
      <c r="ID61" s="188"/>
      <c r="IE61" s="188"/>
      <c r="IF61" s="188"/>
      <c r="IG61" s="188"/>
      <c r="IH61" s="188"/>
      <c r="II61" s="188"/>
      <c r="IJ61" s="188"/>
      <c r="IK61" s="188"/>
      <c r="IL61" s="188"/>
      <c r="IM61" s="188"/>
      <c r="IN61" s="188"/>
      <c r="IO61" s="188"/>
      <c r="IP61" s="188"/>
      <c r="IQ61" s="188"/>
      <c r="IR61" s="116"/>
      <c r="IS61" s="117"/>
      <c r="IT61" s="128"/>
      <c r="IU61" s="128"/>
      <c r="IV61" s="128"/>
    </row>
    <row r="62" spans="1:256" ht="13.5" hidden="1" thickBot="1">
      <c r="A62" s="107"/>
      <c r="B62" s="91" t="s">
        <v>61</v>
      </c>
      <c r="C62" s="22"/>
      <c r="D62" s="16"/>
      <c r="E62" s="66"/>
      <c r="F62" s="16"/>
      <c r="G62" s="16"/>
      <c r="H62" s="66"/>
      <c r="I62" s="67"/>
      <c r="J62" s="68"/>
      <c r="K62" s="68"/>
      <c r="L62" s="67"/>
      <c r="M62" s="67"/>
      <c r="N62" s="67"/>
      <c r="O62" s="67"/>
      <c r="P62" s="67"/>
      <c r="Q62" s="67"/>
      <c r="R62" s="267">
        <f t="shared" si="31"/>
        <v>0</v>
      </c>
      <c r="S62" s="269">
        <f t="shared" si="32"/>
        <v>0</v>
      </c>
      <c r="T62" s="268">
        <f t="shared" si="33"/>
        <v>0</v>
      </c>
      <c r="U62" s="268">
        <f t="shared" si="34"/>
        <v>0</v>
      </c>
      <c r="V62" s="154">
        <f t="shared" si="35"/>
        <v>0</v>
      </c>
      <c r="W62" s="89"/>
      <c r="X62" s="215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91"/>
      <c r="BP62" s="222"/>
      <c r="BQ62" s="90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  <c r="CL62" s="66"/>
      <c r="CM62" s="66"/>
      <c r="CN62" s="66"/>
      <c r="CO62" s="66"/>
      <c r="CP62" s="66"/>
      <c r="CQ62" s="66"/>
      <c r="CR62" s="66"/>
      <c r="CS62" s="66"/>
      <c r="CT62" s="66"/>
      <c r="CU62" s="66"/>
      <c r="CV62" s="66"/>
      <c r="CW62" s="66"/>
      <c r="CX62" s="66"/>
      <c r="CY62" s="69"/>
      <c r="CZ62" s="66"/>
      <c r="DA62" s="69"/>
      <c r="DB62" s="66"/>
      <c r="DC62" s="69"/>
      <c r="DD62" s="66"/>
      <c r="DE62" s="66"/>
      <c r="DF62" s="66"/>
      <c r="DG62" s="66"/>
      <c r="DH62" s="66"/>
      <c r="DI62" s="89"/>
      <c r="DJ62" s="90"/>
      <c r="DK62" s="66"/>
      <c r="DL62" s="66"/>
      <c r="DM62" s="66"/>
      <c r="DN62" s="66"/>
      <c r="DO62" s="66"/>
      <c r="DP62" s="66"/>
      <c r="DQ62" s="66"/>
      <c r="DR62" s="66"/>
      <c r="DS62" s="66"/>
      <c r="DT62" s="66"/>
      <c r="DU62" s="66"/>
      <c r="DV62" s="66"/>
      <c r="DW62" s="66"/>
      <c r="DX62" s="66"/>
      <c r="DY62" s="66"/>
      <c r="DZ62" s="66"/>
      <c r="EA62" s="66"/>
      <c r="EB62" s="66"/>
      <c r="EC62" s="66"/>
      <c r="ED62" s="66"/>
      <c r="EE62" s="66"/>
      <c r="EF62" s="66"/>
      <c r="EG62" s="66"/>
      <c r="EH62" s="66"/>
      <c r="EI62" s="66"/>
      <c r="EJ62" s="66"/>
      <c r="EK62" s="66"/>
      <c r="EL62" s="66"/>
      <c r="EM62" s="66"/>
      <c r="EN62" s="66"/>
      <c r="EO62" s="66"/>
      <c r="EP62" s="66"/>
      <c r="EQ62" s="69"/>
      <c r="ER62" s="69"/>
      <c r="ES62" s="69"/>
      <c r="ET62" s="69"/>
      <c r="EU62" s="69"/>
      <c r="EV62" s="66"/>
      <c r="EW62" s="69"/>
      <c r="EX62" s="66"/>
      <c r="EY62" s="69"/>
      <c r="EZ62" s="66"/>
      <c r="FA62" s="69"/>
      <c r="FB62" s="249">
        <f t="shared" si="25"/>
        <v>0</v>
      </c>
      <c r="FC62" s="247">
        <f t="shared" si="36"/>
        <v>0</v>
      </c>
      <c r="FD62" s="242">
        <f t="shared" si="37"/>
        <v>0</v>
      </c>
      <c r="FE62" s="215"/>
      <c r="FF62" s="66"/>
      <c r="FG62" s="66"/>
      <c r="FH62" s="66"/>
      <c r="FI62" s="66"/>
      <c r="FJ62" s="66"/>
      <c r="FK62" s="66"/>
      <c r="FL62" s="66"/>
      <c r="FM62" s="66"/>
      <c r="FN62" s="66"/>
      <c r="FO62" s="66"/>
      <c r="FP62" s="66"/>
      <c r="FQ62" s="66"/>
      <c r="FR62" s="66"/>
      <c r="FS62" s="66"/>
      <c r="FT62" s="66"/>
      <c r="FU62" s="66"/>
      <c r="FV62" s="66"/>
      <c r="FW62" s="66"/>
      <c r="FX62" s="66"/>
      <c r="FY62" s="66"/>
      <c r="FZ62" s="66"/>
      <c r="GA62" s="66"/>
      <c r="GB62" s="66"/>
      <c r="GC62" s="66"/>
      <c r="GD62" s="66"/>
      <c r="GE62" s="66"/>
      <c r="GF62" s="66"/>
      <c r="GG62" s="66"/>
      <c r="GH62" s="66"/>
      <c r="GI62" s="66"/>
      <c r="GJ62" s="66"/>
      <c r="GK62" s="66"/>
      <c r="GL62" s="66"/>
      <c r="GM62" s="66"/>
      <c r="GN62" s="66"/>
      <c r="GO62" s="66"/>
      <c r="GP62" s="66"/>
      <c r="GQ62" s="66"/>
      <c r="GR62" s="66"/>
      <c r="GS62" s="66"/>
      <c r="GT62" s="66"/>
      <c r="GU62" s="66"/>
      <c r="GV62" s="66"/>
      <c r="GW62" s="66"/>
      <c r="GX62" s="66"/>
      <c r="GY62" s="116"/>
      <c r="GZ62" s="117"/>
      <c r="HA62" s="219">
        <f t="shared" si="38"/>
        <v>0</v>
      </c>
      <c r="HB62" s="262"/>
      <c r="HC62" s="116"/>
      <c r="HD62" s="116"/>
      <c r="HE62" s="116"/>
      <c r="HF62" s="116"/>
      <c r="HG62" s="116"/>
      <c r="HH62" s="116"/>
      <c r="HI62" s="116"/>
      <c r="HJ62" s="116"/>
      <c r="HK62" s="116"/>
      <c r="HL62" s="116"/>
      <c r="HM62" s="116"/>
      <c r="HN62" s="116"/>
      <c r="HO62" s="116"/>
      <c r="HP62" s="116"/>
      <c r="HQ62" s="116"/>
      <c r="HR62" s="116"/>
      <c r="HS62" s="116"/>
      <c r="HT62" s="116"/>
      <c r="HU62" s="116"/>
      <c r="HV62" s="116"/>
      <c r="HW62" s="116"/>
      <c r="HX62" s="116"/>
      <c r="HY62" s="116"/>
      <c r="HZ62" s="116"/>
      <c r="IA62" s="116"/>
      <c r="IB62" s="116"/>
      <c r="IC62" s="116"/>
      <c r="ID62" s="116"/>
      <c r="IE62" s="116"/>
      <c r="IF62" s="116"/>
      <c r="IG62" s="66"/>
      <c r="IH62" s="66"/>
      <c r="II62" s="66"/>
      <c r="IJ62" s="66"/>
      <c r="IK62" s="116"/>
      <c r="IL62" s="116"/>
      <c r="IM62" s="116"/>
      <c r="IN62" s="116"/>
      <c r="IO62" s="116"/>
      <c r="IP62" s="116"/>
      <c r="IQ62" s="116"/>
      <c r="IR62" s="116"/>
      <c r="IS62" s="117"/>
      <c r="IT62" s="128"/>
      <c r="IU62" s="128"/>
      <c r="IV62" s="128"/>
    </row>
    <row r="63" spans="1:256" ht="14.25" hidden="1" thickTop="1" thickBot="1">
      <c r="A63" s="107"/>
      <c r="B63" s="91" t="s">
        <v>60</v>
      </c>
      <c r="C63" s="22"/>
      <c r="D63" s="16"/>
      <c r="E63" s="66"/>
      <c r="F63" s="16"/>
      <c r="G63" s="16"/>
      <c r="H63" s="66">
        <f>COUNTIF(BQ63:DH63,"S")</f>
        <v>0</v>
      </c>
      <c r="I63" s="67"/>
      <c r="J63" s="68"/>
      <c r="K63" s="68"/>
      <c r="L63" s="68"/>
      <c r="M63" s="67"/>
      <c r="N63" s="67"/>
      <c r="O63" s="67"/>
      <c r="P63" s="67"/>
      <c r="Q63" s="67"/>
      <c r="R63" s="267">
        <f t="shared" si="31"/>
        <v>0</v>
      </c>
      <c r="S63" s="269">
        <f t="shared" si="32"/>
        <v>0</v>
      </c>
      <c r="T63" s="268">
        <f t="shared" si="33"/>
        <v>0</v>
      </c>
      <c r="U63" s="268">
        <f t="shared" si="34"/>
        <v>0</v>
      </c>
      <c r="V63" s="154">
        <f t="shared" si="35"/>
        <v>0</v>
      </c>
      <c r="W63" s="89"/>
      <c r="X63" s="215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91"/>
      <c r="BP63" s="222"/>
      <c r="BQ63" s="90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  <c r="CL63" s="66"/>
      <c r="CM63" s="66"/>
      <c r="CN63" s="66"/>
      <c r="CO63" s="66"/>
      <c r="CP63" s="66"/>
      <c r="CQ63" s="66"/>
      <c r="CR63" s="66"/>
      <c r="CS63" s="66"/>
      <c r="CT63" s="66"/>
      <c r="CU63" s="66"/>
      <c r="CV63" s="66"/>
      <c r="CW63" s="66"/>
      <c r="CX63" s="66"/>
      <c r="CY63" s="69"/>
      <c r="CZ63" s="66"/>
      <c r="DA63" s="69"/>
      <c r="DB63" s="66"/>
      <c r="DC63" s="69"/>
      <c r="DD63" s="66"/>
      <c r="DE63" s="66"/>
      <c r="DF63" s="66"/>
      <c r="DG63" s="66"/>
      <c r="DH63" s="66"/>
      <c r="DI63" s="89"/>
      <c r="DJ63" s="90"/>
      <c r="DK63" s="66"/>
      <c r="DL63" s="66"/>
      <c r="DM63" s="66"/>
      <c r="DN63" s="66"/>
      <c r="DO63" s="66"/>
      <c r="DP63" s="66"/>
      <c r="DQ63" s="66"/>
      <c r="DR63" s="66"/>
      <c r="DS63" s="66"/>
      <c r="DT63" s="66"/>
      <c r="DU63" s="66"/>
      <c r="DV63" s="66"/>
      <c r="DW63" s="66"/>
      <c r="DX63" s="66"/>
      <c r="DY63" s="66"/>
      <c r="DZ63" s="66"/>
      <c r="EA63" s="66"/>
      <c r="EB63" s="66"/>
      <c r="EC63" s="66"/>
      <c r="ED63" s="66"/>
      <c r="EE63" s="66"/>
      <c r="EF63" s="66"/>
      <c r="EG63" s="66"/>
      <c r="EH63" s="66"/>
      <c r="EI63" s="66"/>
      <c r="EJ63" s="66"/>
      <c r="EK63" s="66"/>
      <c r="EL63" s="66"/>
      <c r="EM63" s="66"/>
      <c r="EN63" s="66"/>
      <c r="EO63" s="66"/>
      <c r="EP63" s="66"/>
      <c r="EQ63" s="69"/>
      <c r="ER63" s="69"/>
      <c r="ES63" s="69"/>
      <c r="ET63" s="69"/>
      <c r="EU63" s="69"/>
      <c r="EV63" s="108"/>
      <c r="EW63" s="109"/>
      <c r="EX63" s="108"/>
      <c r="EY63" s="109"/>
      <c r="EZ63" s="108"/>
      <c r="FA63" s="109"/>
      <c r="FB63" s="249">
        <f t="shared" si="25"/>
        <v>0</v>
      </c>
      <c r="FC63" s="247">
        <f t="shared" si="36"/>
        <v>0</v>
      </c>
      <c r="FD63" s="242">
        <f t="shared" si="37"/>
        <v>0</v>
      </c>
      <c r="FE63" s="215"/>
      <c r="FF63" s="66"/>
      <c r="FG63" s="66"/>
      <c r="FH63" s="66"/>
      <c r="FI63" s="66"/>
      <c r="FJ63" s="66"/>
      <c r="FK63" s="66"/>
      <c r="FL63" s="66"/>
      <c r="FM63" s="66"/>
      <c r="FN63" s="66"/>
      <c r="FO63" s="66"/>
      <c r="FP63" s="66"/>
      <c r="FQ63" s="66"/>
      <c r="FR63" s="66"/>
      <c r="FS63" s="66"/>
      <c r="FT63" s="66"/>
      <c r="FU63" s="66"/>
      <c r="FV63" s="66"/>
      <c r="FW63" s="66"/>
      <c r="FX63" s="66"/>
      <c r="FY63" s="66"/>
      <c r="FZ63" s="66"/>
      <c r="GA63" s="66"/>
      <c r="GB63" s="66"/>
      <c r="GC63" s="66"/>
      <c r="GD63" s="66"/>
      <c r="GE63" s="66"/>
      <c r="GF63" s="66"/>
      <c r="GG63" s="66"/>
      <c r="GH63" s="66"/>
      <c r="GI63" s="66"/>
      <c r="GJ63" s="66"/>
      <c r="GK63" s="66"/>
      <c r="GL63" s="66"/>
      <c r="GM63" s="66"/>
      <c r="GN63" s="66"/>
      <c r="GO63" s="66"/>
      <c r="GP63" s="66"/>
      <c r="GQ63" s="66"/>
      <c r="GR63" s="66"/>
      <c r="GS63" s="66"/>
      <c r="GT63" s="66"/>
      <c r="GU63" s="66"/>
      <c r="GV63" s="66"/>
      <c r="GW63" s="66"/>
      <c r="GX63" s="66"/>
      <c r="GY63" s="116"/>
      <c r="GZ63" s="117"/>
      <c r="HA63" s="217">
        <f t="shared" si="38"/>
        <v>0</v>
      </c>
      <c r="HB63" s="262"/>
      <c r="HC63" s="116"/>
      <c r="HD63" s="116"/>
      <c r="HE63" s="116"/>
      <c r="HF63" s="116"/>
      <c r="HG63" s="116"/>
      <c r="HH63" s="116"/>
      <c r="HI63" s="116"/>
      <c r="HJ63" s="116"/>
      <c r="HK63" s="116"/>
      <c r="HL63" s="116"/>
      <c r="HM63" s="116"/>
      <c r="HN63" s="116"/>
      <c r="HO63" s="116"/>
      <c r="HP63" s="116"/>
      <c r="HQ63" s="116"/>
      <c r="HR63" s="116"/>
      <c r="HS63" s="116"/>
      <c r="HT63" s="116"/>
      <c r="HU63" s="116"/>
      <c r="HV63" s="116"/>
      <c r="HW63" s="116"/>
      <c r="HX63" s="116"/>
      <c r="HY63" s="116"/>
      <c r="HZ63" s="116"/>
      <c r="IA63" s="116"/>
      <c r="IB63" s="116"/>
      <c r="IC63" s="116"/>
      <c r="ID63" s="116"/>
      <c r="IE63" s="116"/>
      <c r="IF63" s="116"/>
      <c r="IG63" s="66"/>
      <c r="IH63" s="66"/>
      <c r="II63" s="66"/>
      <c r="IJ63" s="66"/>
      <c r="IK63" s="116"/>
      <c r="IL63" s="116"/>
      <c r="IM63" s="116"/>
      <c r="IN63" s="116"/>
      <c r="IO63" s="116"/>
      <c r="IP63" s="116"/>
      <c r="IQ63" s="116"/>
      <c r="IR63" s="116"/>
      <c r="IS63" s="117"/>
      <c r="IT63" s="128"/>
      <c r="IU63" s="128"/>
      <c r="IV63" s="128"/>
    </row>
    <row r="64" spans="1:256" s="2" customFormat="1" ht="14.25" hidden="1" thickTop="1" thickBot="1">
      <c r="A64" s="106"/>
      <c r="B64" s="91"/>
      <c r="C64" s="22"/>
      <c r="D64" s="16"/>
      <c r="E64" s="66"/>
      <c r="F64" s="16"/>
      <c r="G64" s="16"/>
      <c r="H64" s="66">
        <f>COUNTIF(BQ64:DH64,"S")</f>
        <v>0</v>
      </c>
      <c r="I64" s="67"/>
      <c r="J64" s="68"/>
      <c r="K64" s="68"/>
      <c r="L64" s="68"/>
      <c r="M64" s="67"/>
      <c r="N64" s="67"/>
      <c r="O64" s="67"/>
      <c r="P64" s="67"/>
      <c r="Q64" s="67"/>
      <c r="R64" s="267">
        <f t="shared" si="31"/>
        <v>0</v>
      </c>
      <c r="S64" s="269">
        <f t="shared" si="32"/>
        <v>0</v>
      </c>
      <c r="T64" s="268">
        <f t="shared" si="33"/>
        <v>0</v>
      </c>
      <c r="U64" s="268">
        <f t="shared" si="34"/>
        <v>0</v>
      </c>
      <c r="V64" s="154">
        <f t="shared" si="35"/>
        <v>0</v>
      </c>
      <c r="W64" s="89"/>
      <c r="X64" s="215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91"/>
      <c r="BP64" s="222"/>
      <c r="BQ64" s="90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  <c r="CL64" s="66"/>
      <c r="CM64" s="66"/>
      <c r="CN64" s="66"/>
      <c r="CO64" s="66"/>
      <c r="CP64" s="66"/>
      <c r="CQ64" s="66"/>
      <c r="CR64" s="66"/>
      <c r="CS64" s="66"/>
      <c r="CT64" s="66"/>
      <c r="CU64" s="66"/>
      <c r="CV64" s="66"/>
      <c r="CW64" s="66"/>
      <c r="CX64" s="66"/>
      <c r="CY64" s="69"/>
      <c r="CZ64" s="66"/>
      <c r="DA64" s="69"/>
      <c r="DB64" s="66"/>
      <c r="DC64" s="69"/>
      <c r="DD64" s="66"/>
      <c r="DE64" s="66"/>
      <c r="DF64" s="66"/>
      <c r="DG64" s="66"/>
      <c r="DH64" s="66"/>
      <c r="DI64" s="89"/>
      <c r="DJ64" s="90"/>
      <c r="DK64" s="66"/>
      <c r="DL64" s="66"/>
      <c r="DM64" s="66"/>
      <c r="DN64" s="66"/>
      <c r="DO64" s="66"/>
      <c r="DP64" s="66"/>
      <c r="DQ64" s="66"/>
      <c r="DR64" s="66"/>
      <c r="DS64" s="66"/>
      <c r="DT64" s="66"/>
      <c r="DU64" s="66"/>
      <c r="DV64" s="66"/>
      <c r="DW64" s="66"/>
      <c r="DX64" s="66"/>
      <c r="DY64" s="66"/>
      <c r="DZ64" s="66"/>
      <c r="EA64" s="66"/>
      <c r="EB64" s="66"/>
      <c r="EC64" s="66"/>
      <c r="ED64" s="66"/>
      <c r="EE64" s="66"/>
      <c r="EF64" s="66"/>
      <c r="EG64" s="66"/>
      <c r="EH64" s="66"/>
      <c r="EI64" s="66"/>
      <c r="EJ64" s="66"/>
      <c r="EK64" s="66"/>
      <c r="EL64" s="66"/>
      <c r="EM64" s="66"/>
      <c r="EN64" s="66"/>
      <c r="EO64" s="66"/>
      <c r="EP64" s="66"/>
      <c r="EQ64" s="69"/>
      <c r="ER64" s="69"/>
      <c r="ES64" s="69"/>
      <c r="ET64" s="69"/>
      <c r="EU64" s="69"/>
      <c r="EV64" s="108"/>
      <c r="EW64" s="109"/>
      <c r="EX64" s="108"/>
      <c r="EY64" s="109"/>
      <c r="EZ64" s="108"/>
      <c r="FA64" s="109"/>
      <c r="FB64" s="249">
        <f t="shared" si="25"/>
        <v>0</v>
      </c>
      <c r="FC64" s="247">
        <f t="shared" si="36"/>
        <v>0</v>
      </c>
      <c r="FD64" s="242">
        <f t="shared" si="37"/>
        <v>0</v>
      </c>
      <c r="FE64" s="215"/>
      <c r="FF64" s="66"/>
      <c r="FG64" s="66"/>
      <c r="FH64" s="66"/>
      <c r="FI64" s="66"/>
      <c r="FJ64" s="66"/>
      <c r="FK64" s="66"/>
      <c r="FL64" s="66"/>
      <c r="FM64" s="66"/>
      <c r="FN64" s="66"/>
      <c r="FO64" s="66"/>
      <c r="FP64" s="66"/>
      <c r="FQ64" s="66"/>
      <c r="FR64" s="66"/>
      <c r="FS64" s="66"/>
      <c r="FT64" s="66"/>
      <c r="FU64" s="66"/>
      <c r="FV64" s="66"/>
      <c r="FW64" s="66"/>
      <c r="FX64" s="66"/>
      <c r="FY64" s="66"/>
      <c r="FZ64" s="66"/>
      <c r="GA64" s="66"/>
      <c r="GB64" s="66"/>
      <c r="GC64" s="66"/>
      <c r="GD64" s="66"/>
      <c r="GE64" s="66"/>
      <c r="GF64" s="66"/>
      <c r="GG64" s="66"/>
      <c r="GH64" s="66"/>
      <c r="GI64" s="66"/>
      <c r="GJ64" s="66"/>
      <c r="GK64" s="66"/>
      <c r="GL64" s="66"/>
      <c r="GM64" s="66"/>
      <c r="GN64" s="66"/>
      <c r="GO64" s="66"/>
      <c r="GP64" s="66"/>
      <c r="GQ64" s="66"/>
      <c r="GR64" s="66"/>
      <c r="GS64" s="66"/>
      <c r="GT64" s="66"/>
      <c r="GU64" s="66"/>
      <c r="GV64" s="66"/>
      <c r="GW64" s="66"/>
      <c r="GX64" s="66"/>
      <c r="GY64" s="66"/>
      <c r="GZ64" s="92"/>
      <c r="HA64" s="217">
        <f t="shared" si="38"/>
        <v>0</v>
      </c>
      <c r="HB64" s="112"/>
      <c r="HC64" s="66"/>
      <c r="HD64" s="66"/>
      <c r="HE64" s="66"/>
      <c r="HF64" s="66"/>
      <c r="HG64" s="66"/>
      <c r="HH64" s="66"/>
      <c r="HI64" s="66"/>
      <c r="HJ64" s="66"/>
      <c r="HK64" s="66"/>
      <c r="HL64" s="66"/>
      <c r="HM64" s="66"/>
      <c r="HN64" s="66"/>
      <c r="HO64" s="66"/>
      <c r="HP64" s="66"/>
      <c r="HQ64" s="66"/>
      <c r="HR64" s="66"/>
      <c r="HS64" s="66"/>
      <c r="HT64" s="66"/>
      <c r="HU64" s="66"/>
      <c r="HV64" s="66"/>
      <c r="HW64" s="66"/>
      <c r="HX64" s="66"/>
      <c r="HY64" s="66"/>
      <c r="HZ64" s="66"/>
      <c r="IA64" s="66"/>
      <c r="IB64" s="66"/>
      <c r="IC64" s="66"/>
      <c r="ID64" s="66"/>
      <c r="IE64" s="66"/>
      <c r="IF64" s="66"/>
      <c r="IG64" s="66"/>
      <c r="IH64" s="66"/>
      <c r="II64" s="66"/>
      <c r="IJ64" s="66"/>
      <c r="IK64" s="66"/>
      <c r="IL64" s="66"/>
      <c r="IM64" s="66"/>
      <c r="IN64" s="66"/>
      <c r="IO64" s="66"/>
      <c r="IP64" s="66"/>
      <c r="IQ64" s="66"/>
      <c r="IR64" s="66"/>
      <c r="IS64" s="92"/>
      <c r="IT64" s="10"/>
      <c r="IU64" s="10"/>
      <c r="IV64" s="10"/>
    </row>
    <row r="65" spans="1:256" ht="14.25" hidden="1" thickTop="1" thickBot="1">
      <c r="A65" s="106"/>
      <c r="B65" s="70"/>
      <c r="C65" s="22"/>
      <c r="D65" s="16"/>
      <c r="E65" s="66"/>
      <c r="F65" s="16"/>
      <c r="G65" s="16"/>
      <c r="H65" s="66">
        <f>COUNTIF(BQ65:DH65,"S")</f>
        <v>0</v>
      </c>
      <c r="I65" s="67"/>
      <c r="J65" s="68"/>
      <c r="K65" s="68"/>
      <c r="L65" s="68"/>
      <c r="M65" s="67"/>
      <c r="N65" s="67"/>
      <c r="O65" s="67"/>
      <c r="P65" s="67"/>
      <c r="Q65" s="67"/>
      <c r="R65" s="267">
        <f t="shared" si="31"/>
        <v>0</v>
      </c>
      <c r="S65" s="269">
        <f t="shared" si="32"/>
        <v>0</v>
      </c>
      <c r="T65" s="268">
        <f t="shared" si="33"/>
        <v>0</v>
      </c>
      <c r="U65" s="268">
        <f t="shared" si="34"/>
        <v>0</v>
      </c>
      <c r="V65" s="154">
        <f t="shared" si="35"/>
        <v>0</v>
      </c>
      <c r="W65" s="89"/>
      <c r="X65" s="215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91"/>
      <c r="BP65" s="222"/>
      <c r="BQ65" s="90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  <c r="CL65" s="66"/>
      <c r="CM65" s="66"/>
      <c r="CN65" s="66"/>
      <c r="CO65" s="66"/>
      <c r="CP65" s="66"/>
      <c r="CQ65" s="66"/>
      <c r="CR65" s="66"/>
      <c r="CS65" s="66"/>
      <c r="CT65" s="66"/>
      <c r="CU65" s="66"/>
      <c r="CV65" s="66"/>
      <c r="CW65" s="66"/>
      <c r="CX65" s="66"/>
      <c r="CY65" s="69"/>
      <c r="CZ65" s="66"/>
      <c r="DA65" s="69"/>
      <c r="DB65" s="66"/>
      <c r="DC65" s="69"/>
      <c r="DD65" s="66"/>
      <c r="DE65" s="66"/>
      <c r="DF65" s="66"/>
      <c r="DG65" s="66"/>
      <c r="DH65" s="66"/>
      <c r="DI65" s="177"/>
      <c r="DJ65" s="90"/>
      <c r="DK65" s="66"/>
      <c r="DL65" s="66"/>
      <c r="DM65" s="66"/>
      <c r="DN65" s="66"/>
      <c r="DO65" s="66"/>
      <c r="DP65" s="66"/>
      <c r="DQ65" s="66"/>
      <c r="DR65" s="66"/>
      <c r="DS65" s="66"/>
      <c r="DT65" s="66"/>
      <c r="DU65" s="66"/>
      <c r="DV65" s="66"/>
      <c r="DW65" s="66"/>
      <c r="DX65" s="66"/>
      <c r="DY65" s="66"/>
      <c r="DZ65" s="66"/>
      <c r="EA65" s="66"/>
      <c r="EB65" s="66"/>
      <c r="EC65" s="66"/>
      <c r="ED65" s="66"/>
      <c r="EE65" s="66"/>
      <c r="EF65" s="66"/>
      <c r="EG65" s="66"/>
      <c r="EH65" s="66"/>
      <c r="EI65" s="66"/>
      <c r="EJ65" s="66"/>
      <c r="EK65" s="66"/>
      <c r="EL65" s="66"/>
      <c r="EM65" s="66"/>
      <c r="EN65" s="66"/>
      <c r="EO65" s="66"/>
      <c r="EP65" s="66"/>
      <c r="EQ65" s="69"/>
      <c r="ER65" s="69"/>
      <c r="ES65" s="69"/>
      <c r="ET65" s="69"/>
      <c r="EU65" s="69"/>
      <c r="EV65" s="108"/>
      <c r="EW65" s="109"/>
      <c r="EX65" s="108"/>
      <c r="EY65" s="109"/>
      <c r="EZ65" s="108"/>
      <c r="FA65" s="109"/>
      <c r="FB65" s="249">
        <f t="shared" si="25"/>
        <v>0</v>
      </c>
      <c r="FC65" s="247">
        <f t="shared" si="36"/>
        <v>0</v>
      </c>
      <c r="FD65" s="242">
        <f t="shared" si="37"/>
        <v>0</v>
      </c>
      <c r="FE65" s="215"/>
      <c r="FF65" s="66"/>
      <c r="FG65" s="66"/>
      <c r="FH65" s="66"/>
      <c r="FI65" s="66"/>
      <c r="FJ65" s="66"/>
      <c r="FK65" s="66"/>
      <c r="FL65" s="66"/>
      <c r="FM65" s="66"/>
      <c r="FN65" s="66"/>
      <c r="FO65" s="66"/>
      <c r="FP65" s="66"/>
      <c r="FQ65" s="66"/>
      <c r="FR65" s="66"/>
      <c r="FS65" s="66"/>
      <c r="FT65" s="66"/>
      <c r="FU65" s="66"/>
      <c r="FV65" s="66"/>
      <c r="FW65" s="66"/>
      <c r="FX65" s="66"/>
      <c r="FY65" s="66"/>
      <c r="FZ65" s="66"/>
      <c r="GA65" s="66"/>
      <c r="GB65" s="66"/>
      <c r="GC65" s="66"/>
      <c r="GD65" s="66"/>
      <c r="GE65" s="66"/>
      <c r="GF65" s="66"/>
      <c r="GG65" s="66"/>
      <c r="GH65" s="66"/>
      <c r="GI65" s="66"/>
      <c r="GJ65" s="66"/>
      <c r="GK65" s="66"/>
      <c r="GL65" s="66"/>
      <c r="GM65" s="66"/>
      <c r="GN65" s="66"/>
      <c r="GO65" s="66"/>
      <c r="GP65" s="66"/>
      <c r="GQ65" s="66"/>
      <c r="GR65" s="66"/>
      <c r="GS65" s="66"/>
      <c r="GT65" s="66"/>
      <c r="GU65" s="66"/>
      <c r="GV65" s="66"/>
      <c r="GW65" s="66"/>
      <c r="GX65" s="66"/>
      <c r="GY65" s="116"/>
      <c r="GZ65" s="117"/>
      <c r="HA65" s="217">
        <f t="shared" si="38"/>
        <v>0</v>
      </c>
      <c r="HB65" s="262"/>
      <c r="HC65" s="116"/>
      <c r="HD65" s="116"/>
      <c r="HE65" s="116"/>
      <c r="HF65" s="116"/>
      <c r="HG65" s="116"/>
      <c r="HH65" s="116"/>
      <c r="HI65" s="116"/>
      <c r="HJ65" s="116"/>
      <c r="HK65" s="116"/>
      <c r="HL65" s="116"/>
      <c r="HM65" s="116"/>
      <c r="HN65" s="116"/>
      <c r="HO65" s="116"/>
      <c r="HP65" s="116"/>
      <c r="HQ65" s="116"/>
      <c r="HR65" s="116"/>
      <c r="HS65" s="116"/>
      <c r="HT65" s="116"/>
      <c r="HU65" s="116"/>
      <c r="HV65" s="116"/>
      <c r="HW65" s="116"/>
      <c r="HX65" s="116"/>
      <c r="HY65" s="116"/>
      <c r="HZ65" s="116"/>
      <c r="IA65" s="116"/>
      <c r="IB65" s="116"/>
      <c r="IC65" s="116"/>
      <c r="ID65" s="116"/>
      <c r="IE65" s="116"/>
      <c r="IF65" s="116"/>
      <c r="IG65" s="66"/>
      <c r="IH65" s="66"/>
      <c r="II65" s="66"/>
      <c r="IJ65" s="66"/>
      <c r="IK65" s="116"/>
      <c r="IL65" s="116"/>
      <c r="IM65" s="116"/>
      <c r="IN65" s="116"/>
      <c r="IO65" s="116"/>
      <c r="IP65" s="116"/>
      <c r="IQ65" s="116"/>
      <c r="IR65" s="116"/>
      <c r="IS65" s="117"/>
      <c r="IT65" s="128"/>
      <c r="IU65" s="128"/>
      <c r="IV65" s="128"/>
    </row>
    <row r="66" spans="1:256" s="2" customFormat="1" ht="14.25" hidden="1" thickTop="1" thickBot="1">
      <c r="A66" s="199"/>
      <c r="B66" s="200"/>
      <c r="C66" s="201"/>
      <c r="D66" s="202"/>
      <c r="E66" s="202"/>
      <c r="F66" s="202"/>
      <c r="G66" s="202"/>
      <c r="H66" s="202">
        <f>COUNTIF(BQ66:DH66,"S")</f>
        <v>0</v>
      </c>
      <c r="I66" s="203"/>
      <c r="J66" s="204"/>
      <c r="K66" s="204"/>
      <c r="L66" s="204"/>
      <c r="M66" s="203"/>
      <c r="N66" s="203"/>
      <c r="O66" s="203"/>
      <c r="P66" s="203"/>
      <c r="Q66" s="203"/>
      <c r="R66" s="267">
        <f t="shared" si="31"/>
        <v>0</v>
      </c>
      <c r="S66" s="269">
        <f t="shared" si="32"/>
        <v>0</v>
      </c>
      <c r="T66" s="268">
        <f t="shared" si="33"/>
        <v>0</v>
      </c>
      <c r="U66" s="268">
        <f t="shared" si="34"/>
        <v>0</v>
      </c>
      <c r="V66" s="154">
        <f t="shared" si="35"/>
        <v>0</v>
      </c>
      <c r="W66" s="89"/>
      <c r="X66" s="216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93"/>
      <c r="AU66" s="93"/>
      <c r="AV66" s="93"/>
      <c r="AW66" s="93"/>
      <c r="AX66" s="93"/>
      <c r="AY66" s="93"/>
      <c r="AZ66" s="93"/>
      <c r="BA66" s="93"/>
      <c r="BB66" s="93"/>
      <c r="BC66" s="93"/>
      <c r="BD66" s="93"/>
      <c r="BE66" s="93"/>
      <c r="BF66" s="93"/>
      <c r="BG66" s="93"/>
      <c r="BH66" s="93"/>
      <c r="BI66" s="93"/>
      <c r="BJ66" s="93"/>
      <c r="BK66" s="93"/>
      <c r="BL66" s="93"/>
      <c r="BM66" s="93"/>
      <c r="BN66" s="93"/>
      <c r="BO66" s="259"/>
      <c r="BP66" s="222"/>
      <c r="BQ66" s="206"/>
      <c r="BR66" s="202"/>
      <c r="BS66" s="202"/>
      <c r="BT66" s="202"/>
      <c r="BU66" s="202"/>
      <c r="BV66" s="202"/>
      <c r="BW66" s="202"/>
      <c r="BX66" s="202"/>
      <c r="BY66" s="202"/>
      <c r="BZ66" s="202"/>
      <c r="CA66" s="202"/>
      <c r="CB66" s="202"/>
      <c r="CC66" s="202"/>
      <c r="CD66" s="202"/>
      <c r="CE66" s="202"/>
      <c r="CF66" s="202"/>
      <c r="CG66" s="202"/>
      <c r="CH66" s="202"/>
      <c r="CI66" s="202"/>
      <c r="CJ66" s="202"/>
      <c r="CK66" s="202"/>
      <c r="CL66" s="202"/>
      <c r="CM66" s="202"/>
      <c r="CN66" s="202"/>
      <c r="CO66" s="202"/>
      <c r="CP66" s="202"/>
      <c r="CQ66" s="202"/>
      <c r="CR66" s="202"/>
      <c r="CS66" s="202"/>
      <c r="CT66" s="202"/>
      <c r="CU66" s="202"/>
      <c r="CV66" s="202"/>
      <c r="CW66" s="202"/>
      <c r="CX66" s="202"/>
      <c r="CY66" s="205"/>
      <c r="CZ66" s="202"/>
      <c r="DA66" s="205"/>
      <c r="DB66" s="202"/>
      <c r="DC66" s="205"/>
      <c r="DD66" s="202"/>
      <c r="DE66" s="202"/>
      <c r="DF66" s="202"/>
      <c r="DG66" s="202"/>
      <c r="DH66" s="202"/>
      <c r="DI66" s="89"/>
      <c r="DJ66" s="206"/>
      <c r="DK66" s="202"/>
      <c r="DL66" s="202"/>
      <c r="DM66" s="202"/>
      <c r="DN66" s="202"/>
      <c r="DO66" s="202"/>
      <c r="DP66" s="202"/>
      <c r="DQ66" s="202"/>
      <c r="DR66" s="202"/>
      <c r="DS66" s="202"/>
      <c r="DT66" s="202"/>
      <c r="DU66" s="202"/>
      <c r="DV66" s="202"/>
      <c r="DW66" s="202"/>
      <c r="DX66" s="202"/>
      <c r="DY66" s="202"/>
      <c r="DZ66" s="202"/>
      <c r="EA66" s="202"/>
      <c r="EB66" s="202"/>
      <c r="EC66" s="202"/>
      <c r="ED66" s="202"/>
      <c r="EE66" s="202"/>
      <c r="EF66" s="202"/>
      <c r="EG66" s="202"/>
      <c r="EH66" s="202"/>
      <c r="EI66" s="202"/>
      <c r="EJ66" s="202"/>
      <c r="EK66" s="202"/>
      <c r="EL66" s="202"/>
      <c r="EM66" s="202"/>
      <c r="EN66" s="202"/>
      <c r="EO66" s="202"/>
      <c r="EP66" s="202"/>
      <c r="EQ66" s="205"/>
      <c r="ER66" s="205"/>
      <c r="ES66" s="205"/>
      <c r="ET66" s="205"/>
      <c r="EU66" s="205"/>
      <c r="EV66" s="207"/>
      <c r="EW66" s="208"/>
      <c r="EX66" s="207"/>
      <c r="EY66" s="208"/>
      <c r="EZ66" s="207"/>
      <c r="FA66" s="208"/>
      <c r="FB66" s="250">
        <f t="shared" si="25"/>
        <v>0</v>
      </c>
      <c r="FC66" s="248">
        <f t="shared" si="36"/>
        <v>0</v>
      </c>
      <c r="FD66" s="243">
        <f t="shared" si="37"/>
        <v>0</v>
      </c>
      <c r="FE66" s="216"/>
      <c r="FF66" s="93"/>
      <c r="FG66" s="93"/>
      <c r="FH66" s="93"/>
      <c r="FI66" s="93"/>
      <c r="FJ66" s="93"/>
      <c r="FK66" s="93"/>
      <c r="FL66" s="93"/>
      <c r="FM66" s="93"/>
      <c r="FN66" s="93"/>
      <c r="FO66" s="93"/>
      <c r="FP66" s="93"/>
      <c r="FQ66" s="93"/>
      <c r="FR66" s="93"/>
      <c r="FS66" s="93"/>
      <c r="FT66" s="93"/>
      <c r="FU66" s="93"/>
      <c r="FV66" s="93"/>
      <c r="FW66" s="93"/>
      <c r="FX66" s="93"/>
      <c r="FY66" s="93"/>
      <c r="FZ66" s="93"/>
      <c r="GA66" s="93"/>
      <c r="GB66" s="93"/>
      <c r="GC66" s="93"/>
      <c r="GD66" s="93"/>
      <c r="GE66" s="93"/>
      <c r="GF66" s="93"/>
      <c r="GG66" s="93"/>
      <c r="GH66" s="93"/>
      <c r="GI66" s="93"/>
      <c r="GJ66" s="93"/>
      <c r="GK66" s="93"/>
      <c r="GL66" s="93"/>
      <c r="GM66" s="93"/>
      <c r="GN66" s="93"/>
      <c r="GO66" s="93"/>
      <c r="GP66" s="93"/>
      <c r="GQ66" s="93"/>
      <c r="GR66" s="93"/>
      <c r="GS66" s="93"/>
      <c r="GT66" s="93"/>
      <c r="GU66" s="93"/>
      <c r="GV66" s="93"/>
      <c r="GW66" s="202"/>
      <c r="GX66" s="202"/>
      <c r="GY66" s="202"/>
      <c r="GZ66" s="209"/>
      <c r="HA66" s="220">
        <f t="shared" si="38"/>
        <v>0</v>
      </c>
      <c r="HB66" s="94"/>
      <c r="HC66" s="93"/>
      <c r="HD66" s="93"/>
      <c r="HE66" s="93"/>
      <c r="HF66" s="93"/>
      <c r="HG66" s="93"/>
      <c r="HH66" s="93"/>
      <c r="HI66" s="93"/>
      <c r="HJ66" s="93"/>
      <c r="HK66" s="93"/>
      <c r="HL66" s="93"/>
      <c r="HM66" s="93"/>
      <c r="HN66" s="93"/>
      <c r="HO66" s="93"/>
      <c r="HP66" s="93"/>
      <c r="HQ66" s="93"/>
      <c r="HR66" s="93"/>
      <c r="HS66" s="93"/>
      <c r="HT66" s="93"/>
      <c r="HU66" s="93"/>
      <c r="HV66" s="93"/>
      <c r="HW66" s="93"/>
      <c r="HX66" s="93"/>
      <c r="HY66" s="93"/>
      <c r="HZ66" s="93"/>
      <c r="IA66" s="93"/>
      <c r="IB66" s="93"/>
      <c r="IC66" s="93"/>
      <c r="ID66" s="93"/>
      <c r="IE66" s="93"/>
      <c r="IF66" s="93"/>
      <c r="IG66" s="93"/>
      <c r="IH66" s="93"/>
      <c r="II66" s="93"/>
      <c r="IJ66" s="93"/>
      <c r="IK66" s="93"/>
      <c r="IL66" s="93"/>
      <c r="IM66" s="93"/>
      <c r="IN66" s="93"/>
      <c r="IO66" s="93"/>
      <c r="IP66" s="93"/>
      <c r="IQ66" s="93"/>
      <c r="IR66" s="93"/>
      <c r="IS66" s="229"/>
      <c r="IT66" s="10"/>
      <c r="IU66" s="10"/>
      <c r="IV66" s="10"/>
    </row>
    <row r="67" spans="1:256" s="132" customFormat="1" ht="14.25" thickTop="1" thickBot="1">
      <c r="A67" s="189"/>
      <c r="B67" s="190"/>
      <c r="C67" s="190">
        <f t="shared" ref="C67:I67" si="54">SUM(C5:C66)</f>
        <v>92</v>
      </c>
      <c r="D67" s="190">
        <f t="shared" si="54"/>
        <v>88</v>
      </c>
      <c r="E67" s="190">
        <f t="shared" si="54"/>
        <v>84</v>
      </c>
      <c r="F67" s="190">
        <f t="shared" si="54"/>
        <v>4</v>
      </c>
      <c r="G67" s="190">
        <f t="shared" si="54"/>
        <v>4</v>
      </c>
      <c r="H67" s="190">
        <f t="shared" si="54"/>
        <v>0</v>
      </c>
      <c r="I67" s="190">
        <f t="shared" si="54"/>
        <v>7920</v>
      </c>
      <c r="J67" s="190"/>
      <c r="K67" s="190"/>
      <c r="L67" s="190"/>
      <c r="M67" s="190"/>
      <c r="N67" s="190"/>
      <c r="O67" s="190"/>
      <c r="P67" s="190"/>
      <c r="Q67" s="190"/>
      <c r="R67" s="271">
        <f t="shared" ref="R67" si="55">COUNTIF(FE67:GY67,1)</f>
        <v>0</v>
      </c>
      <c r="S67" s="272">
        <f>COUNTIF(FE67:GY67,2)</f>
        <v>2</v>
      </c>
      <c r="T67" s="273">
        <f>COUNTIF(FE67:GY67,"R")</f>
        <v>0</v>
      </c>
      <c r="U67" s="273">
        <f t="shared" ref="U67" si="56">S67+T67</f>
        <v>2</v>
      </c>
      <c r="V67" s="323">
        <f>SUM(V5:V66)</f>
        <v>5</v>
      </c>
      <c r="W67" s="198" t="s">
        <v>50</v>
      </c>
      <c r="X67" s="190">
        <f t="shared" ref="X67:AL67" si="57">COUNTIF(X5:X66,"T")</f>
        <v>0</v>
      </c>
      <c r="Y67" s="190">
        <f t="shared" si="57"/>
        <v>0</v>
      </c>
      <c r="Z67" s="190">
        <f t="shared" si="57"/>
        <v>11</v>
      </c>
      <c r="AA67" s="190">
        <f t="shared" si="57"/>
        <v>0</v>
      </c>
      <c r="AB67" s="190">
        <f t="shared" si="57"/>
        <v>0</v>
      </c>
      <c r="AC67" s="190">
        <f t="shared" si="57"/>
        <v>0</v>
      </c>
      <c r="AD67" s="190">
        <f t="shared" si="57"/>
        <v>11</v>
      </c>
      <c r="AE67" s="190">
        <f t="shared" si="57"/>
        <v>0</v>
      </c>
      <c r="AF67" s="190">
        <f t="shared" si="57"/>
        <v>0</v>
      </c>
      <c r="AG67" s="190">
        <f t="shared" si="57"/>
        <v>0</v>
      </c>
      <c r="AH67" s="190">
        <f t="shared" si="57"/>
        <v>11</v>
      </c>
      <c r="AI67" s="190">
        <f t="shared" si="57"/>
        <v>0</v>
      </c>
      <c r="AJ67" s="190">
        <f t="shared" si="57"/>
        <v>0</v>
      </c>
      <c r="AK67" s="190">
        <f t="shared" si="57"/>
        <v>0</v>
      </c>
      <c r="AL67" s="190">
        <f t="shared" si="57"/>
        <v>0</v>
      </c>
      <c r="AM67" s="190">
        <f>COUNTIF(AM5:AM66,"T")</f>
        <v>11</v>
      </c>
      <c r="AN67" s="190">
        <f>COUNTIF(AN5:AN66,"T")</f>
        <v>0</v>
      </c>
      <c r="AO67" s="190">
        <f>COUNTIF(AO5:AO66,"T")</f>
        <v>11</v>
      </c>
      <c r="AP67" s="190">
        <f>COUNTIF(AP5:AP66,"T")</f>
        <v>0</v>
      </c>
      <c r="AQ67" s="190">
        <f>COUNTIF(AQ5:AQ66,"T")</f>
        <v>0</v>
      </c>
      <c r="AR67" s="190">
        <f t="shared" ref="AR67:BM67" si="58">COUNTIF(AR5:AR66,"T")</f>
        <v>0</v>
      </c>
      <c r="AS67" s="190">
        <f t="shared" si="58"/>
        <v>0</v>
      </c>
      <c r="AT67" s="190">
        <f t="shared" si="58"/>
        <v>0</v>
      </c>
      <c r="AU67" s="190">
        <f t="shared" si="58"/>
        <v>0</v>
      </c>
      <c r="AV67" s="190">
        <f t="shared" si="58"/>
        <v>0</v>
      </c>
      <c r="AW67" s="190">
        <f t="shared" si="58"/>
        <v>0</v>
      </c>
      <c r="AX67" s="190">
        <f t="shared" si="58"/>
        <v>0</v>
      </c>
      <c r="AY67" s="190">
        <f t="shared" si="58"/>
        <v>0</v>
      </c>
      <c r="AZ67" s="190">
        <f t="shared" si="58"/>
        <v>11</v>
      </c>
      <c r="BA67" s="190">
        <f t="shared" si="58"/>
        <v>0</v>
      </c>
      <c r="BB67" s="190">
        <f t="shared" si="58"/>
        <v>0</v>
      </c>
      <c r="BC67" s="190">
        <f t="shared" si="58"/>
        <v>0</v>
      </c>
      <c r="BD67" s="190">
        <f t="shared" si="58"/>
        <v>0</v>
      </c>
      <c r="BE67" s="190">
        <f t="shared" si="58"/>
        <v>11</v>
      </c>
      <c r="BF67" s="190">
        <f t="shared" si="58"/>
        <v>0</v>
      </c>
      <c r="BG67" s="190">
        <f t="shared" si="58"/>
        <v>0</v>
      </c>
      <c r="BH67" s="190">
        <f t="shared" si="58"/>
        <v>11</v>
      </c>
      <c r="BI67" s="190">
        <f t="shared" si="58"/>
        <v>0</v>
      </c>
      <c r="BJ67" s="190">
        <f t="shared" si="58"/>
        <v>0</v>
      </c>
      <c r="BK67" s="190">
        <f t="shared" si="58"/>
        <v>0</v>
      </c>
      <c r="BL67" s="190">
        <f t="shared" si="58"/>
        <v>0</v>
      </c>
      <c r="BM67" s="190">
        <f t="shared" si="58"/>
        <v>0</v>
      </c>
      <c r="BN67" s="190">
        <f>COUNTIF(BN5:BN66,"T")</f>
        <v>0</v>
      </c>
      <c r="BO67" s="190">
        <f>COUNTIF(BO5:BO66,"T")</f>
        <v>0</v>
      </c>
      <c r="BP67" s="210"/>
      <c r="BQ67" s="210">
        <f t="shared" ref="BQ67:DE67" si="59">SUM(BQ5:BQ66)</f>
        <v>0</v>
      </c>
      <c r="BR67" s="210">
        <f t="shared" si="59"/>
        <v>0</v>
      </c>
      <c r="BS67" s="210">
        <f t="shared" si="59"/>
        <v>990</v>
      </c>
      <c r="BT67" s="210">
        <f t="shared" si="59"/>
        <v>0</v>
      </c>
      <c r="BU67" s="210">
        <f t="shared" si="59"/>
        <v>0</v>
      </c>
      <c r="BV67" s="210">
        <f t="shared" si="59"/>
        <v>0</v>
      </c>
      <c r="BW67" s="210">
        <f t="shared" si="59"/>
        <v>990</v>
      </c>
      <c r="BX67" s="210">
        <f t="shared" si="59"/>
        <v>0</v>
      </c>
      <c r="BY67" s="210">
        <f t="shared" si="59"/>
        <v>0</v>
      </c>
      <c r="BZ67" s="210">
        <f t="shared" si="59"/>
        <v>0</v>
      </c>
      <c r="CA67" s="210">
        <f t="shared" si="59"/>
        <v>990</v>
      </c>
      <c r="CB67" s="210">
        <f t="shared" si="59"/>
        <v>0</v>
      </c>
      <c r="CC67" s="210">
        <f t="shared" si="59"/>
        <v>0</v>
      </c>
      <c r="CD67" s="210">
        <f t="shared" si="59"/>
        <v>0</v>
      </c>
      <c r="CE67" s="210">
        <f t="shared" si="59"/>
        <v>0</v>
      </c>
      <c r="CF67" s="210">
        <f t="shared" si="59"/>
        <v>990</v>
      </c>
      <c r="CG67" s="210">
        <f t="shared" si="59"/>
        <v>0</v>
      </c>
      <c r="CH67" s="210">
        <f t="shared" si="59"/>
        <v>990</v>
      </c>
      <c r="CI67" s="210">
        <f t="shared" si="59"/>
        <v>0</v>
      </c>
      <c r="CJ67" s="210">
        <f t="shared" si="59"/>
        <v>0</v>
      </c>
      <c r="CK67" s="210">
        <f t="shared" si="59"/>
        <v>0</v>
      </c>
      <c r="CL67" s="210">
        <f t="shared" ref="CL67:CV67" si="60">SUM(CL5:CL66)</f>
        <v>0</v>
      </c>
      <c r="CM67" s="210">
        <f t="shared" si="60"/>
        <v>0</v>
      </c>
      <c r="CN67" s="210">
        <f t="shared" si="60"/>
        <v>0</v>
      </c>
      <c r="CO67" s="210">
        <f t="shared" si="60"/>
        <v>0</v>
      </c>
      <c r="CP67" s="210">
        <f t="shared" si="60"/>
        <v>0</v>
      </c>
      <c r="CQ67" s="210">
        <f t="shared" si="60"/>
        <v>0</v>
      </c>
      <c r="CR67" s="210">
        <f t="shared" si="60"/>
        <v>0</v>
      </c>
      <c r="CS67" s="210">
        <f t="shared" si="60"/>
        <v>990</v>
      </c>
      <c r="CT67" s="210">
        <f t="shared" si="60"/>
        <v>0</v>
      </c>
      <c r="CU67" s="210">
        <f t="shared" si="60"/>
        <v>0</v>
      </c>
      <c r="CV67" s="210">
        <f t="shared" si="60"/>
        <v>0</v>
      </c>
      <c r="CW67" s="210">
        <f>SUM(CW5:CW66)</f>
        <v>0</v>
      </c>
      <c r="CX67" s="210">
        <f>SUM(CX5:CX66)</f>
        <v>990</v>
      </c>
      <c r="CY67" s="210">
        <f t="shared" si="59"/>
        <v>0</v>
      </c>
      <c r="CZ67" s="210">
        <f t="shared" si="59"/>
        <v>0</v>
      </c>
      <c r="DA67" s="210">
        <f t="shared" si="59"/>
        <v>990</v>
      </c>
      <c r="DB67" s="210">
        <f t="shared" si="59"/>
        <v>0</v>
      </c>
      <c r="DC67" s="210">
        <f t="shared" si="59"/>
        <v>0</v>
      </c>
      <c r="DD67" s="210">
        <f t="shared" si="59"/>
        <v>0</v>
      </c>
      <c r="DE67" s="210">
        <f t="shared" si="59"/>
        <v>0</v>
      </c>
      <c r="DF67" s="210">
        <f>SUM(DF5:DF66)</f>
        <v>0</v>
      </c>
      <c r="DG67" s="210">
        <f>SUM(DG5:DG66)</f>
        <v>0</v>
      </c>
      <c r="DH67" s="210">
        <f>SUM(DH5:DH66)</f>
        <v>0</v>
      </c>
      <c r="DI67" s="211"/>
      <c r="DJ67" s="210">
        <f t="shared" ref="DJ67:EP67" si="61">COUNTIF(DJ5:DJ66,"E")</f>
        <v>0</v>
      </c>
      <c r="DK67" s="210">
        <f t="shared" si="61"/>
        <v>0</v>
      </c>
      <c r="DL67" s="210">
        <f t="shared" si="61"/>
        <v>0</v>
      </c>
      <c r="DM67" s="210">
        <f t="shared" si="61"/>
        <v>0</v>
      </c>
      <c r="DN67" s="210">
        <f t="shared" si="61"/>
        <v>0</v>
      </c>
      <c r="DO67" s="210">
        <f t="shared" si="61"/>
        <v>0</v>
      </c>
      <c r="DP67" s="210">
        <f t="shared" si="61"/>
        <v>0</v>
      </c>
      <c r="DQ67" s="210">
        <f t="shared" si="61"/>
        <v>0</v>
      </c>
      <c r="DR67" s="210">
        <f t="shared" si="61"/>
        <v>0</v>
      </c>
      <c r="DS67" s="210">
        <f t="shared" si="61"/>
        <v>0</v>
      </c>
      <c r="DT67" s="210">
        <f t="shared" si="61"/>
        <v>0</v>
      </c>
      <c r="DU67" s="210">
        <f t="shared" si="61"/>
        <v>0</v>
      </c>
      <c r="DV67" s="210">
        <f t="shared" si="61"/>
        <v>0</v>
      </c>
      <c r="DW67" s="210">
        <f t="shared" si="61"/>
        <v>0</v>
      </c>
      <c r="DX67" s="210">
        <f t="shared" si="61"/>
        <v>0</v>
      </c>
      <c r="DY67" s="210">
        <f t="shared" si="61"/>
        <v>0</v>
      </c>
      <c r="DZ67" s="210">
        <f t="shared" si="61"/>
        <v>0</v>
      </c>
      <c r="EA67" s="210">
        <f t="shared" si="61"/>
        <v>0</v>
      </c>
      <c r="EB67" s="210">
        <f t="shared" si="61"/>
        <v>0</v>
      </c>
      <c r="EC67" s="210">
        <f t="shared" si="61"/>
        <v>0</v>
      </c>
      <c r="ED67" s="210">
        <f t="shared" si="61"/>
        <v>0</v>
      </c>
      <c r="EE67" s="210">
        <f t="shared" si="61"/>
        <v>0</v>
      </c>
      <c r="EF67" s="210">
        <f t="shared" si="61"/>
        <v>0</v>
      </c>
      <c r="EG67" s="210">
        <f t="shared" si="61"/>
        <v>0</v>
      </c>
      <c r="EH67" s="210">
        <f t="shared" si="61"/>
        <v>0</v>
      </c>
      <c r="EI67" s="210">
        <f t="shared" si="61"/>
        <v>0</v>
      </c>
      <c r="EJ67" s="210">
        <f t="shared" si="61"/>
        <v>0</v>
      </c>
      <c r="EK67" s="210">
        <f t="shared" si="61"/>
        <v>0</v>
      </c>
      <c r="EL67" s="210">
        <f t="shared" si="61"/>
        <v>2</v>
      </c>
      <c r="EM67" s="210">
        <f t="shared" si="61"/>
        <v>0</v>
      </c>
      <c r="EN67" s="210">
        <f t="shared" si="61"/>
        <v>0</v>
      </c>
      <c r="EO67" s="210">
        <f t="shared" si="61"/>
        <v>0</v>
      </c>
      <c r="EP67" s="210">
        <f t="shared" si="61"/>
        <v>0</v>
      </c>
      <c r="EQ67" s="210">
        <f t="shared" ref="EQ67:FA67" si="62">COUNTIF(EQ5:EQ66,"E")</f>
        <v>0</v>
      </c>
      <c r="ER67" s="210">
        <f t="shared" si="62"/>
        <v>0</v>
      </c>
      <c r="ES67" s="210">
        <f t="shared" si="62"/>
        <v>0</v>
      </c>
      <c r="ET67" s="210">
        <f t="shared" si="62"/>
        <v>2</v>
      </c>
      <c r="EU67" s="210">
        <f t="shared" si="62"/>
        <v>0</v>
      </c>
      <c r="EV67" s="210">
        <f t="shared" si="62"/>
        <v>0</v>
      </c>
      <c r="EW67" s="210">
        <f t="shared" si="62"/>
        <v>0</v>
      </c>
      <c r="EX67" s="210">
        <f t="shared" si="62"/>
        <v>0</v>
      </c>
      <c r="EY67" s="210">
        <f t="shared" si="62"/>
        <v>0</v>
      </c>
      <c r="EZ67" s="210">
        <f t="shared" si="62"/>
        <v>0</v>
      </c>
      <c r="FA67" s="210">
        <f t="shared" si="62"/>
        <v>0</v>
      </c>
      <c r="FB67" s="251">
        <f>SUM(FB5:FB66)</f>
        <v>4</v>
      </c>
      <c r="FC67" s="239">
        <f>SUM(FC5:FC66)*2</f>
        <v>0</v>
      </c>
      <c r="FD67" s="244">
        <f>SUM(FD5:FD66)</f>
        <v>0</v>
      </c>
      <c r="FE67" s="210">
        <f t="shared" ref="FE67:GZ67" si="63">SUM(FE5:FE66)</f>
        <v>0</v>
      </c>
      <c r="FF67" s="210">
        <f t="shared" si="63"/>
        <v>0</v>
      </c>
      <c r="FG67" s="210">
        <f t="shared" si="63"/>
        <v>0</v>
      </c>
      <c r="FH67" s="210">
        <f t="shared" si="63"/>
        <v>0</v>
      </c>
      <c r="FI67" s="210">
        <f t="shared" si="63"/>
        <v>0</v>
      </c>
      <c r="FJ67" s="210">
        <f t="shared" si="63"/>
        <v>0</v>
      </c>
      <c r="FK67" s="210">
        <f t="shared" si="63"/>
        <v>0</v>
      </c>
      <c r="FL67" s="210">
        <f t="shared" si="63"/>
        <v>0</v>
      </c>
      <c r="FM67" s="210">
        <f t="shared" si="63"/>
        <v>0</v>
      </c>
      <c r="FN67" s="210">
        <f t="shared" si="63"/>
        <v>0</v>
      </c>
      <c r="FO67" s="210">
        <f t="shared" si="63"/>
        <v>0</v>
      </c>
      <c r="FP67" s="210">
        <f t="shared" si="63"/>
        <v>0</v>
      </c>
      <c r="FQ67" s="210">
        <f t="shared" si="63"/>
        <v>0</v>
      </c>
      <c r="FR67" s="210">
        <f t="shared" si="63"/>
        <v>0</v>
      </c>
      <c r="FS67" s="210">
        <f t="shared" si="63"/>
        <v>0</v>
      </c>
      <c r="FT67" s="210">
        <f t="shared" si="63"/>
        <v>0</v>
      </c>
      <c r="FU67" s="210">
        <f t="shared" si="63"/>
        <v>0</v>
      </c>
      <c r="FV67" s="210">
        <f t="shared" si="63"/>
        <v>0</v>
      </c>
      <c r="FW67" s="210">
        <f t="shared" si="63"/>
        <v>0</v>
      </c>
      <c r="FX67" s="210">
        <f t="shared" si="63"/>
        <v>0</v>
      </c>
      <c r="FY67" s="210">
        <f t="shared" si="63"/>
        <v>0</v>
      </c>
      <c r="FZ67" s="210">
        <f t="shared" si="63"/>
        <v>0</v>
      </c>
      <c r="GA67" s="210">
        <f t="shared" si="63"/>
        <v>0</v>
      </c>
      <c r="GB67" s="210">
        <f t="shared" si="63"/>
        <v>0</v>
      </c>
      <c r="GC67" s="210">
        <f t="shared" si="63"/>
        <v>0</v>
      </c>
      <c r="GD67" s="210">
        <f t="shared" si="63"/>
        <v>0</v>
      </c>
      <c r="GE67" s="210">
        <f t="shared" si="63"/>
        <v>0</v>
      </c>
      <c r="GF67" s="210">
        <f t="shared" si="63"/>
        <v>0</v>
      </c>
      <c r="GG67" s="210">
        <f t="shared" si="63"/>
        <v>2</v>
      </c>
      <c r="GH67" s="210">
        <f t="shared" si="63"/>
        <v>0</v>
      </c>
      <c r="GI67" s="210">
        <f t="shared" si="63"/>
        <v>0</v>
      </c>
      <c r="GJ67" s="210">
        <f t="shared" si="63"/>
        <v>0</v>
      </c>
      <c r="GK67" s="210">
        <f t="shared" si="63"/>
        <v>0</v>
      </c>
      <c r="GL67" s="210">
        <f t="shared" si="63"/>
        <v>0</v>
      </c>
      <c r="GM67" s="210">
        <f t="shared" si="63"/>
        <v>0</v>
      </c>
      <c r="GN67" s="210">
        <f t="shared" si="63"/>
        <v>0</v>
      </c>
      <c r="GO67" s="210">
        <f t="shared" si="63"/>
        <v>2</v>
      </c>
      <c r="GP67" s="210">
        <f t="shared" si="63"/>
        <v>0</v>
      </c>
      <c r="GQ67" s="210">
        <f t="shared" si="63"/>
        <v>0</v>
      </c>
      <c r="GR67" s="210">
        <f t="shared" si="63"/>
        <v>0</v>
      </c>
      <c r="GS67" s="210">
        <f t="shared" si="63"/>
        <v>0</v>
      </c>
      <c r="GT67" s="210">
        <f t="shared" si="63"/>
        <v>0</v>
      </c>
      <c r="GU67" s="210">
        <f t="shared" si="63"/>
        <v>0</v>
      </c>
      <c r="GV67" s="210">
        <f t="shared" si="63"/>
        <v>0</v>
      </c>
      <c r="GW67" s="210">
        <f t="shared" si="63"/>
        <v>0</v>
      </c>
      <c r="GX67" s="210">
        <f t="shared" si="63"/>
        <v>0</v>
      </c>
      <c r="GY67" s="210">
        <f t="shared" si="63"/>
        <v>0</v>
      </c>
      <c r="GZ67" s="210">
        <f t="shared" si="63"/>
        <v>0</v>
      </c>
      <c r="HA67" s="221">
        <f>SUM(HA9:HA60)</f>
        <v>1</v>
      </c>
      <c r="HB67" s="189">
        <f t="shared" ref="HB67:IV67" si="64">SUM(HB11:HB60)</f>
        <v>0</v>
      </c>
      <c r="HC67" s="190">
        <f t="shared" si="64"/>
        <v>0</v>
      </c>
      <c r="HD67" s="190">
        <f t="shared" si="64"/>
        <v>0</v>
      </c>
      <c r="HE67" s="190">
        <f t="shared" si="64"/>
        <v>0</v>
      </c>
      <c r="HF67" s="190">
        <f t="shared" si="64"/>
        <v>0</v>
      </c>
      <c r="HG67" s="190">
        <f t="shared" si="64"/>
        <v>0</v>
      </c>
      <c r="HH67" s="190">
        <f t="shared" si="64"/>
        <v>0</v>
      </c>
      <c r="HI67" s="190">
        <f t="shared" si="64"/>
        <v>0</v>
      </c>
      <c r="HJ67" s="190">
        <f t="shared" si="64"/>
        <v>0</v>
      </c>
      <c r="HK67" s="190">
        <f t="shared" si="64"/>
        <v>0</v>
      </c>
      <c r="HL67" s="190">
        <f t="shared" si="64"/>
        <v>0</v>
      </c>
      <c r="HM67" s="190">
        <f t="shared" si="64"/>
        <v>0</v>
      </c>
      <c r="HN67" s="190">
        <f t="shared" si="64"/>
        <v>0</v>
      </c>
      <c r="HO67" s="190">
        <f t="shared" si="64"/>
        <v>0</v>
      </c>
      <c r="HP67" s="190">
        <f t="shared" si="64"/>
        <v>0</v>
      </c>
      <c r="HQ67" s="190">
        <f t="shared" si="64"/>
        <v>0</v>
      </c>
      <c r="HR67" s="190">
        <f t="shared" si="64"/>
        <v>0</v>
      </c>
      <c r="HS67" s="190">
        <f t="shared" si="64"/>
        <v>0</v>
      </c>
      <c r="HT67" s="190">
        <f t="shared" si="64"/>
        <v>0</v>
      </c>
      <c r="HU67" s="190">
        <f t="shared" si="64"/>
        <v>0</v>
      </c>
      <c r="HV67" s="190">
        <f t="shared" si="64"/>
        <v>0</v>
      </c>
      <c r="HW67" s="190">
        <f t="shared" si="64"/>
        <v>0</v>
      </c>
      <c r="HX67" s="190">
        <f t="shared" si="64"/>
        <v>0</v>
      </c>
      <c r="HY67" s="190">
        <f t="shared" si="64"/>
        <v>0</v>
      </c>
      <c r="HZ67" s="190">
        <f t="shared" si="64"/>
        <v>0</v>
      </c>
      <c r="IA67" s="190">
        <f t="shared" si="64"/>
        <v>0</v>
      </c>
      <c r="IB67" s="190">
        <f t="shared" si="64"/>
        <v>0</v>
      </c>
      <c r="IC67" s="190">
        <f t="shared" si="64"/>
        <v>0</v>
      </c>
      <c r="ID67" s="190">
        <f t="shared" si="64"/>
        <v>1</v>
      </c>
      <c r="IE67" s="190">
        <f t="shared" si="64"/>
        <v>0</v>
      </c>
      <c r="IF67" s="190">
        <f t="shared" si="64"/>
        <v>0</v>
      </c>
      <c r="IG67" s="190">
        <f t="shared" si="64"/>
        <v>0</v>
      </c>
      <c r="IH67" s="190">
        <f t="shared" si="64"/>
        <v>0</v>
      </c>
      <c r="II67" s="190">
        <f t="shared" si="64"/>
        <v>0</v>
      </c>
      <c r="IJ67" s="190">
        <f t="shared" si="64"/>
        <v>0</v>
      </c>
      <c r="IK67" s="190">
        <f t="shared" si="64"/>
        <v>0</v>
      </c>
      <c r="IL67" s="190">
        <f t="shared" si="64"/>
        <v>0</v>
      </c>
      <c r="IM67" s="190">
        <f t="shared" si="64"/>
        <v>0</v>
      </c>
      <c r="IN67" s="190">
        <f t="shared" si="64"/>
        <v>0</v>
      </c>
      <c r="IO67" s="190">
        <f t="shared" si="64"/>
        <v>0</v>
      </c>
      <c r="IP67" s="190">
        <f t="shared" si="64"/>
        <v>0</v>
      </c>
      <c r="IQ67" s="190">
        <f t="shared" si="64"/>
        <v>0</v>
      </c>
      <c r="IR67" s="190">
        <f t="shared" si="64"/>
        <v>0</v>
      </c>
      <c r="IS67" s="190">
        <f t="shared" si="64"/>
        <v>0</v>
      </c>
      <c r="IT67" s="190">
        <f t="shared" si="64"/>
        <v>0</v>
      </c>
      <c r="IU67" s="190">
        <f t="shared" si="64"/>
        <v>0</v>
      </c>
      <c r="IV67" s="191">
        <f t="shared" si="64"/>
        <v>0</v>
      </c>
    </row>
    <row r="68" spans="1:256" s="173" customFormat="1" ht="243.75" customHeight="1" thickTop="1" thickBot="1">
      <c r="A68" s="192"/>
      <c r="B68" s="193"/>
      <c r="C68" s="194" t="s">
        <v>0</v>
      </c>
      <c r="D68" s="194" t="s">
        <v>1</v>
      </c>
      <c r="E68" s="194" t="s">
        <v>2</v>
      </c>
      <c r="F68" s="194" t="s">
        <v>3</v>
      </c>
      <c r="G68" s="194" t="s">
        <v>4</v>
      </c>
      <c r="H68" s="194" t="s">
        <v>5</v>
      </c>
      <c r="I68" s="194" t="s">
        <v>6</v>
      </c>
      <c r="J68" s="194" t="s">
        <v>7</v>
      </c>
      <c r="K68" s="194" t="s">
        <v>8</v>
      </c>
      <c r="L68" s="194" t="s">
        <v>49</v>
      </c>
      <c r="M68" s="194" t="s">
        <v>44</v>
      </c>
      <c r="N68" s="194" t="s">
        <v>45</v>
      </c>
      <c r="O68" s="194" t="s">
        <v>46</v>
      </c>
      <c r="P68" s="194" t="s">
        <v>47</v>
      </c>
      <c r="Q68" s="194" t="s">
        <v>48</v>
      </c>
      <c r="R68" s="194" t="s">
        <v>9</v>
      </c>
      <c r="S68" s="194" t="s">
        <v>10</v>
      </c>
      <c r="T68" s="194" t="s">
        <v>11</v>
      </c>
      <c r="U68" s="194" t="s">
        <v>12</v>
      </c>
      <c r="V68" s="195" t="s">
        <v>13</v>
      </c>
      <c r="W68" s="196" t="s">
        <v>51</v>
      </c>
      <c r="X68" s="197">
        <f t="shared" ref="X68:BO68" si="65">COUNTIF(X5:X60,"C")+COUNTIF(X5:X60,"T")</f>
        <v>0</v>
      </c>
      <c r="Y68" s="197">
        <f t="shared" si="65"/>
        <v>0</v>
      </c>
      <c r="Z68" s="197">
        <f t="shared" si="65"/>
        <v>11</v>
      </c>
      <c r="AA68" s="197">
        <f t="shared" si="65"/>
        <v>0</v>
      </c>
      <c r="AB68" s="197">
        <f t="shared" si="65"/>
        <v>0</v>
      </c>
      <c r="AC68" s="197">
        <f t="shared" si="65"/>
        <v>0</v>
      </c>
      <c r="AD68" s="197">
        <f t="shared" si="65"/>
        <v>11</v>
      </c>
      <c r="AE68" s="197">
        <f t="shared" si="65"/>
        <v>0</v>
      </c>
      <c r="AF68" s="197">
        <f t="shared" si="65"/>
        <v>0</v>
      </c>
      <c r="AG68" s="197">
        <f t="shared" si="65"/>
        <v>0</v>
      </c>
      <c r="AH68" s="197">
        <f t="shared" si="65"/>
        <v>11</v>
      </c>
      <c r="AI68" s="197">
        <f t="shared" si="65"/>
        <v>0</v>
      </c>
      <c r="AJ68" s="197">
        <f t="shared" si="65"/>
        <v>0</v>
      </c>
      <c r="AK68" s="197">
        <f t="shared" si="65"/>
        <v>0</v>
      </c>
      <c r="AL68" s="197">
        <f t="shared" si="65"/>
        <v>0</v>
      </c>
      <c r="AM68" s="197">
        <f t="shared" si="65"/>
        <v>11</v>
      </c>
      <c r="AN68" s="197">
        <f t="shared" si="65"/>
        <v>0</v>
      </c>
      <c r="AO68" s="197">
        <f t="shared" si="65"/>
        <v>11</v>
      </c>
      <c r="AP68" s="197">
        <f t="shared" si="65"/>
        <v>0</v>
      </c>
      <c r="AQ68" s="197">
        <f t="shared" si="65"/>
        <v>0</v>
      </c>
      <c r="AR68" s="197">
        <f t="shared" si="65"/>
        <v>0</v>
      </c>
      <c r="AS68" s="197">
        <f t="shared" si="65"/>
        <v>0</v>
      </c>
      <c r="AT68" s="197">
        <f t="shared" si="65"/>
        <v>0</v>
      </c>
      <c r="AU68" s="197">
        <f t="shared" si="65"/>
        <v>0</v>
      </c>
      <c r="AV68" s="197">
        <f t="shared" si="65"/>
        <v>0</v>
      </c>
      <c r="AW68" s="197">
        <f t="shared" si="65"/>
        <v>0</v>
      </c>
      <c r="AX68" s="197">
        <f t="shared" si="65"/>
        <v>0</v>
      </c>
      <c r="AY68" s="197">
        <f t="shared" si="65"/>
        <v>0</v>
      </c>
      <c r="AZ68" s="197">
        <f t="shared" si="65"/>
        <v>13</v>
      </c>
      <c r="BA68" s="197">
        <f t="shared" si="65"/>
        <v>0</v>
      </c>
      <c r="BB68" s="197">
        <f t="shared" si="65"/>
        <v>0</v>
      </c>
      <c r="BC68" s="197">
        <f t="shared" si="65"/>
        <v>0</v>
      </c>
      <c r="BD68" s="197">
        <f t="shared" si="65"/>
        <v>0</v>
      </c>
      <c r="BE68" s="197">
        <f t="shared" si="65"/>
        <v>11</v>
      </c>
      <c r="BF68" s="197">
        <f t="shared" si="65"/>
        <v>0</v>
      </c>
      <c r="BG68" s="197">
        <f t="shared" si="65"/>
        <v>0</v>
      </c>
      <c r="BH68" s="197">
        <f t="shared" si="65"/>
        <v>16</v>
      </c>
      <c r="BI68" s="197">
        <f t="shared" si="65"/>
        <v>0</v>
      </c>
      <c r="BJ68" s="197">
        <f t="shared" si="65"/>
        <v>0</v>
      </c>
      <c r="BK68" s="197">
        <f t="shared" si="65"/>
        <v>0</v>
      </c>
      <c r="BL68" s="197">
        <f t="shared" si="65"/>
        <v>0</v>
      </c>
      <c r="BM68" s="197">
        <f t="shared" si="65"/>
        <v>0</v>
      </c>
      <c r="BN68" s="197">
        <f t="shared" si="65"/>
        <v>0</v>
      </c>
      <c r="BO68" s="197">
        <f t="shared" si="65"/>
        <v>0</v>
      </c>
      <c r="BP68" s="168"/>
      <c r="BQ68" s="169"/>
      <c r="BR68" s="168"/>
      <c r="BS68" s="168"/>
      <c r="BT68" s="168"/>
      <c r="BU68" s="168"/>
      <c r="BV68" s="167"/>
      <c r="BW68" s="167"/>
      <c r="BX68" s="170"/>
      <c r="BY68" s="170"/>
      <c r="BZ68" s="168"/>
      <c r="CA68" s="171"/>
      <c r="CB68" s="171"/>
      <c r="CC68" s="171"/>
      <c r="CD68" s="171"/>
      <c r="CE68" s="169"/>
      <c r="CF68" s="171"/>
      <c r="CG68" s="171"/>
      <c r="CH68" s="171"/>
      <c r="CI68" s="175"/>
      <c r="CJ68" s="169"/>
      <c r="CK68" s="171"/>
      <c r="CL68" s="175"/>
      <c r="CM68" s="171"/>
      <c r="CN68" s="169"/>
      <c r="CO68" s="171"/>
      <c r="CP68" s="169"/>
      <c r="CQ68" s="171"/>
      <c r="CR68" s="171"/>
      <c r="CS68" s="171"/>
      <c r="CT68" s="171"/>
      <c r="CU68" s="171"/>
      <c r="CV68" s="171"/>
      <c r="CW68" s="175"/>
      <c r="CX68" s="171"/>
      <c r="CY68" s="171"/>
      <c r="CZ68" s="171"/>
      <c r="DA68" s="171"/>
      <c r="DB68" s="171"/>
      <c r="DC68" s="171"/>
      <c r="DD68" s="171"/>
      <c r="DE68" s="171"/>
      <c r="DF68" s="171"/>
      <c r="DG68" s="171"/>
      <c r="DH68" s="171"/>
      <c r="DI68" s="168"/>
      <c r="DJ68" s="170">
        <f>COUNTIF(DJ5:DJ66,"I")</f>
        <v>0</v>
      </c>
      <c r="DK68" s="170">
        <f t="shared" ref="DK68:EP68" si="66">COUNTIF(DK5:DK66,"I")</f>
        <v>0</v>
      </c>
      <c r="DL68" s="170">
        <f t="shared" si="66"/>
        <v>0</v>
      </c>
      <c r="DM68" s="170">
        <f t="shared" si="66"/>
        <v>0</v>
      </c>
      <c r="DN68" s="170">
        <f t="shared" si="66"/>
        <v>0</v>
      </c>
      <c r="DO68" s="170">
        <f t="shared" si="66"/>
        <v>0</v>
      </c>
      <c r="DP68" s="170">
        <f t="shared" si="66"/>
        <v>0</v>
      </c>
      <c r="DQ68" s="170">
        <f t="shared" si="66"/>
        <v>0</v>
      </c>
      <c r="DR68" s="170">
        <f t="shared" si="66"/>
        <v>0</v>
      </c>
      <c r="DS68" s="170">
        <f t="shared" si="66"/>
        <v>0</v>
      </c>
      <c r="DT68" s="170">
        <f t="shared" si="66"/>
        <v>0</v>
      </c>
      <c r="DU68" s="170">
        <f t="shared" si="66"/>
        <v>0</v>
      </c>
      <c r="DV68" s="170">
        <f t="shared" si="66"/>
        <v>0</v>
      </c>
      <c r="DW68" s="170">
        <f t="shared" si="66"/>
        <v>0</v>
      </c>
      <c r="DX68" s="170">
        <f t="shared" si="66"/>
        <v>0</v>
      </c>
      <c r="DY68" s="170">
        <f t="shared" si="66"/>
        <v>0</v>
      </c>
      <c r="DZ68" s="170">
        <f t="shared" si="66"/>
        <v>0</v>
      </c>
      <c r="EA68" s="170">
        <f t="shared" si="66"/>
        <v>0</v>
      </c>
      <c r="EB68" s="170">
        <f t="shared" si="66"/>
        <v>0</v>
      </c>
      <c r="EC68" s="170">
        <f t="shared" si="66"/>
        <v>0</v>
      </c>
      <c r="ED68" s="170">
        <f t="shared" si="66"/>
        <v>0</v>
      </c>
      <c r="EE68" s="170">
        <f t="shared" si="66"/>
        <v>0</v>
      </c>
      <c r="EF68" s="170">
        <f t="shared" si="66"/>
        <v>0</v>
      </c>
      <c r="EG68" s="170">
        <f t="shared" si="66"/>
        <v>0</v>
      </c>
      <c r="EH68" s="170">
        <f t="shared" si="66"/>
        <v>0</v>
      </c>
      <c r="EI68" s="170">
        <f t="shared" si="66"/>
        <v>0</v>
      </c>
      <c r="EJ68" s="170">
        <f t="shared" si="66"/>
        <v>0</v>
      </c>
      <c r="EK68" s="170">
        <f t="shared" si="66"/>
        <v>0</v>
      </c>
      <c r="EL68" s="170">
        <f t="shared" si="66"/>
        <v>2</v>
      </c>
      <c r="EM68" s="170">
        <f t="shared" si="66"/>
        <v>0</v>
      </c>
      <c r="EN68" s="170">
        <f t="shared" si="66"/>
        <v>0</v>
      </c>
      <c r="EO68" s="170">
        <f t="shared" si="66"/>
        <v>0</v>
      </c>
      <c r="EP68" s="170">
        <f t="shared" si="66"/>
        <v>0</v>
      </c>
      <c r="EQ68" s="170">
        <f t="shared" ref="EQ68:FA68" si="67">COUNTIF(EQ5:EQ66,"I")</f>
        <v>0</v>
      </c>
      <c r="ER68" s="170">
        <f t="shared" si="67"/>
        <v>0</v>
      </c>
      <c r="ES68" s="170">
        <f t="shared" si="67"/>
        <v>0</v>
      </c>
      <c r="ET68" s="170">
        <f t="shared" si="67"/>
        <v>2</v>
      </c>
      <c r="EU68" s="170">
        <f t="shared" si="67"/>
        <v>0</v>
      </c>
      <c r="EV68" s="170">
        <f t="shared" si="67"/>
        <v>0</v>
      </c>
      <c r="EW68" s="170">
        <f t="shared" si="67"/>
        <v>0</v>
      </c>
      <c r="EX68" s="170">
        <f t="shared" si="67"/>
        <v>0</v>
      </c>
      <c r="EY68" s="170">
        <f t="shared" si="67"/>
        <v>0</v>
      </c>
      <c r="EZ68" s="170">
        <f t="shared" si="67"/>
        <v>0</v>
      </c>
      <c r="FA68" s="170">
        <f t="shared" si="67"/>
        <v>0</v>
      </c>
      <c r="FB68" s="252" t="s">
        <v>55</v>
      </c>
      <c r="FC68" s="240" t="s">
        <v>56</v>
      </c>
      <c r="FD68" s="245" t="s">
        <v>57</v>
      </c>
      <c r="FE68" s="168"/>
      <c r="FF68" s="168"/>
      <c r="FG68" s="168"/>
      <c r="FH68" s="168"/>
      <c r="FI68" s="168"/>
      <c r="FJ68" s="168"/>
      <c r="FK68" s="168"/>
      <c r="FL68" s="168"/>
      <c r="FM68" s="168"/>
      <c r="FN68" s="168"/>
      <c r="FO68" s="168"/>
      <c r="FP68" s="168"/>
      <c r="FQ68" s="168"/>
      <c r="FR68" s="168"/>
      <c r="FS68" s="168"/>
      <c r="FT68" s="168"/>
      <c r="FU68" s="168"/>
      <c r="FV68" s="168"/>
      <c r="FW68" s="168"/>
      <c r="FX68" s="168"/>
      <c r="FY68" s="168"/>
      <c r="FZ68" s="168"/>
      <c r="GA68" s="168"/>
      <c r="GB68" s="168"/>
      <c r="GC68" s="168"/>
      <c r="GD68" s="168"/>
      <c r="GE68" s="168"/>
      <c r="GF68" s="168"/>
      <c r="GG68" s="168"/>
      <c r="GH68" s="168"/>
      <c r="GI68" s="168"/>
      <c r="GJ68" s="168"/>
      <c r="GK68" s="168"/>
      <c r="GL68" s="168"/>
      <c r="GM68" s="168"/>
      <c r="GN68" s="168"/>
      <c r="GO68" s="168"/>
      <c r="GP68" s="168"/>
      <c r="GQ68" s="168"/>
      <c r="GR68" s="168"/>
      <c r="GS68" s="168"/>
      <c r="GT68" s="168"/>
      <c r="GU68" s="168"/>
      <c r="GV68" s="254" t="s">
        <v>63</v>
      </c>
      <c r="IG68" s="174"/>
      <c r="IH68" s="174"/>
      <c r="II68" s="174"/>
      <c r="IJ68" s="174"/>
    </row>
    <row r="69" spans="1:256" s="173" customFormat="1" ht="220.5" customHeight="1" thickTop="1" thickBot="1">
      <c r="A69" s="230"/>
      <c r="B69" s="170"/>
      <c r="C69" s="168"/>
      <c r="D69" s="168"/>
      <c r="E69" s="168"/>
      <c r="F69" s="168"/>
      <c r="G69" s="168"/>
      <c r="H69" s="168"/>
      <c r="I69" s="168"/>
      <c r="J69" s="168"/>
      <c r="K69" s="168"/>
      <c r="L69" s="168"/>
      <c r="M69" s="168"/>
      <c r="N69" s="168"/>
      <c r="O69" s="168"/>
      <c r="P69" s="168"/>
      <c r="Q69" s="168"/>
      <c r="R69" s="168"/>
      <c r="S69" s="168"/>
      <c r="T69" s="168"/>
      <c r="U69" s="168"/>
      <c r="V69" s="168"/>
      <c r="W69" s="168"/>
      <c r="X69" s="148"/>
      <c r="Y69" s="148"/>
      <c r="Z69" s="231"/>
      <c r="AA69" s="148"/>
      <c r="AB69" s="148"/>
      <c r="AC69" s="148"/>
      <c r="AD69" s="148"/>
      <c r="AE69" s="148"/>
      <c r="AF69" s="148"/>
      <c r="AG69" s="148"/>
      <c r="AH69" s="148"/>
      <c r="AI69" s="148"/>
      <c r="AJ69" s="148"/>
      <c r="AK69" s="148"/>
      <c r="AL69" s="231"/>
      <c r="AM69" s="231"/>
      <c r="AN69" s="148"/>
      <c r="AO69" s="148"/>
      <c r="AP69" s="148"/>
      <c r="AQ69" s="148"/>
      <c r="AR69" s="148"/>
      <c r="AS69" s="148"/>
      <c r="AT69" s="148"/>
      <c r="AU69" s="148"/>
      <c r="AV69" s="148"/>
      <c r="AW69" s="148"/>
      <c r="AX69" s="148"/>
      <c r="AY69" s="148"/>
      <c r="AZ69" s="148"/>
      <c r="BA69" s="148"/>
      <c r="BB69" s="148"/>
      <c r="BC69" s="148"/>
      <c r="BD69" s="148"/>
      <c r="BE69" s="148"/>
      <c r="BF69" s="148"/>
      <c r="BG69" s="148"/>
      <c r="BH69" s="148"/>
      <c r="BI69" s="148"/>
      <c r="BJ69" s="263"/>
      <c r="BK69" s="263"/>
      <c r="BL69" s="263"/>
      <c r="BM69" s="263"/>
      <c r="BN69" s="264"/>
      <c r="BO69" s="265"/>
      <c r="BP69" s="168"/>
      <c r="BQ69" s="168"/>
      <c r="BR69" s="168"/>
      <c r="BS69" s="168"/>
      <c r="BT69" s="168"/>
      <c r="BU69" s="168"/>
      <c r="BV69" s="168"/>
      <c r="BW69" s="167"/>
      <c r="BX69" s="170"/>
      <c r="BY69" s="170"/>
      <c r="BZ69" s="168"/>
      <c r="CA69" s="171"/>
      <c r="CB69" s="171"/>
      <c r="CC69" s="171"/>
      <c r="CD69" s="171"/>
      <c r="CE69" s="171"/>
      <c r="CF69" s="171"/>
      <c r="CG69" s="171"/>
      <c r="CH69" s="171"/>
      <c r="CI69" s="171"/>
      <c r="CJ69" s="171"/>
      <c r="CK69" s="171"/>
      <c r="CL69" s="171"/>
      <c r="CM69" s="171"/>
      <c r="CN69" s="171"/>
      <c r="CO69" s="171"/>
      <c r="CP69" s="171"/>
      <c r="CQ69" s="171"/>
      <c r="CR69" s="171"/>
      <c r="CS69" s="171"/>
      <c r="CT69" s="171"/>
      <c r="CU69" s="171"/>
      <c r="CV69" s="171"/>
      <c r="CW69" s="171"/>
      <c r="CX69" s="171"/>
      <c r="CY69" s="171"/>
      <c r="CZ69" s="171"/>
      <c r="DA69" s="171"/>
      <c r="DB69" s="171"/>
      <c r="DC69" s="171"/>
      <c r="DD69" s="171"/>
      <c r="DE69" s="171"/>
      <c r="DF69" s="171"/>
      <c r="DG69" s="171"/>
      <c r="DH69" s="171"/>
      <c r="DI69" s="168"/>
      <c r="DJ69" s="230"/>
      <c r="DK69" s="170"/>
      <c r="DL69" s="170"/>
      <c r="DM69" s="170"/>
      <c r="DN69" s="170"/>
      <c r="DO69" s="176"/>
      <c r="DP69" s="170"/>
      <c r="DQ69" s="170"/>
      <c r="DR69" s="170"/>
      <c r="DS69" s="170"/>
      <c r="DT69" s="170"/>
      <c r="DU69" s="172"/>
      <c r="DV69" s="235"/>
      <c r="DW69" s="236"/>
      <c r="DX69" s="170"/>
      <c r="DY69" s="170"/>
      <c r="DZ69" s="236"/>
      <c r="EA69" s="236"/>
      <c r="EB69" s="170"/>
      <c r="EC69" s="236"/>
      <c r="ED69" s="170"/>
      <c r="EE69" s="170"/>
      <c r="EF69" s="170"/>
      <c r="EG69" s="236"/>
      <c r="EH69" s="170"/>
      <c r="EI69" s="235"/>
      <c r="EJ69" s="170"/>
      <c r="EK69" s="170"/>
      <c r="EL69" s="170"/>
      <c r="EM69" s="170"/>
      <c r="EN69" s="170"/>
      <c r="EO69" s="170"/>
      <c r="EP69" s="170"/>
      <c r="EQ69" s="170"/>
      <c r="ER69" s="170"/>
      <c r="ES69" s="170"/>
      <c r="ET69" s="170"/>
      <c r="EU69" s="170"/>
      <c r="EV69" s="170"/>
      <c r="EW69" s="170"/>
      <c r="EX69" s="170"/>
      <c r="EY69" s="170"/>
      <c r="EZ69" s="168"/>
      <c r="FA69" s="168"/>
      <c r="FB69" s="237"/>
      <c r="FC69" s="237"/>
      <c r="FD69" s="237"/>
      <c r="FE69" s="168"/>
      <c r="FF69" s="168"/>
      <c r="FG69" s="168"/>
      <c r="FH69" s="168"/>
      <c r="FI69" s="168"/>
      <c r="FJ69" s="168"/>
      <c r="FK69" s="168"/>
      <c r="FL69" s="168"/>
      <c r="FM69" s="168"/>
      <c r="FN69" s="168"/>
      <c r="FO69" s="168"/>
      <c r="FP69" s="168"/>
      <c r="FQ69" s="168"/>
      <c r="FR69" s="168"/>
      <c r="FS69" s="168"/>
      <c r="FT69" s="168"/>
      <c r="FU69" s="168"/>
      <c r="FV69" s="168"/>
      <c r="FW69" s="168"/>
      <c r="FX69" s="168"/>
      <c r="FY69" s="168"/>
      <c r="FZ69" s="168"/>
      <c r="GA69" s="168"/>
      <c r="GB69" s="168"/>
      <c r="GC69" s="168"/>
      <c r="GD69" s="168"/>
      <c r="GE69" s="168"/>
      <c r="GF69" s="168"/>
      <c r="GG69" s="168"/>
      <c r="GH69" s="168"/>
      <c r="GI69" s="168"/>
      <c r="GJ69" s="168"/>
      <c r="GK69" s="168"/>
      <c r="GL69" s="168"/>
      <c r="GM69" s="168"/>
      <c r="GN69" s="168"/>
      <c r="GO69" s="168"/>
      <c r="GP69" s="168"/>
      <c r="GQ69" s="168"/>
      <c r="GR69" s="168"/>
      <c r="GS69" s="168"/>
      <c r="GT69" s="168"/>
      <c r="GU69" s="168"/>
      <c r="GV69" s="168"/>
      <c r="IG69" s="174"/>
      <c r="IH69" s="174"/>
      <c r="II69" s="174"/>
      <c r="IJ69" s="174"/>
    </row>
    <row r="70" spans="1:256" s="233" customFormat="1" ht="75" customHeight="1" thickTop="1">
      <c r="A70" s="230"/>
      <c r="B70" s="170"/>
      <c r="C70" s="170"/>
      <c r="D70" s="170"/>
      <c r="E70" s="170"/>
      <c r="F70" s="170"/>
      <c r="G70" s="170"/>
      <c r="H70" s="170"/>
      <c r="I70" s="170"/>
      <c r="J70" s="170"/>
      <c r="K70" s="170"/>
      <c r="L70" s="170"/>
      <c r="M70" s="170"/>
      <c r="N70" s="170"/>
      <c r="O70" s="170"/>
      <c r="P70" s="170"/>
      <c r="Q70" s="170"/>
      <c r="R70" s="170"/>
      <c r="S70" s="170"/>
      <c r="T70" s="170"/>
      <c r="U70" s="170"/>
      <c r="V70" s="170"/>
      <c r="W70" s="170"/>
      <c r="X70" s="231" t="str">
        <f>X3</f>
        <v>Alaquàs</v>
      </c>
      <c r="Y70" s="231" t="str">
        <f t="shared" ref="Y70:BO70" si="68">Y3</f>
        <v>Pinós</v>
      </c>
      <c r="Z70" s="231" t="str">
        <f t="shared" si="68"/>
        <v>Gandia</v>
      </c>
      <c r="AA70" s="231" t="str">
        <f t="shared" si="68"/>
        <v>Carcaixent</v>
      </c>
      <c r="AB70" s="231" t="str">
        <f t="shared" si="68"/>
        <v>Picassent</v>
      </c>
      <c r="AC70" s="231" t="str">
        <f t="shared" si="68"/>
        <v>Mutxamel</v>
      </c>
      <c r="AD70" s="231" t="str">
        <f t="shared" si="68"/>
        <v>Eldenc</v>
      </c>
      <c r="AE70" s="231" t="str">
        <f t="shared" si="68"/>
        <v>Sueca</v>
      </c>
      <c r="AF70" s="231" t="str">
        <f t="shared" si="68"/>
        <v>Alberic</v>
      </c>
      <c r="AG70" s="231" t="str">
        <f t="shared" si="68"/>
        <v>Ontinyent</v>
      </c>
      <c r="AH70" s="231" t="str">
        <f t="shared" si="68"/>
        <v>Foios</v>
      </c>
      <c r="AI70" s="231" t="str">
        <f t="shared" si="68"/>
        <v>Benicarló</v>
      </c>
      <c r="AJ70" s="231" t="str">
        <f t="shared" si="68"/>
        <v>Oliva</v>
      </c>
      <c r="AK70" s="231" t="str">
        <f t="shared" si="68"/>
        <v>Villena</v>
      </c>
      <c r="AL70" s="231" t="str">
        <f t="shared" si="68"/>
        <v>Crevillent</v>
      </c>
      <c r="AM70" s="231" t="str">
        <f t="shared" si="68"/>
        <v>Saguntí</v>
      </c>
      <c r="AN70" s="231" t="str">
        <f t="shared" si="68"/>
        <v>Xàbia</v>
      </c>
      <c r="AO70" s="231" t="str">
        <f t="shared" si="68"/>
        <v>Calp</v>
      </c>
      <c r="AP70" s="231" t="str">
        <f t="shared" si="68"/>
        <v>Torrent</v>
      </c>
      <c r="AQ70" s="231" t="str">
        <f t="shared" si="68"/>
        <v>Alaquàs</v>
      </c>
      <c r="AR70" s="231" t="str">
        <f t="shared" si="68"/>
        <v>Pinós</v>
      </c>
      <c r="AS70" s="231" t="str">
        <f t="shared" si="68"/>
        <v>Gandia</v>
      </c>
      <c r="AT70" s="231" t="str">
        <f t="shared" si="68"/>
        <v>Carcaixent</v>
      </c>
      <c r="AU70" s="231" t="str">
        <f t="shared" si="68"/>
        <v>Picassent</v>
      </c>
      <c r="AV70" s="231" t="str">
        <f t="shared" si="68"/>
        <v>Mutxamel</v>
      </c>
      <c r="AW70" s="231" t="str">
        <f t="shared" si="68"/>
        <v>Eldenc</v>
      </c>
      <c r="AX70" s="231" t="str">
        <f t="shared" si="68"/>
        <v>Sueca</v>
      </c>
      <c r="AY70" s="231" t="str">
        <f t="shared" si="68"/>
        <v>Alberic</v>
      </c>
      <c r="AZ70" s="231" t="str">
        <f t="shared" si="68"/>
        <v>Ontinyent</v>
      </c>
      <c r="BA70" s="231" t="str">
        <f t="shared" si="68"/>
        <v>Foios</v>
      </c>
      <c r="BB70" s="231" t="str">
        <f t="shared" si="68"/>
        <v>Benicarló</v>
      </c>
      <c r="BC70" s="231" t="str">
        <f t="shared" si="68"/>
        <v>Oliva</v>
      </c>
      <c r="BD70" s="231" t="str">
        <f t="shared" si="68"/>
        <v>Villena</v>
      </c>
      <c r="BE70" s="231" t="str">
        <f t="shared" si="68"/>
        <v>Crevillent</v>
      </c>
      <c r="BF70" s="231" t="str">
        <f t="shared" si="68"/>
        <v>Saguntí</v>
      </c>
      <c r="BG70" s="231" t="str">
        <f t="shared" si="68"/>
        <v>Xàbia</v>
      </c>
      <c r="BH70" s="231" t="str">
        <f t="shared" si="68"/>
        <v>Calp</v>
      </c>
      <c r="BI70" s="231" t="str">
        <f t="shared" si="68"/>
        <v>Torrent</v>
      </c>
      <c r="BJ70" s="231">
        <f t="shared" si="68"/>
        <v>0</v>
      </c>
      <c r="BK70" s="231">
        <f t="shared" si="68"/>
        <v>0</v>
      </c>
      <c r="BL70" s="231">
        <f t="shared" si="68"/>
        <v>0</v>
      </c>
      <c r="BM70" s="231">
        <f t="shared" si="68"/>
        <v>0</v>
      </c>
      <c r="BN70" s="231">
        <f t="shared" si="68"/>
        <v>0</v>
      </c>
      <c r="BO70" s="231">
        <f t="shared" si="68"/>
        <v>0</v>
      </c>
      <c r="BP70" s="170"/>
      <c r="BQ70" s="170"/>
      <c r="BR70" s="170"/>
      <c r="BS70" s="170"/>
      <c r="BT70" s="170"/>
      <c r="BU70" s="170"/>
      <c r="BV70" s="170"/>
      <c r="BW70" s="170"/>
      <c r="BX70" s="170"/>
      <c r="BY70" s="170"/>
      <c r="BZ70" s="170"/>
      <c r="CA70" s="232"/>
      <c r="CB70" s="232"/>
      <c r="CC70" s="232"/>
      <c r="CD70" s="232"/>
      <c r="CE70" s="232"/>
      <c r="CF70" s="232"/>
      <c r="CG70" s="232"/>
      <c r="CH70" s="232"/>
      <c r="CI70" s="232"/>
      <c r="CJ70" s="232"/>
      <c r="CK70" s="232"/>
      <c r="CL70" s="232"/>
      <c r="CM70" s="232"/>
      <c r="CN70" s="232"/>
      <c r="CO70" s="232"/>
      <c r="CP70" s="232"/>
      <c r="CQ70" s="232"/>
      <c r="CR70" s="232"/>
      <c r="CS70" s="232"/>
      <c r="CT70" s="232"/>
      <c r="CU70" s="232"/>
      <c r="CV70" s="232"/>
      <c r="CW70" s="232"/>
      <c r="CX70" s="232"/>
      <c r="CY70" s="232"/>
      <c r="CZ70" s="232"/>
      <c r="DA70" s="232"/>
      <c r="DB70" s="232"/>
      <c r="DC70" s="232"/>
      <c r="DD70" s="232"/>
      <c r="DE70" s="232"/>
      <c r="DF70" s="232"/>
      <c r="DG70" s="232"/>
      <c r="DH70" s="232"/>
      <c r="DI70" s="170"/>
      <c r="DJ70" s="170"/>
      <c r="DK70" s="170"/>
      <c r="DL70" s="170"/>
      <c r="DM70" s="170"/>
      <c r="DN70" s="170"/>
      <c r="DO70" s="170"/>
      <c r="DP70" s="170"/>
      <c r="DQ70" s="170"/>
      <c r="DR70" s="170"/>
      <c r="DS70" s="170"/>
      <c r="DT70" s="170"/>
      <c r="DU70" s="170"/>
      <c r="DV70" s="170"/>
      <c r="DW70" s="170"/>
      <c r="DX70" s="170"/>
      <c r="DY70" s="170"/>
      <c r="DZ70" s="170"/>
      <c r="EA70" s="170"/>
      <c r="EB70" s="170"/>
      <c r="EC70" s="170"/>
      <c r="ED70" s="170"/>
      <c r="EE70" s="170"/>
      <c r="EF70" s="170"/>
      <c r="EG70" s="170"/>
      <c r="EH70" s="170"/>
      <c r="EI70" s="170"/>
      <c r="EJ70" s="170"/>
      <c r="EK70" s="170"/>
      <c r="EL70" s="170"/>
      <c r="EM70" s="170"/>
      <c r="EN70" s="170"/>
      <c r="EO70" s="170"/>
      <c r="EP70" s="170"/>
      <c r="EQ70" s="170"/>
      <c r="ER70" s="170"/>
      <c r="ES70" s="170"/>
      <c r="ET70" s="170"/>
      <c r="EU70" s="170"/>
      <c r="EV70" s="170"/>
      <c r="EW70" s="170"/>
      <c r="EX70" s="170"/>
      <c r="EY70" s="170"/>
      <c r="EZ70" s="170"/>
      <c r="FA70" s="170"/>
      <c r="FB70" s="170"/>
      <c r="FC70" s="170"/>
      <c r="FD70" s="170"/>
      <c r="FE70" s="170"/>
      <c r="FF70" s="170"/>
      <c r="FG70" s="170"/>
      <c r="FH70" s="170"/>
      <c r="FI70" s="170"/>
      <c r="FJ70" s="170"/>
      <c r="FK70" s="170"/>
      <c r="FL70" s="170"/>
      <c r="FM70" s="170"/>
      <c r="FN70" s="170"/>
      <c r="FO70" s="170"/>
      <c r="FP70" s="170"/>
      <c r="FQ70" s="170"/>
      <c r="FR70" s="170"/>
      <c r="FS70" s="170"/>
      <c r="FT70" s="170"/>
      <c r="FU70" s="170"/>
      <c r="FV70" s="170"/>
      <c r="FW70" s="170"/>
      <c r="FX70" s="170"/>
      <c r="FY70" s="170"/>
      <c r="FZ70" s="170"/>
      <c r="GA70" s="170"/>
      <c r="GB70" s="170"/>
      <c r="GC70" s="170"/>
      <c r="GD70" s="170"/>
      <c r="GE70" s="170"/>
      <c r="GF70" s="170"/>
      <c r="GG70" s="170"/>
      <c r="GH70" s="170"/>
      <c r="GI70" s="170"/>
      <c r="GJ70" s="170"/>
      <c r="GK70" s="170"/>
      <c r="GL70" s="170"/>
      <c r="GM70" s="170"/>
      <c r="GN70" s="170"/>
      <c r="GO70" s="170"/>
      <c r="GP70" s="170"/>
      <c r="GQ70" s="170"/>
      <c r="GR70" s="170"/>
      <c r="GS70" s="170"/>
      <c r="GT70" s="170"/>
      <c r="GU70" s="170"/>
      <c r="GV70" s="170"/>
      <c r="IG70" s="234"/>
      <c r="IH70" s="234"/>
      <c r="II70" s="234"/>
      <c r="IJ70" s="234"/>
    </row>
    <row r="71" spans="1:256"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4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212"/>
      <c r="AY71" s="212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125"/>
      <c r="CB71" s="125"/>
      <c r="CC71" s="125"/>
      <c r="CD71" s="125"/>
      <c r="CE71" s="125"/>
      <c r="CF71" s="125"/>
      <c r="CG71" s="125"/>
      <c r="CH71" s="125"/>
      <c r="CI71" s="125"/>
      <c r="CJ71" s="125"/>
      <c r="CK71" s="125"/>
      <c r="CL71" s="125"/>
      <c r="CM71" s="125"/>
      <c r="CN71" s="125"/>
      <c r="CO71" s="125"/>
      <c r="CP71" s="125"/>
      <c r="CQ71" s="125"/>
      <c r="CR71" s="125"/>
      <c r="CS71" s="125"/>
      <c r="CT71" s="125"/>
      <c r="CU71" s="125"/>
      <c r="CV71" s="125"/>
      <c r="CW71" s="125"/>
      <c r="CX71" s="125"/>
      <c r="CY71" s="125"/>
      <c r="CZ71" s="125"/>
      <c r="DA71" s="125"/>
      <c r="DB71" s="125"/>
      <c r="DC71" s="125"/>
      <c r="DD71" s="125"/>
      <c r="DE71" s="125"/>
      <c r="DF71" s="125"/>
      <c r="DG71" s="125"/>
      <c r="DH71" s="125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IG71" s="9"/>
      <c r="IH71" s="9"/>
      <c r="II71" s="9"/>
      <c r="IJ71" s="9"/>
    </row>
    <row r="72" spans="1:256"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4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125"/>
      <c r="CB72" s="125"/>
      <c r="CC72" s="125"/>
      <c r="CD72" s="125"/>
      <c r="CE72" s="125"/>
      <c r="CF72" s="125"/>
      <c r="CG72" s="125"/>
      <c r="CH72" s="125"/>
      <c r="CI72" s="125"/>
      <c r="CJ72" s="125"/>
      <c r="CK72" s="125"/>
      <c r="CL72" s="125"/>
      <c r="CM72" s="125"/>
      <c r="CN72" s="125"/>
      <c r="CO72" s="125"/>
      <c r="CP72" s="125"/>
      <c r="CQ72" s="125"/>
      <c r="CR72" s="125"/>
      <c r="CS72" s="125"/>
      <c r="CT72" s="125"/>
      <c r="CU72" s="125"/>
      <c r="CV72" s="125"/>
      <c r="CW72" s="125"/>
      <c r="CX72" s="125"/>
      <c r="CY72" s="125"/>
      <c r="CZ72" s="125"/>
      <c r="DA72" s="125"/>
      <c r="DB72" s="125"/>
      <c r="DC72" s="125"/>
      <c r="DD72" s="125"/>
      <c r="DE72" s="125"/>
      <c r="DF72" s="125"/>
      <c r="DG72" s="125"/>
      <c r="DH72" s="125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IG72" s="9"/>
      <c r="IH72" s="9"/>
      <c r="II72" s="9"/>
      <c r="IJ72" s="9"/>
    </row>
    <row r="73" spans="1:256"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4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125"/>
      <c r="CB73" s="125"/>
      <c r="CC73" s="125"/>
      <c r="CD73" s="125"/>
      <c r="CE73" s="125"/>
      <c r="CF73" s="125"/>
      <c r="CG73" s="125"/>
      <c r="CH73" s="125"/>
      <c r="CI73" s="125"/>
      <c r="CJ73" s="125"/>
      <c r="CK73" s="125"/>
      <c r="CL73" s="125"/>
      <c r="CM73" s="125"/>
      <c r="CN73" s="125"/>
      <c r="CO73" s="125"/>
      <c r="CP73" s="125"/>
      <c r="CQ73" s="125"/>
      <c r="CR73" s="125"/>
      <c r="CS73" s="125"/>
      <c r="CT73" s="125"/>
      <c r="CU73" s="125"/>
      <c r="CV73" s="125"/>
      <c r="CW73" s="125"/>
      <c r="CX73" s="125"/>
      <c r="CY73" s="125"/>
      <c r="CZ73" s="125"/>
      <c r="DA73" s="125"/>
      <c r="DB73" s="125"/>
      <c r="DC73" s="125"/>
      <c r="DD73" s="125"/>
      <c r="DE73" s="125"/>
      <c r="DF73" s="125"/>
      <c r="DG73" s="125"/>
      <c r="DH73" s="125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IG73" s="9"/>
      <c r="IH73" s="9"/>
      <c r="II73" s="9"/>
      <c r="IJ73" s="9"/>
    </row>
    <row r="74" spans="1:256"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4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125"/>
      <c r="CB74" s="125"/>
      <c r="CC74" s="125"/>
      <c r="CD74" s="125"/>
      <c r="CE74" s="125"/>
      <c r="CF74" s="125"/>
      <c r="CG74" s="125"/>
      <c r="CH74" s="125"/>
      <c r="CI74" s="125"/>
      <c r="CJ74" s="125"/>
      <c r="CK74" s="125"/>
      <c r="CL74" s="125"/>
      <c r="CM74" s="125"/>
      <c r="CN74" s="125"/>
      <c r="CO74" s="125"/>
      <c r="CP74" s="125"/>
      <c r="CQ74" s="125"/>
      <c r="CR74" s="125"/>
      <c r="CS74" s="125"/>
      <c r="CT74" s="125"/>
      <c r="CU74" s="125"/>
      <c r="CV74" s="125"/>
      <c r="CW74" s="125"/>
      <c r="CX74" s="125"/>
      <c r="CY74" s="125"/>
      <c r="CZ74" s="125"/>
      <c r="DA74" s="125"/>
      <c r="DB74" s="125"/>
      <c r="DC74" s="125"/>
      <c r="DD74" s="125"/>
      <c r="DE74" s="125"/>
      <c r="DF74" s="125"/>
      <c r="DG74" s="125"/>
      <c r="DH74" s="125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IG74" s="9"/>
      <c r="IH74" s="9"/>
      <c r="II74" s="9"/>
      <c r="IJ74" s="9"/>
    </row>
    <row r="75" spans="1:256"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4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125"/>
      <c r="CB75" s="125"/>
      <c r="CC75" s="125"/>
      <c r="CD75" s="125"/>
      <c r="CE75" s="125"/>
      <c r="CF75" s="125"/>
      <c r="CG75" s="125"/>
      <c r="CH75" s="125"/>
      <c r="CI75" s="125"/>
      <c r="CJ75" s="125"/>
      <c r="CK75" s="125"/>
      <c r="CL75" s="125"/>
      <c r="CM75" s="125"/>
      <c r="CN75" s="125"/>
      <c r="CO75" s="125"/>
      <c r="CP75" s="125"/>
      <c r="CQ75" s="125"/>
      <c r="CR75" s="125"/>
      <c r="CS75" s="125"/>
      <c r="CT75" s="125"/>
      <c r="CU75" s="125"/>
      <c r="CV75" s="125"/>
      <c r="CW75" s="125"/>
      <c r="CX75" s="125"/>
      <c r="CY75" s="125"/>
      <c r="CZ75" s="125"/>
      <c r="DA75" s="125"/>
      <c r="DB75" s="125"/>
      <c r="DC75" s="125"/>
      <c r="DD75" s="125"/>
      <c r="DE75" s="125"/>
      <c r="DF75" s="125"/>
      <c r="DG75" s="125"/>
      <c r="DH75" s="125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IG75" s="9"/>
      <c r="IH75" s="9"/>
      <c r="II75" s="9"/>
      <c r="IJ75" s="9"/>
    </row>
    <row r="76" spans="1:256"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4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125"/>
      <c r="CB76" s="125"/>
      <c r="CC76" s="125"/>
      <c r="CD76" s="125"/>
      <c r="CE76" s="125"/>
      <c r="CF76" s="125"/>
      <c r="CG76" s="125"/>
      <c r="CH76" s="125"/>
      <c r="CI76" s="125"/>
      <c r="CJ76" s="125"/>
      <c r="CK76" s="125"/>
      <c r="CL76" s="125"/>
      <c r="CM76" s="125"/>
      <c r="CN76" s="125"/>
      <c r="CO76" s="125"/>
      <c r="CP76" s="125"/>
      <c r="CQ76" s="125"/>
      <c r="CR76" s="125"/>
      <c r="CS76" s="125"/>
      <c r="CT76" s="125"/>
      <c r="CU76" s="125"/>
      <c r="CV76" s="125"/>
      <c r="CW76" s="125"/>
      <c r="CX76" s="125"/>
      <c r="CY76" s="125"/>
      <c r="CZ76" s="125"/>
      <c r="DA76" s="125"/>
      <c r="DB76" s="125"/>
      <c r="DC76" s="125"/>
      <c r="DD76" s="125"/>
      <c r="DE76" s="125"/>
      <c r="DF76" s="125"/>
      <c r="DG76" s="125"/>
      <c r="DH76" s="125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IG76" s="9"/>
      <c r="IH76" s="9"/>
      <c r="II76" s="9"/>
      <c r="IJ76" s="9"/>
    </row>
    <row r="77" spans="1:256"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4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125"/>
      <c r="CB77" s="125"/>
      <c r="CC77" s="125"/>
      <c r="CD77" s="125"/>
      <c r="CE77" s="125"/>
      <c r="CF77" s="125"/>
      <c r="CG77" s="125"/>
      <c r="CH77" s="125"/>
      <c r="CI77" s="125"/>
      <c r="CJ77" s="125"/>
      <c r="CK77" s="125"/>
      <c r="CL77" s="125"/>
      <c r="CM77" s="125"/>
      <c r="CN77" s="125"/>
      <c r="CO77" s="125"/>
      <c r="CP77" s="125"/>
      <c r="CQ77" s="125"/>
      <c r="CR77" s="125"/>
      <c r="CS77" s="125"/>
      <c r="CT77" s="125"/>
      <c r="CU77" s="125"/>
      <c r="CV77" s="125"/>
      <c r="CW77" s="125"/>
      <c r="CX77" s="125"/>
      <c r="CY77" s="125"/>
      <c r="CZ77" s="125"/>
      <c r="DA77" s="125"/>
      <c r="DB77" s="125"/>
      <c r="DC77" s="125"/>
      <c r="DD77" s="125"/>
      <c r="DE77" s="125"/>
      <c r="DF77" s="125"/>
      <c r="DG77" s="125"/>
      <c r="DH77" s="125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IG77" s="9"/>
      <c r="IH77" s="9"/>
      <c r="II77" s="9"/>
      <c r="IJ77" s="9"/>
    </row>
    <row r="78" spans="1:256"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4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125"/>
      <c r="CB78" s="125"/>
      <c r="CC78" s="125"/>
      <c r="CD78" s="125"/>
      <c r="CE78" s="125"/>
      <c r="CF78" s="125"/>
      <c r="CG78" s="125"/>
      <c r="CH78" s="125"/>
      <c r="CI78" s="125"/>
      <c r="CJ78" s="125"/>
      <c r="CK78" s="125"/>
      <c r="CL78" s="125"/>
      <c r="CM78" s="125"/>
      <c r="CN78" s="125"/>
      <c r="CO78" s="125"/>
      <c r="CP78" s="125"/>
      <c r="CQ78" s="125"/>
      <c r="CR78" s="125"/>
      <c r="CS78" s="125"/>
      <c r="CT78" s="125"/>
      <c r="CU78" s="125"/>
      <c r="CV78" s="125"/>
      <c r="CW78" s="125"/>
      <c r="CX78" s="125"/>
      <c r="CY78" s="125"/>
      <c r="CZ78" s="125"/>
      <c r="DA78" s="125"/>
      <c r="DB78" s="125"/>
      <c r="DC78" s="125"/>
      <c r="DD78" s="125"/>
      <c r="DE78" s="125"/>
      <c r="DF78" s="125"/>
      <c r="DG78" s="125"/>
      <c r="DH78" s="125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IG78" s="9"/>
      <c r="IH78" s="9"/>
      <c r="II78" s="9"/>
      <c r="IJ78" s="9"/>
    </row>
    <row r="79" spans="1:256"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4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125"/>
      <c r="CB79" s="125"/>
      <c r="CC79" s="125"/>
      <c r="CD79" s="125"/>
      <c r="CE79" s="125"/>
      <c r="CF79" s="125"/>
      <c r="CG79" s="125"/>
      <c r="CH79" s="125"/>
      <c r="CI79" s="125"/>
      <c r="CJ79" s="125"/>
      <c r="CK79" s="125"/>
      <c r="CL79" s="125"/>
      <c r="CM79" s="125"/>
      <c r="CN79" s="125"/>
      <c r="CO79" s="125"/>
      <c r="CP79" s="125"/>
      <c r="CQ79" s="125"/>
      <c r="CR79" s="125"/>
      <c r="CS79" s="125"/>
      <c r="CT79" s="125"/>
      <c r="CU79" s="125"/>
      <c r="CV79" s="125"/>
      <c r="CW79" s="125"/>
      <c r="CX79" s="125"/>
      <c r="CY79" s="125"/>
      <c r="CZ79" s="125"/>
      <c r="DA79" s="125"/>
      <c r="DB79" s="125"/>
      <c r="DC79" s="125"/>
      <c r="DD79" s="125"/>
      <c r="DE79" s="125"/>
      <c r="DF79" s="125"/>
      <c r="DG79" s="125"/>
      <c r="DH79" s="125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IG79" s="9"/>
      <c r="IH79" s="9"/>
      <c r="II79" s="9"/>
      <c r="IJ79" s="9"/>
    </row>
    <row r="80" spans="1:256"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4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125"/>
      <c r="CB80" s="125"/>
      <c r="CC80" s="125"/>
      <c r="CD80" s="125"/>
      <c r="CE80" s="125"/>
      <c r="CF80" s="125"/>
      <c r="CG80" s="125"/>
      <c r="CH80" s="125"/>
      <c r="CI80" s="125"/>
      <c r="CJ80" s="125"/>
      <c r="CK80" s="125"/>
      <c r="CL80" s="125"/>
      <c r="CM80" s="125"/>
      <c r="CN80" s="125"/>
      <c r="CO80" s="125"/>
      <c r="CP80" s="125"/>
      <c r="CQ80" s="125"/>
      <c r="CR80" s="125"/>
      <c r="CS80" s="125"/>
      <c r="CT80" s="125"/>
      <c r="CU80" s="125"/>
      <c r="CV80" s="125"/>
      <c r="CW80" s="125"/>
      <c r="CX80" s="125"/>
      <c r="CY80" s="125"/>
      <c r="CZ80" s="125"/>
      <c r="DA80" s="125"/>
      <c r="DB80" s="125"/>
      <c r="DC80" s="125"/>
      <c r="DD80" s="125"/>
      <c r="DE80" s="125"/>
      <c r="DF80" s="125"/>
      <c r="DG80" s="125"/>
      <c r="DH80" s="125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IG80" s="9"/>
      <c r="IH80" s="9"/>
      <c r="II80" s="9"/>
      <c r="IJ80" s="9"/>
    </row>
    <row r="81" spans="3:244"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4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125"/>
      <c r="CB81" s="125"/>
      <c r="CC81" s="125"/>
      <c r="CD81" s="125"/>
      <c r="CE81" s="125"/>
      <c r="CF81" s="125"/>
      <c r="CG81" s="125"/>
      <c r="CH81" s="125"/>
      <c r="CI81" s="125"/>
      <c r="CJ81" s="125"/>
      <c r="CK81" s="125"/>
      <c r="CL81" s="125"/>
      <c r="CM81" s="125"/>
      <c r="CN81" s="125"/>
      <c r="CO81" s="125"/>
      <c r="CP81" s="125"/>
      <c r="CQ81" s="125"/>
      <c r="CR81" s="125"/>
      <c r="CS81" s="125"/>
      <c r="CT81" s="125"/>
      <c r="CU81" s="125"/>
      <c r="CV81" s="125"/>
      <c r="CW81" s="125"/>
      <c r="CX81" s="125"/>
      <c r="CY81" s="125"/>
      <c r="CZ81" s="125"/>
      <c r="DA81" s="125"/>
      <c r="DB81" s="125"/>
      <c r="DC81" s="125"/>
      <c r="DD81" s="125"/>
      <c r="DE81" s="125"/>
      <c r="DF81" s="125"/>
      <c r="DG81" s="125"/>
      <c r="DH81" s="125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IG81" s="9"/>
      <c r="IH81" s="9"/>
      <c r="II81" s="9"/>
      <c r="IJ81" s="9"/>
    </row>
    <row r="82" spans="3:244"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4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125"/>
      <c r="CB82" s="125"/>
      <c r="CC82" s="125"/>
      <c r="CD82" s="125"/>
      <c r="CE82" s="125"/>
      <c r="CF82" s="125"/>
      <c r="CG82" s="125"/>
      <c r="CH82" s="125"/>
      <c r="CI82" s="125"/>
      <c r="CJ82" s="125"/>
      <c r="CK82" s="125"/>
      <c r="CL82" s="125"/>
      <c r="CM82" s="125"/>
      <c r="CN82" s="125"/>
      <c r="CO82" s="125"/>
      <c r="CP82" s="125"/>
      <c r="CQ82" s="125"/>
      <c r="CR82" s="125"/>
      <c r="CS82" s="125"/>
      <c r="CT82" s="125"/>
      <c r="CU82" s="125"/>
      <c r="CV82" s="125"/>
      <c r="CW82" s="125"/>
      <c r="CX82" s="125"/>
      <c r="CY82" s="125"/>
      <c r="CZ82" s="125"/>
      <c r="DA82" s="125"/>
      <c r="DB82" s="125"/>
      <c r="DC82" s="125"/>
      <c r="DD82" s="125"/>
      <c r="DE82" s="125"/>
      <c r="DF82" s="125"/>
      <c r="DG82" s="125"/>
      <c r="DH82" s="125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IG82" s="9"/>
      <c r="IH82" s="9"/>
      <c r="II82" s="9"/>
      <c r="IJ82" s="9"/>
    </row>
    <row r="83" spans="3:244"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4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125"/>
      <c r="CB83" s="125"/>
      <c r="CC83" s="125"/>
      <c r="CD83" s="125"/>
      <c r="CE83" s="125"/>
      <c r="CF83" s="125"/>
      <c r="CG83" s="125"/>
      <c r="CH83" s="125"/>
      <c r="CI83" s="125"/>
      <c r="CJ83" s="125"/>
      <c r="CK83" s="125"/>
      <c r="CL83" s="125"/>
      <c r="CM83" s="125"/>
      <c r="CN83" s="125"/>
      <c r="CO83" s="125"/>
      <c r="CP83" s="125"/>
      <c r="CQ83" s="125"/>
      <c r="CR83" s="125"/>
      <c r="CS83" s="125"/>
      <c r="CT83" s="125"/>
      <c r="CU83" s="125"/>
      <c r="CV83" s="125"/>
      <c r="CW83" s="125"/>
      <c r="CX83" s="125"/>
      <c r="CY83" s="125"/>
      <c r="CZ83" s="125"/>
      <c r="DA83" s="125"/>
      <c r="DB83" s="125"/>
      <c r="DC83" s="125"/>
      <c r="DD83" s="125"/>
      <c r="DE83" s="125"/>
      <c r="DF83" s="125"/>
      <c r="DG83" s="125"/>
      <c r="DH83" s="125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IG83" s="9"/>
      <c r="IH83" s="9"/>
      <c r="II83" s="9"/>
      <c r="IJ83" s="9"/>
    </row>
    <row r="84" spans="3:244"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4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125"/>
      <c r="CB84" s="125"/>
      <c r="CC84" s="125"/>
      <c r="CD84" s="125"/>
      <c r="CE84" s="125"/>
      <c r="CF84" s="125"/>
      <c r="CG84" s="125"/>
      <c r="CH84" s="125"/>
      <c r="CI84" s="125"/>
      <c r="CJ84" s="125"/>
      <c r="CK84" s="125"/>
      <c r="CL84" s="125"/>
      <c r="CM84" s="125"/>
      <c r="CN84" s="125"/>
      <c r="CO84" s="125"/>
      <c r="CP84" s="125"/>
      <c r="CQ84" s="125"/>
      <c r="CR84" s="125"/>
      <c r="CS84" s="125"/>
      <c r="CT84" s="125"/>
      <c r="CU84" s="125"/>
      <c r="CV84" s="125"/>
      <c r="CW84" s="125"/>
      <c r="CX84" s="125"/>
      <c r="CY84" s="125"/>
      <c r="CZ84" s="125"/>
      <c r="DA84" s="125"/>
      <c r="DB84" s="125"/>
      <c r="DC84" s="125"/>
      <c r="DD84" s="125"/>
      <c r="DE84" s="125"/>
      <c r="DF84" s="125"/>
      <c r="DG84" s="125"/>
      <c r="DH84" s="125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IG84" s="9"/>
      <c r="IH84" s="9"/>
      <c r="II84" s="9"/>
      <c r="IJ84" s="9"/>
    </row>
    <row r="85" spans="3:244"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4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125"/>
      <c r="CB85" s="125"/>
      <c r="CC85" s="125"/>
      <c r="CD85" s="125"/>
      <c r="CE85" s="125"/>
      <c r="CF85" s="125"/>
      <c r="CG85" s="125"/>
      <c r="CH85" s="125"/>
      <c r="CI85" s="125"/>
      <c r="CJ85" s="125"/>
      <c r="CK85" s="125"/>
      <c r="CL85" s="125"/>
      <c r="CM85" s="125"/>
      <c r="CN85" s="125"/>
      <c r="CO85" s="125"/>
      <c r="CP85" s="125"/>
      <c r="CQ85" s="125"/>
      <c r="CR85" s="125"/>
      <c r="CS85" s="125"/>
      <c r="CT85" s="125"/>
      <c r="CU85" s="125"/>
      <c r="CV85" s="125"/>
      <c r="CW85" s="125"/>
      <c r="CX85" s="125"/>
      <c r="CY85" s="125"/>
      <c r="CZ85" s="125"/>
      <c r="DA85" s="125"/>
      <c r="DB85" s="125"/>
      <c r="DC85" s="125"/>
      <c r="DD85" s="125"/>
      <c r="DE85" s="125"/>
      <c r="DF85" s="125"/>
      <c r="DG85" s="125"/>
      <c r="DH85" s="125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IG85" s="9"/>
      <c r="IH85" s="9"/>
      <c r="II85" s="9"/>
      <c r="IJ85" s="9"/>
    </row>
    <row r="86" spans="3:244"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4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125"/>
      <c r="CB86" s="125"/>
      <c r="CC86" s="125"/>
      <c r="CD86" s="125"/>
      <c r="CE86" s="125"/>
      <c r="CF86" s="125"/>
      <c r="CG86" s="125"/>
      <c r="CH86" s="125"/>
      <c r="CI86" s="125"/>
      <c r="CJ86" s="125"/>
      <c r="CK86" s="125"/>
      <c r="CL86" s="125"/>
      <c r="CM86" s="125"/>
      <c r="CN86" s="125"/>
      <c r="CO86" s="125"/>
      <c r="CP86" s="125"/>
      <c r="CQ86" s="125"/>
      <c r="CR86" s="125"/>
      <c r="CS86" s="125"/>
      <c r="CT86" s="125"/>
      <c r="CU86" s="125"/>
      <c r="CV86" s="125"/>
      <c r="CW86" s="125"/>
      <c r="CX86" s="125"/>
      <c r="CY86" s="125"/>
      <c r="CZ86" s="125"/>
      <c r="DA86" s="125"/>
      <c r="DB86" s="125"/>
      <c r="DC86" s="125"/>
      <c r="DD86" s="125"/>
      <c r="DE86" s="125"/>
      <c r="DF86" s="125"/>
      <c r="DG86" s="125"/>
      <c r="DH86" s="125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IG86" s="9"/>
      <c r="IH86" s="9"/>
      <c r="II86" s="9"/>
      <c r="IJ86" s="9"/>
    </row>
    <row r="87" spans="3:244"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4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125"/>
      <c r="CB87" s="125"/>
      <c r="CC87" s="125"/>
      <c r="CD87" s="125"/>
      <c r="CE87" s="125"/>
      <c r="CF87" s="125"/>
      <c r="CG87" s="125"/>
      <c r="CH87" s="125"/>
      <c r="CI87" s="125"/>
      <c r="CJ87" s="125"/>
      <c r="CK87" s="125"/>
      <c r="CL87" s="125"/>
      <c r="CM87" s="125"/>
      <c r="CN87" s="125"/>
      <c r="CO87" s="125"/>
      <c r="CP87" s="125"/>
      <c r="CQ87" s="125"/>
      <c r="CR87" s="125"/>
      <c r="CS87" s="125"/>
      <c r="CT87" s="125"/>
      <c r="CU87" s="125"/>
      <c r="CV87" s="125"/>
      <c r="CW87" s="125"/>
      <c r="CX87" s="125"/>
      <c r="CY87" s="125"/>
      <c r="CZ87" s="125"/>
      <c r="DA87" s="125"/>
      <c r="DB87" s="125"/>
      <c r="DC87" s="125"/>
      <c r="DD87" s="125"/>
      <c r="DE87" s="125"/>
      <c r="DF87" s="125"/>
      <c r="DG87" s="125"/>
      <c r="DH87" s="125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IG87" s="9"/>
      <c r="IH87" s="9"/>
      <c r="II87" s="9"/>
      <c r="IJ87" s="9"/>
    </row>
    <row r="88" spans="3:244"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4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125"/>
      <c r="CB88" s="125"/>
      <c r="CC88" s="125"/>
      <c r="CD88" s="125"/>
      <c r="CE88" s="125"/>
      <c r="CF88" s="125"/>
      <c r="CG88" s="125"/>
      <c r="CH88" s="125"/>
      <c r="CI88" s="125"/>
      <c r="CJ88" s="125"/>
      <c r="CK88" s="125"/>
      <c r="CL88" s="125"/>
      <c r="CM88" s="125"/>
      <c r="CN88" s="125"/>
      <c r="CO88" s="125"/>
      <c r="CP88" s="125"/>
      <c r="CQ88" s="125"/>
      <c r="CR88" s="125"/>
      <c r="CS88" s="125"/>
      <c r="CT88" s="125"/>
      <c r="CU88" s="125"/>
      <c r="CV88" s="125"/>
      <c r="CW88" s="125"/>
      <c r="CX88" s="125"/>
      <c r="CY88" s="125"/>
      <c r="CZ88" s="125"/>
      <c r="DA88" s="125"/>
      <c r="DB88" s="125"/>
      <c r="DC88" s="125"/>
      <c r="DD88" s="125"/>
      <c r="DE88" s="125"/>
      <c r="DF88" s="125"/>
      <c r="DG88" s="125"/>
      <c r="DH88" s="125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IG88" s="9"/>
      <c r="IH88" s="9"/>
      <c r="II88" s="9"/>
      <c r="IJ88" s="9"/>
    </row>
    <row r="89" spans="3:244"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4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125"/>
      <c r="CB89" s="125"/>
      <c r="CC89" s="125"/>
      <c r="CD89" s="125"/>
      <c r="CE89" s="125"/>
      <c r="CF89" s="125"/>
      <c r="CG89" s="125"/>
      <c r="CH89" s="125"/>
      <c r="CI89" s="125"/>
      <c r="CJ89" s="125"/>
      <c r="CK89" s="125"/>
      <c r="CL89" s="125"/>
      <c r="CM89" s="125"/>
      <c r="CN89" s="125"/>
      <c r="CO89" s="125"/>
      <c r="CP89" s="125"/>
      <c r="CQ89" s="125"/>
      <c r="CR89" s="125"/>
      <c r="CS89" s="125"/>
      <c r="CT89" s="125"/>
      <c r="CU89" s="125"/>
      <c r="CV89" s="125"/>
      <c r="CW89" s="125"/>
      <c r="CX89" s="125"/>
      <c r="CY89" s="125"/>
      <c r="CZ89" s="125"/>
      <c r="DA89" s="125"/>
      <c r="DB89" s="125"/>
      <c r="DC89" s="125"/>
      <c r="DD89" s="125"/>
      <c r="DE89" s="125"/>
      <c r="DF89" s="125"/>
      <c r="DG89" s="125"/>
      <c r="DH89" s="125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IG89" s="9"/>
      <c r="IH89" s="9"/>
      <c r="II89" s="9"/>
      <c r="IJ89" s="9"/>
    </row>
    <row r="90" spans="3:244"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4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125"/>
      <c r="CB90" s="125"/>
      <c r="CC90" s="125"/>
      <c r="CD90" s="125"/>
      <c r="CE90" s="125"/>
      <c r="CF90" s="125"/>
      <c r="CG90" s="125"/>
      <c r="CH90" s="125"/>
      <c r="CI90" s="125"/>
      <c r="CJ90" s="125"/>
      <c r="CK90" s="125"/>
      <c r="CL90" s="125"/>
      <c r="CM90" s="125"/>
      <c r="CN90" s="125"/>
      <c r="CO90" s="125"/>
      <c r="CP90" s="125"/>
      <c r="CQ90" s="125"/>
      <c r="CR90" s="125"/>
      <c r="CS90" s="125"/>
      <c r="CT90" s="125"/>
      <c r="CU90" s="125"/>
      <c r="CV90" s="125"/>
      <c r="CW90" s="125"/>
      <c r="CX90" s="125"/>
      <c r="CY90" s="125"/>
      <c r="CZ90" s="125"/>
      <c r="DA90" s="125"/>
      <c r="DB90" s="125"/>
      <c r="DC90" s="125"/>
      <c r="DD90" s="125"/>
      <c r="DE90" s="125"/>
      <c r="DF90" s="125"/>
      <c r="DG90" s="125"/>
      <c r="DH90" s="125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IG90" s="9"/>
      <c r="IH90" s="9"/>
      <c r="II90" s="9"/>
      <c r="IJ90" s="9"/>
    </row>
    <row r="91" spans="3:244"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4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125"/>
      <c r="CB91" s="125"/>
      <c r="CC91" s="125"/>
      <c r="CD91" s="125"/>
      <c r="CE91" s="125"/>
      <c r="CF91" s="125"/>
      <c r="CG91" s="125"/>
      <c r="CH91" s="125"/>
      <c r="CI91" s="125"/>
      <c r="CJ91" s="125"/>
      <c r="CK91" s="125"/>
      <c r="CL91" s="125"/>
      <c r="CM91" s="125"/>
      <c r="CN91" s="125"/>
      <c r="CO91" s="125"/>
      <c r="CP91" s="125"/>
      <c r="CQ91" s="125"/>
      <c r="CR91" s="125"/>
      <c r="CS91" s="125"/>
      <c r="CT91" s="125"/>
      <c r="CU91" s="125"/>
      <c r="CV91" s="125"/>
      <c r="CW91" s="125"/>
      <c r="CX91" s="125"/>
      <c r="CY91" s="125"/>
      <c r="CZ91" s="125"/>
      <c r="DA91" s="125"/>
      <c r="DB91" s="125"/>
      <c r="DC91" s="125"/>
      <c r="DD91" s="125"/>
      <c r="DE91" s="125"/>
      <c r="DF91" s="125"/>
      <c r="DG91" s="125"/>
      <c r="DH91" s="125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IG91" s="9"/>
      <c r="IH91" s="9"/>
      <c r="II91" s="9"/>
      <c r="IJ91" s="9"/>
    </row>
    <row r="92" spans="3:244"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4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125"/>
      <c r="CB92" s="125"/>
      <c r="CC92" s="125"/>
      <c r="CD92" s="125"/>
      <c r="CE92" s="125"/>
      <c r="CF92" s="125"/>
      <c r="CG92" s="125"/>
      <c r="CH92" s="125"/>
      <c r="CI92" s="125"/>
      <c r="CJ92" s="125"/>
      <c r="CK92" s="125"/>
      <c r="CL92" s="125"/>
      <c r="CM92" s="125"/>
      <c r="CN92" s="125"/>
      <c r="CO92" s="125"/>
      <c r="CP92" s="125"/>
      <c r="CQ92" s="125"/>
      <c r="CR92" s="125"/>
      <c r="CS92" s="125"/>
      <c r="CT92" s="125"/>
      <c r="CU92" s="125"/>
      <c r="CV92" s="125"/>
      <c r="CW92" s="125"/>
      <c r="CX92" s="125"/>
      <c r="CY92" s="125"/>
      <c r="CZ92" s="125"/>
      <c r="DA92" s="125"/>
      <c r="DB92" s="125"/>
      <c r="DC92" s="125"/>
      <c r="DD92" s="125"/>
      <c r="DE92" s="125"/>
      <c r="DF92" s="125"/>
      <c r="DG92" s="125"/>
      <c r="DH92" s="125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IG92" s="9"/>
      <c r="IH92" s="9"/>
      <c r="II92" s="9"/>
      <c r="IJ92" s="9"/>
    </row>
    <row r="93" spans="3:244"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4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125"/>
      <c r="CB93" s="125"/>
      <c r="CC93" s="125"/>
      <c r="CD93" s="125"/>
      <c r="CE93" s="125"/>
      <c r="CF93" s="125"/>
      <c r="CG93" s="125"/>
      <c r="CH93" s="125"/>
      <c r="CI93" s="125"/>
      <c r="CJ93" s="125"/>
      <c r="CK93" s="125"/>
      <c r="CL93" s="125"/>
      <c r="CM93" s="125"/>
      <c r="CN93" s="125"/>
      <c r="CO93" s="125"/>
      <c r="CP93" s="125"/>
      <c r="CQ93" s="125"/>
      <c r="CR93" s="125"/>
      <c r="CS93" s="125"/>
      <c r="CT93" s="125"/>
      <c r="CU93" s="125"/>
      <c r="CV93" s="125"/>
      <c r="CW93" s="125"/>
      <c r="CX93" s="125"/>
      <c r="CY93" s="125"/>
      <c r="CZ93" s="125"/>
      <c r="DA93" s="125"/>
      <c r="DB93" s="125"/>
      <c r="DC93" s="125"/>
      <c r="DD93" s="125"/>
      <c r="DE93" s="125"/>
      <c r="DF93" s="125"/>
      <c r="DG93" s="125"/>
      <c r="DH93" s="125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IG93" s="9"/>
      <c r="IH93" s="9"/>
      <c r="II93" s="9"/>
      <c r="IJ93" s="9"/>
    </row>
    <row r="94" spans="3:244"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4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125"/>
      <c r="CB94" s="125"/>
      <c r="CC94" s="125"/>
      <c r="CD94" s="125"/>
      <c r="CE94" s="125"/>
      <c r="CF94" s="125"/>
      <c r="CG94" s="125"/>
      <c r="CH94" s="125"/>
      <c r="CI94" s="125"/>
      <c r="CJ94" s="125"/>
      <c r="CK94" s="125"/>
      <c r="CL94" s="125"/>
      <c r="CM94" s="125"/>
      <c r="CN94" s="125"/>
      <c r="CO94" s="125"/>
      <c r="CP94" s="125"/>
      <c r="CQ94" s="125"/>
      <c r="CR94" s="125"/>
      <c r="CS94" s="125"/>
      <c r="CT94" s="125"/>
      <c r="CU94" s="125"/>
      <c r="CV94" s="125"/>
      <c r="CW94" s="125"/>
      <c r="CX94" s="125"/>
      <c r="CY94" s="125"/>
      <c r="CZ94" s="125"/>
      <c r="DA94" s="125"/>
      <c r="DB94" s="125"/>
      <c r="DC94" s="125"/>
      <c r="DD94" s="125"/>
      <c r="DE94" s="125"/>
      <c r="DF94" s="125"/>
      <c r="DG94" s="125"/>
      <c r="DH94" s="125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IG94" s="9"/>
      <c r="IH94" s="9"/>
      <c r="II94" s="9"/>
      <c r="IJ94" s="9"/>
    </row>
    <row r="95" spans="3:244"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4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125"/>
      <c r="CB95" s="125"/>
      <c r="CC95" s="125"/>
      <c r="CD95" s="125"/>
      <c r="CE95" s="125"/>
      <c r="CF95" s="125"/>
      <c r="CG95" s="125"/>
      <c r="CH95" s="125"/>
      <c r="CI95" s="125"/>
      <c r="CJ95" s="125"/>
      <c r="CK95" s="125"/>
      <c r="CL95" s="125"/>
      <c r="CM95" s="125"/>
      <c r="CN95" s="125"/>
      <c r="CO95" s="125"/>
      <c r="CP95" s="125"/>
      <c r="CQ95" s="125"/>
      <c r="CR95" s="125"/>
      <c r="CS95" s="125"/>
      <c r="CT95" s="125"/>
      <c r="CU95" s="125"/>
      <c r="CV95" s="125"/>
      <c r="CW95" s="125"/>
      <c r="CX95" s="125"/>
      <c r="CY95" s="125"/>
      <c r="CZ95" s="125"/>
      <c r="DA95" s="125"/>
      <c r="DB95" s="125"/>
      <c r="DC95" s="125"/>
      <c r="DD95" s="125"/>
      <c r="DE95" s="125"/>
      <c r="DF95" s="125"/>
      <c r="DG95" s="125"/>
      <c r="DH95" s="125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IG95" s="9"/>
      <c r="IH95" s="9"/>
      <c r="II95" s="9"/>
      <c r="IJ95" s="9"/>
    </row>
    <row r="96" spans="3:244"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4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125"/>
      <c r="CB96" s="125"/>
      <c r="CC96" s="125"/>
      <c r="CD96" s="125"/>
      <c r="CE96" s="125"/>
      <c r="CF96" s="125"/>
      <c r="CG96" s="125"/>
      <c r="CH96" s="125"/>
      <c r="CI96" s="125"/>
      <c r="CJ96" s="125"/>
      <c r="CK96" s="125"/>
      <c r="CL96" s="125"/>
      <c r="CM96" s="125"/>
      <c r="CN96" s="125"/>
      <c r="CO96" s="125"/>
      <c r="CP96" s="125"/>
      <c r="CQ96" s="125"/>
      <c r="CR96" s="125"/>
      <c r="CS96" s="125"/>
      <c r="CT96" s="125"/>
      <c r="CU96" s="125"/>
      <c r="CV96" s="125"/>
      <c r="CW96" s="125"/>
      <c r="CX96" s="125"/>
      <c r="CY96" s="125"/>
      <c r="CZ96" s="125"/>
      <c r="DA96" s="125"/>
      <c r="DB96" s="125"/>
      <c r="DC96" s="125"/>
      <c r="DD96" s="125"/>
      <c r="DE96" s="125"/>
      <c r="DF96" s="125"/>
      <c r="DG96" s="125"/>
      <c r="DH96" s="125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IG96" s="9"/>
      <c r="IH96" s="9"/>
      <c r="II96" s="9"/>
      <c r="IJ96" s="9"/>
    </row>
    <row r="97" spans="3:244"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4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125"/>
      <c r="CB97" s="125"/>
      <c r="CC97" s="125"/>
      <c r="CD97" s="125"/>
      <c r="CE97" s="125"/>
      <c r="CF97" s="125"/>
      <c r="CG97" s="125"/>
      <c r="CH97" s="125"/>
      <c r="CI97" s="125"/>
      <c r="CJ97" s="125"/>
      <c r="CK97" s="125"/>
      <c r="CL97" s="125"/>
      <c r="CM97" s="125"/>
      <c r="CN97" s="125"/>
      <c r="CO97" s="125"/>
      <c r="CP97" s="125"/>
      <c r="CQ97" s="125"/>
      <c r="CR97" s="125"/>
      <c r="CS97" s="125"/>
      <c r="CT97" s="125"/>
      <c r="CU97" s="125"/>
      <c r="CV97" s="125"/>
      <c r="CW97" s="125"/>
      <c r="CX97" s="125"/>
      <c r="CY97" s="125"/>
      <c r="CZ97" s="125"/>
      <c r="DA97" s="125"/>
      <c r="DB97" s="125"/>
      <c r="DC97" s="125"/>
      <c r="DD97" s="125"/>
      <c r="DE97" s="125"/>
      <c r="DF97" s="125"/>
      <c r="DG97" s="125"/>
      <c r="DH97" s="125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IG97" s="9"/>
      <c r="IH97" s="9"/>
      <c r="II97" s="9"/>
      <c r="IJ97" s="9"/>
    </row>
    <row r="98" spans="3:244"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4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125"/>
      <c r="CB98" s="125"/>
      <c r="CC98" s="125"/>
      <c r="CD98" s="125"/>
      <c r="CE98" s="125"/>
      <c r="CF98" s="125"/>
      <c r="CG98" s="125"/>
      <c r="CH98" s="125"/>
      <c r="CI98" s="125"/>
      <c r="CJ98" s="125"/>
      <c r="CK98" s="125"/>
      <c r="CL98" s="125"/>
      <c r="CM98" s="125"/>
      <c r="CN98" s="125"/>
      <c r="CO98" s="125"/>
      <c r="CP98" s="125"/>
      <c r="CQ98" s="125"/>
      <c r="CR98" s="125"/>
      <c r="CS98" s="125"/>
      <c r="CT98" s="125"/>
      <c r="CU98" s="125"/>
      <c r="CV98" s="125"/>
      <c r="CW98" s="125"/>
      <c r="CX98" s="125"/>
      <c r="CY98" s="125"/>
      <c r="CZ98" s="125"/>
      <c r="DA98" s="125"/>
      <c r="DB98" s="125"/>
      <c r="DC98" s="125"/>
      <c r="DD98" s="125"/>
      <c r="DE98" s="125"/>
      <c r="DF98" s="125"/>
      <c r="DG98" s="125"/>
      <c r="DH98" s="125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IG98" s="9"/>
      <c r="IH98" s="9"/>
      <c r="II98" s="9"/>
      <c r="IJ98" s="9"/>
    </row>
    <row r="99" spans="3:244"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4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125"/>
      <c r="CB99" s="125"/>
      <c r="CC99" s="125"/>
      <c r="CD99" s="125"/>
      <c r="CE99" s="125"/>
      <c r="CF99" s="125"/>
      <c r="CG99" s="125"/>
      <c r="CH99" s="125"/>
      <c r="CI99" s="125"/>
      <c r="CJ99" s="125"/>
      <c r="CK99" s="125"/>
      <c r="CL99" s="125"/>
      <c r="CM99" s="125"/>
      <c r="CN99" s="125"/>
      <c r="CO99" s="125"/>
      <c r="CP99" s="125"/>
      <c r="CQ99" s="125"/>
      <c r="CR99" s="125"/>
      <c r="CS99" s="125"/>
      <c r="CT99" s="125"/>
      <c r="CU99" s="125"/>
      <c r="CV99" s="125"/>
      <c r="CW99" s="125"/>
      <c r="CX99" s="125"/>
      <c r="CY99" s="125"/>
      <c r="CZ99" s="125"/>
      <c r="DA99" s="125"/>
      <c r="DB99" s="125"/>
      <c r="DC99" s="125"/>
      <c r="DD99" s="125"/>
      <c r="DE99" s="125"/>
      <c r="DF99" s="125"/>
      <c r="DG99" s="125"/>
      <c r="DH99" s="125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IG99" s="9"/>
      <c r="IH99" s="9"/>
      <c r="II99" s="9"/>
      <c r="IJ99" s="9"/>
    </row>
    <row r="100" spans="3:244"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4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125"/>
      <c r="CB100" s="125"/>
      <c r="CC100" s="125"/>
      <c r="CD100" s="125"/>
      <c r="CE100" s="125"/>
      <c r="CF100" s="125"/>
      <c r="CG100" s="125"/>
      <c r="CH100" s="125"/>
      <c r="CI100" s="125"/>
      <c r="CJ100" s="125"/>
      <c r="CK100" s="125"/>
      <c r="CL100" s="125"/>
      <c r="CM100" s="125"/>
      <c r="CN100" s="125"/>
      <c r="CO100" s="125"/>
      <c r="CP100" s="125"/>
      <c r="CQ100" s="125"/>
      <c r="CR100" s="125"/>
      <c r="CS100" s="125"/>
      <c r="CT100" s="125"/>
      <c r="CU100" s="125"/>
      <c r="CV100" s="125"/>
      <c r="CW100" s="125"/>
      <c r="CX100" s="125"/>
      <c r="CY100" s="125"/>
      <c r="CZ100" s="125"/>
      <c r="DA100" s="125"/>
      <c r="DB100" s="125"/>
      <c r="DC100" s="125"/>
      <c r="DD100" s="125"/>
      <c r="DE100" s="125"/>
      <c r="DF100" s="125"/>
      <c r="DG100" s="125"/>
      <c r="DH100" s="125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IG100" s="9"/>
      <c r="IH100" s="9"/>
      <c r="II100" s="9"/>
      <c r="IJ100" s="9"/>
    </row>
    <row r="101" spans="3:244"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4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125"/>
      <c r="CB101" s="125"/>
      <c r="CC101" s="125"/>
      <c r="CD101" s="125"/>
      <c r="CE101" s="125"/>
      <c r="CF101" s="125"/>
      <c r="CG101" s="125"/>
      <c r="CH101" s="125"/>
      <c r="CI101" s="125"/>
      <c r="CJ101" s="125"/>
      <c r="CK101" s="125"/>
      <c r="CL101" s="125"/>
      <c r="CM101" s="125"/>
      <c r="CN101" s="125"/>
      <c r="CO101" s="125"/>
      <c r="CP101" s="125"/>
      <c r="CQ101" s="125"/>
      <c r="CR101" s="125"/>
      <c r="CS101" s="125"/>
      <c r="CT101" s="125"/>
      <c r="CU101" s="125"/>
      <c r="CV101" s="125"/>
      <c r="CW101" s="125"/>
      <c r="CX101" s="125"/>
      <c r="CY101" s="125"/>
      <c r="CZ101" s="125"/>
      <c r="DA101" s="125"/>
      <c r="DB101" s="125"/>
      <c r="DC101" s="125"/>
      <c r="DD101" s="125"/>
      <c r="DE101" s="125"/>
      <c r="DF101" s="125"/>
      <c r="DG101" s="125"/>
      <c r="DH101" s="125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IG101" s="9"/>
      <c r="IH101" s="9"/>
      <c r="II101" s="9"/>
      <c r="IJ101" s="9"/>
    </row>
    <row r="102" spans="3:244"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4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125"/>
      <c r="CB102" s="125"/>
      <c r="CC102" s="125"/>
      <c r="CD102" s="125"/>
      <c r="CE102" s="125"/>
      <c r="CF102" s="125"/>
      <c r="CG102" s="125"/>
      <c r="CH102" s="125"/>
      <c r="CI102" s="125"/>
      <c r="CJ102" s="125"/>
      <c r="CK102" s="125"/>
      <c r="CL102" s="125"/>
      <c r="CM102" s="125"/>
      <c r="CN102" s="125"/>
      <c r="CO102" s="125"/>
      <c r="CP102" s="125"/>
      <c r="CQ102" s="125"/>
      <c r="CR102" s="125"/>
      <c r="CS102" s="125"/>
      <c r="CT102" s="125"/>
      <c r="CU102" s="125"/>
      <c r="CV102" s="125"/>
      <c r="CW102" s="125"/>
      <c r="CX102" s="125"/>
      <c r="CY102" s="125"/>
      <c r="CZ102" s="125"/>
      <c r="DA102" s="125"/>
      <c r="DB102" s="125"/>
      <c r="DC102" s="125"/>
      <c r="DD102" s="125"/>
      <c r="DE102" s="125"/>
      <c r="DF102" s="125"/>
      <c r="DG102" s="125"/>
      <c r="DH102" s="125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IG102" s="9"/>
      <c r="IH102" s="9"/>
      <c r="II102" s="9"/>
      <c r="IJ102" s="9"/>
    </row>
    <row r="103" spans="3:244"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4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125"/>
      <c r="CB103" s="125"/>
      <c r="CC103" s="125"/>
      <c r="CD103" s="125"/>
      <c r="CE103" s="125"/>
      <c r="CF103" s="125"/>
      <c r="CG103" s="125"/>
      <c r="CH103" s="125"/>
      <c r="CI103" s="125"/>
      <c r="CJ103" s="125"/>
      <c r="CK103" s="125"/>
      <c r="CL103" s="125"/>
      <c r="CM103" s="125"/>
      <c r="CN103" s="125"/>
      <c r="CO103" s="125"/>
      <c r="CP103" s="125"/>
      <c r="CQ103" s="125"/>
      <c r="CR103" s="125"/>
      <c r="CS103" s="125"/>
      <c r="CT103" s="125"/>
      <c r="CU103" s="125"/>
      <c r="CV103" s="125"/>
      <c r="CW103" s="125"/>
      <c r="CX103" s="125"/>
      <c r="CY103" s="125"/>
      <c r="CZ103" s="125"/>
      <c r="DA103" s="125"/>
      <c r="DB103" s="125"/>
      <c r="DC103" s="125"/>
      <c r="DD103" s="125"/>
      <c r="DE103" s="125"/>
      <c r="DF103" s="125"/>
      <c r="DG103" s="125"/>
      <c r="DH103" s="125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IG103" s="9"/>
      <c r="IH103" s="9"/>
      <c r="II103" s="9"/>
      <c r="IJ103" s="9"/>
    </row>
    <row r="104" spans="3:244"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4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125"/>
      <c r="CB104" s="125"/>
      <c r="CC104" s="125"/>
      <c r="CD104" s="125"/>
      <c r="CE104" s="125"/>
      <c r="CF104" s="125"/>
      <c r="CG104" s="125"/>
      <c r="CH104" s="125"/>
      <c r="CI104" s="125"/>
      <c r="CJ104" s="125"/>
      <c r="CK104" s="125"/>
      <c r="CL104" s="125"/>
      <c r="CM104" s="125"/>
      <c r="CN104" s="125"/>
      <c r="CO104" s="125"/>
      <c r="CP104" s="125"/>
      <c r="CQ104" s="125"/>
      <c r="CR104" s="125"/>
      <c r="CS104" s="125"/>
      <c r="CT104" s="125"/>
      <c r="CU104" s="125"/>
      <c r="CV104" s="125"/>
      <c r="CW104" s="125"/>
      <c r="CX104" s="125"/>
      <c r="CY104" s="125"/>
      <c r="CZ104" s="125"/>
      <c r="DA104" s="125"/>
      <c r="DB104" s="125"/>
      <c r="DC104" s="125"/>
      <c r="DD104" s="125"/>
      <c r="DE104" s="125"/>
      <c r="DF104" s="125"/>
      <c r="DG104" s="125"/>
      <c r="DH104" s="125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IG104" s="9"/>
      <c r="IH104" s="9"/>
      <c r="II104" s="9"/>
      <c r="IJ104" s="9"/>
    </row>
    <row r="105" spans="3:244"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4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125"/>
      <c r="CB105" s="125"/>
      <c r="CC105" s="125"/>
      <c r="CD105" s="125"/>
      <c r="CE105" s="125"/>
      <c r="CF105" s="125"/>
      <c r="CG105" s="125"/>
      <c r="CH105" s="125"/>
      <c r="CI105" s="125"/>
      <c r="CJ105" s="125"/>
      <c r="CK105" s="125"/>
      <c r="CL105" s="125"/>
      <c r="CM105" s="125"/>
      <c r="CN105" s="125"/>
      <c r="CO105" s="125"/>
      <c r="CP105" s="125"/>
      <c r="CQ105" s="125"/>
      <c r="CR105" s="125"/>
      <c r="CS105" s="125"/>
      <c r="CT105" s="125"/>
      <c r="CU105" s="125"/>
      <c r="CV105" s="125"/>
      <c r="CW105" s="125"/>
      <c r="CX105" s="125"/>
      <c r="CY105" s="125"/>
      <c r="CZ105" s="125"/>
      <c r="DA105" s="125"/>
      <c r="DB105" s="125"/>
      <c r="DC105" s="125"/>
      <c r="DD105" s="125"/>
      <c r="DE105" s="125"/>
      <c r="DF105" s="125"/>
      <c r="DG105" s="125"/>
      <c r="DH105" s="125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IG105" s="9"/>
      <c r="IH105" s="9"/>
      <c r="II105" s="9"/>
      <c r="IJ105" s="9"/>
    </row>
    <row r="106" spans="3:244"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4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125"/>
      <c r="CB106" s="125"/>
      <c r="CC106" s="125"/>
      <c r="CD106" s="125"/>
      <c r="CE106" s="125"/>
      <c r="CF106" s="125"/>
      <c r="CG106" s="125"/>
      <c r="CH106" s="125"/>
      <c r="CI106" s="125"/>
      <c r="CJ106" s="125"/>
      <c r="CK106" s="125"/>
      <c r="CL106" s="125"/>
      <c r="CM106" s="125"/>
      <c r="CN106" s="125"/>
      <c r="CO106" s="125"/>
      <c r="CP106" s="125"/>
      <c r="CQ106" s="125"/>
      <c r="CR106" s="125"/>
      <c r="CS106" s="125"/>
      <c r="CT106" s="125"/>
      <c r="CU106" s="125"/>
      <c r="CV106" s="125"/>
      <c r="CW106" s="125"/>
      <c r="CX106" s="125"/>
      <c r="CY106" s="125"/>
      <c r="CZ106" s="125"/>
      <c r="DA106" s="125"/>
      <c r="DB106" s="125"/>
      <c r="DC106" s="125"/>
      <c r="DD106" s="125"/>
      <c r="DE106" s="125"/>
      <c r="DF106" s="125"/>
      <c r="DG106" s="125"/>
      <c r="DH106" s="125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IG106" s="9"/>
      <c r="IH106" s="9"/>
      <c r="II106" s="9"/>
      <c r="IJ106" s="9"/>
    </row>
    <row r="107" spans="3:244"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4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125"/>
      <c r="CB107" s="125"/>
      <c r="CC107" s="125"/>
      <c r="CD107" s="125"/>
      <c r="CE107" s="125"/>
      <c r="CF107" s="125"/>
      <c r="CG107" s="125"/>
      <c r="CH107" s="125"/>
      <c r="CI107" s="125"/>
      <c r="CJ107" s="125"/>
      <c r="CK107" s="125"/>
      <c r="CL107" s="125"/>
      <c r="CM107" s="125"/>
      <c r="CN107" s="125"/>
      <c r="CO107" s="125"/>
      <c r="CP107" s="125"/>
      <c r="CQ107" s="125"/>
      <c r="CR107" s="125"/>
      <c r="CS107" s="125"/>
      <c r="CT107" s="125"/>
      <c r="CU107" s="125"/>
      <c r="CV107" s="125"/>
      <c r="CW107" s="125"/>
      <c r="CX107" s="125"/>
      <c r="CY107" s="125"/>
      <c r="CZ107" s="125"/>
      <c r="DA107" s="125"/>
      <c r="DB107" s="125"/>
      <c r="DC107" s="125"/>
      <c r="DD107" s="125"/>
      <c r="DE107" s="125"/>
      <c r="DF107" s="125"/>
      <c r="DG107" s="125"/>
      <c r="DH107" s="125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IG107" s="9"/>
      <c r="IH107" s="9"/>
      <c r="II107" s="9"/>
      <c r="IJ107" s="9"/>
    </row>
    <row r="108" spans="3:244"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4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125"/>
      <c r="CB108" s="125"/>
      <c r="CC108" s="125"/>
      <c r="CD108" s="125"/>
      <c r="CE108" s="125"/>
      <c r="CF108" s="125"/>
      <c r="CG108" s="125"/>
      <c r="CH108" s="125"/>
      <c r="CI108" s="125"/>
      <c r="CJ108" s="125"/>
      <c r="CK108" s="125"/>
      <c r="CL108" s="125"/>
      <c r="CM108" s="125"/>
      <c r="CN108" s="125"/>
      <c r="CO108" s="125"/>
      <c r="CP108" s="125"/>
      <c r="CQ108" s="125"/>
      <c r="CR108" s="125"/>
      <c r="CS108" s="125"/>
      <c r="CT108" s="125"/>
      <c r="CU108" s="125"/>
      <c r="CV108" s="125"/>
      <c r="CW108" s="125"/>
      <c r="CX108" s="125"/>
      <c r="CY108" s="125"/>
      <c r="CZ108" s="125"/>
      <c r="DA108" s="125"/>
      <c r="DB108" s="125"/>
      <c r="DC108" s="125"/>
      <c r="DD108" s="125"/>
      <c r="DE108" s="125"/>
      <c r="DF108" s="125"/>
      <c r="DG108" s="125"/>
      <c r="DH108" s="125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IG108" s="9"/>
      <c r="IH108" s="9"/>
      <c r="II108" s="9"/>
      <c r="IJ108" s="9"/>
    </row>
    <row r="109" spans="3:244"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4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125"/>
      <c r="CB109" s="125"/>
      <c r="CC109" s="125"/>
      <c r="CD109" s="125"/>
      <c r="CE109" s="125"/>
      <c r="CF109" s="125"/>
      <c r="CG109" s="125"/>
      <c r="CH109" s="125"/>
      <c r="CI109" s="125"/>
      <c r="CJ109" s="125"/>
      <c r="CK109" s="125"/>
      <c r="CL109" s="125"/>
      <c r="CM109" s="125"/>
      <c r="CN109" s="125"/>
      <c r="CO109" s="125"/>
      <c r="CP109" s="125"/>
      <c r="CQ109" s="125"/>
      <c r="CR109" s="125"/>
      <c r="CS109" s="125"/>
      <c r="CT109" s="125"/>
      <c r="CU109" s="125"/>
      <c r="CV109" s="125"/>
      <c r="CW109" s="125"/>
      <c r="CX109" s="125"/>
      <c r="CY109" s="125"/>
      <c r="CZ109" s="125"/>
      <c r="DA109" s="125"/>
      <c r="DB109" s="125"/>
      <c r="DC109" s="125"/>
      <c r="DD109" s="125"/>
      <c r="DE109" s="125"/>
      <c r="DF109" s="125"/>
      <c r="DG109" s="125"/>
      <c r="DH109" s="125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IG109" s="9"/>
      <c r="IH109" s="9"/>
      <c r="II109" s="9"/>
      <c r="IJ109" s="9"/>
    </row>
    <row r="110" spans="3:244"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4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125"/>
      <c r="CB110" s="125"/>
      <c r="CC110" s="125"/>
      <c r="CD110" s="125"/>
      <c r="CE110" s="125"/>
      <c r="CF110" s="125"/>
      <c r="CG110" s="125"/>
      <c r="CH110" s="125"/>
      <c r="CI110" s="125"/>
      <c r="CJ110" s="125"/>
      <c r="CK110" s="125"/>
      <c r="CL110" s="125"/>
      <c r="CM110" s="125"/>
      <c r="CN110" s="125"/>
      <c r="CO110" s="125"/>
      <c r="CP110" s="125"/>
      <c r="CQ110" s="125"/>
      <c r="CR110" s="125"/>
      <c r="CS110" s="125"/>
      <c r="CT110" s="125"/>
      <c r="CU110" s="125"/>
      <c r="CV110" s="125"/>
      <c r="CW110" s="125"/>
      <c r="CX110" s="125"/>
      <c r="CY110" s="125"/>
      <c r="CZ110" s="125"/>
      <c r="DA110" s="125"/>
      <c r="DB110" s="125"/>
      <c r="DC110" s="125"/>
      <c r="DD110" s="125"/>
      <c r="DE110" s="125"/>
      <c r="DF110" s="125"/>
      <c r="DG110" s="125"/>
      <c r="DH110" s="125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IG110" s="9"/>
      <c r="IH110" s="9"/>
      <c r="II110" s="9"/>
      <c r="IJ110" s="9"/>
    </row>
    <row r="111" spans="3:244"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4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125"/>
      <c r="CB111" s="125"/>
      <c r="CC111" s="125"/>
      <c r="CD111" s="125"/>
      <c r="CE111" s="125"/>
      <c r="CF111" s="125"/>
      <c r="CG111" s="125"/>
      <c r="CH111" s="125"/>
      <c r="CI111" s="125"/>
      <c r="CJ111" s="125"/>
      <c r="CK111" s="125"/>
      <c r="CL111" s="125"/>
      <c r="CM111" s="125"/>
      <c r="CN111" s="125"/>
      <c r="CO111" s="125"/>
      <c r="CP111" s="125"/>
      <c r="CQ111" s="125"/>
      <c r="CR111" s="125"/>
      <c r="CS111" s="125"/>
      <c r="CT111" s="125"/>
      <c r="CU111" s="125"/>
      <c r="CV111" s="125"/>
      <c r="CW111" s="125"/>
      <c r="CX111" s="125"/>
      <c r="CY111" s="125"/>
      <c r="CZ111" s="125"/>
      <c r="DA111" s="125"/>
      <c r="DB111" s="125"/>
      <c r="DC111" s="125"/>
      <c r="DD111" s="125"/>
      <c r="DE111" s="125"/>
      <c r="DF111" s="125"/>
      <c r="DG111" s="125"/>
      <c r="DH111" s="125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IG111" s="9"/>
      <c r="IH111" s="9"/>
      <c r="II111" s="9"/>
      <c r="IJ111" s="9"/>
    </row>
    <row r="112" spans="3:244"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4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125"/>
      <c r="CB112" s="125"/>
      <c r="CC112" s="125"/>
      <c r="CD112" s="125"/>
      <c r="CE112" s="125"/>
      <c r="CF112" s="125"/>
      <c r="CG112" s="125"/>
      <c r="CH112" s="125"/>
      <c r="CI112" s="125"/>
      <c r="CJ112" s="125"/>
      <c r="CK112" s="125"/>
      <c r="CL112" s="125"/>
      <c r="CM112" s="125"/>
      <c r="CN112" s="125"/>
      <c r="CO112" s="125"/>
      <c r="CP112" s="125"/>
      <c r="CQ112" s="125"/>
      <c r="CR112" s="125"/>
      <c r="CS112" s="125"/>
      <c r="CT112" s="125"/>
      <c r="CU112" s="125"/>
      <c r="CV112" s="125"/>
      <c r="CW112" s="125"/>
      <c r="CX112" s="125"/>
      <c r="CY112" s="125"/>
      <c r="CZ112" s="125"/>
      <c r="DA112" s="125"/>
      <c r="DB112" s="125"/>
      <c r="DC112" s="125"/>
      <c r="DD112" s="125"/>
      <c r="DE112" s="125"/>
      <c r="DF112" s="125"/>
      <c r="DG112" s="125"/>
      <c r="DH112" s="125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IG112" s="9"/>
      <c r="IH112" s="9"/>
      <c r="II112" s="9"/>
      <c r="IJ112" s="9"/>
    </row>
    <row r="113" spans="3:244"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4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125"/>
      <c r="CB113" s="125"/>
      <c r="CC113" s="125"/>
      <c r="CD113" s="125"/>
      <c r="CE113" s="125"/>
      <c r="CF113" s="125"/>
      <c r="CG113" s="125"/>
      <c r="CH113" s="125"/>
      <c r="CI113" s="125"/>
      <c r="CJ113" s="125"/>
      <c r="CK113" s="125"/>
      <c r="CL113" s="125"/>
      <c r="CM113" s="125"/>
      <c r="CN113" s="125"/>
      <c r="CO113" s="125"/>
      <c r="CP113" s="125"/>
      <c r="CQ113" s="125"/>
      <c r="CR113" s="125"/>
      <c r="CS113" s="125"/>
      <c r="CT113" s="125"/>
      <c r="CU113" s="125"/>
      <c r="CV113" s="125"/>
      <c r="CW113" s="125"/>
      <c r="CX113" s="125"/>
      <c r="CY113" s="125"/>
      <c r="CZ113" s="125"/>
      <c r="DA113" s="125"/>
      <c r="DB113" s="125"/>
      <c r="DC113" s="125"/>
      <c r="DD113" s="125"/>
      <c r="DE113" s="125"/>
      <c r="DF113" s="125"/>
      <c r="DG113" s="125"/>
      <c r="DH113" s="125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IG113" s="9"/>
      <c r="IH113" s="9"/>
      <c r="II113" s="9"/>
      <c r="IJ113" s="9"/>
    </row>
    <row r="114" spans="3:244"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4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125"/>
      <c r="CB114" s="125"/>
      <c r="CC114" s="125"/>
      <c r="CD114" s="125"/>
      <c r="CE114" s="125"/>
      <c r="CF114" s="125"/>
      <c r="CG114" s="125"/>
      <c r="CH114" s="125"/>
      <c r="CI114" s="125"/>
      <c r="CJ114" s="125"/>
      <c r="CK114" s="125"/>
      <c r="CL114" s="125"/>
      <c r="CM114" s="125"/>
      <c r="CN114" s="125"/>
      <c r="CO114" s="125"/>
      <c r="CP114" s="125"/>
      <c r="CQ114" s="125"/>
      <c r="CR114" s="125"/>
      <c r="CS114" s="125"/>
      <c r="CT114" s="125"/>
      <c r="CU114" s="125"/>
      <c r="CV114" s="125"/>
      <c r="CW114" s="125"/>
      <c r="CX114" s="125"/>
      <c r="CY114" s="125"/>
      <c r="CZ114" s="125"/>
      <c r="DA114" s="125"/>
      <c r="DB114" s="125"/>
      <c r="DC114" s="125"/>
      <c r="DD114" s="125"/>
      <c r="DE114" s="125"/>
      <c r="DF114" s="125"/>
      <c r="DG114" s="125"/>
      <c r="DH114" s="125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IG114" s="9"/>
      <c r="IH114" s="9"/>
      <c r="II114" s="9"/>
      <c r="IJ114" s="9"/>
    </row>
    <row r="115" spans="3:244"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4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125"/>
      <c r="CB115" s="125"/>
      <c r="CC115" s="125"/>
      <c r="CD115" s="125"/>
      <c r="CE115" s="125"/>
      <c r="CF115" s="125"/>
      <c r="CG115" s="125"/>
      <c r="CH115" s="125"/>
      <c r="CI115" s="125"/>
      <c r="CJ115" s="125"/>
      <c r="CK115" s="125"/>
      <c r="CL115" s="125"/>
      <c r="CM115" s="125"/>
      <c r="CN115" s="125"/>
      <c r="CO115" s="125"/>
      <c r="CP115" s="125"/>
      <c r="CQ115" s="125"/>
      <c r="CR115" s="125"/>
      <c r="CS115" s="125"/>
      <c r="CT115" s="125"/>
      <c r="CU115" s="125"/>
      <c r="CV115" s="125"/>
      <c r="CW115" s="125"/>
      <c r="CX115" s="125"/>
      <c r="CY115" s="125"/>
      <c r="CZ115" s="125"/>
      <c r="DA115" s="125"/>
      <c r="DB115" s="125"/>
      <c r="DC115" s="125"/>
      <c r="DD115" s="125"/>
      <c r="DE115" s="125"/>
      <c r="DF115" s="125"/>
      <c r="DG115" s="125"/>
      <c r="DH115" s="125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IG115" s="9"/>
      <c r="IH115" s="9"/>
      <c r="II115" s="9"/>
      <c r="IJ115" s="9"/>
    </row>
    <row r="116" spans="3:244"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4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125"/>
      <c r="CB116" s="125"/>
      <c r="CC116" s="125"/>
      <c r="CD116" s="125"/>
      <c r="CE116" s="125"/>
      <c r="CF116" s="125"/>
      <c r="CG116" s="125"/>
      <c r="CH116" s="125"/>
      <c r="CI116" s="125"/>
      <c r="CJ116" s="125"/>
      <c r="CK116" s="125"/>
      <c r="CL116" s="125"/>
      <c r="CM116" s="125"/>
      <c r="CN116" s="125"/>
      <c r="CO116" s="125"/>
      <c r="CP116" s="125"/>
      <c r="CQ116" s="125"/>
      <c r="CR116" s="125"/>
      <c r="CS116" s="125"/>
      <c r="CT116" s="125"/>
      <c r="CU116" s="125"/>
      <c r="CV116" s="125"/>
      <c r="CW116" s="125"/>
      <c r="CX116" s="125"/>
      <c r="CY116" s="125"/>
      <c r="CZ116" s="125"/>
      <c r="DA116" s="125"/>
      <c r="DB116" s="125"/>
      <c r="DC116" s="125"/>
      <c r="DD116" s="125"/>
      <c r="DE116" s="125"/>
      <c r="DF116" s="125"/>
      <c r="DG116" s="125"/>
      <c r="DH116" s="125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IG116" s="9"/>
      <c r="IH116" s="9"/>
      <c r="II116" s="9"/>
      <c r="IJ116" s="9"/>
    </row>
    <row r="117" spans="3:244"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4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125"/>
      <c r="CB117" s="125"/>
      <c r="CC117" s="125"/>
      <c r="CD117" s="125"/>
      <c r="CE117" s="125"/>
      <c r="CF117" s="125"/>
      <c r="CG117" s="125"/>
      <c r="CH117" s="125"/>
      <c r="CI117" s="125"/>
      <c r="CJ117" s="125"/>
      <c r="CK117" s="125"/>
      <c r="CL117" s="125"/>
      <c r="CM117" s="125"/>
      <c r="CN117" s="125"/>
      <c r="CO117" s="125"/>
      <c r="CP117" s="125"/>
      <c r="CQ117" s="125"/>
      <c r="CR117" s="125"/>
      <c r="CS117" s="125"/>
      <c r="CT117" s="125"/>
      <c r="CU117" s="125"/>
      <c r="CV117" s="125"/>
      <c r="CW117" s="125"/>
      <c r="CX117" s="125"/>
      <c r="CY117" s="125"/>
      <c r="CZ117" s="125"/>
      <c r="DA117" s="125"/>
      <c r="DB117" s="125"/>
      <c r="DC117" s="125"/>
      <c r="DD117" s="125"/>
      <c r="DE117" s="125"/>
      <c r="DF117" s="125"/>
      <c r="DG117" s="125"/>
      <c r="DH117" s="125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IG117" s="9"/>
      <c r="IH117" s="9"/>
      <c r="II117" s="9"/>
      <c r="IJ117" s="9"/>
    </row>
    <row r="118" spans="3:244"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4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125"/>
      <c r="CB118" s="125"/>
      <c r="CC118" s="125"/>
      <c r="CD118" s="125"/>
      <c r="CE118" s="125"/>
      <c r="CF118" s="125"/>
      <c r="CG118" s="125"/>
      <c r="CH118" s="125"/>
      <c r="CI118" s="125"/>
      <c r="CJ118" s="125"/>
      <c r="CK118" s="125"/>
      <c r="CL118" s="125"/>
      <c r="CM118" s="125"/>
      <c r="CN118" s="125"/>
      <c r="CO118" s="125"/>
      <c r="CP118" s="125"/>
      <c r="CQ118" s="125"/>
      <c r="CR118" s="125"/>
      <c r="CS118" s="125"/>
      <c r="CT118" s="125"/>
      <c r="CU118" s="125"/>
      <c r="CV118" s="125"/>
      <c r="CW118" s="125"/>
      <c r="CX118" s="125"/>
      <c r="CY118" s="125"/>
      <c r="CZ118" s="125"/>
      <c r="DA118" s="125"/>
      <c r="DB118" s="125"/>
      <c r="DC118" s="125"/>
      <c r="DD118" s="125"/>
      <c r="DE118" s="125"/>
      <c r="DF118" s="125"/>
      <c r="DG118" s="125"/>
      <c r="DH118" s="125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IG118" s="9"/>
      <c r="IH118" s="9"/>
      <c r="II118" s="9"/>
      <c r="IJ118" s="9"/>
    </row>
    <row r="119" spans="3:244"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4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125"/>
      <c r="CB119" s="125"/>
      <c r="CC119" s="125"/>
      <c r="CD119" s="125"/>
      <c r="CE119" s="125"/>
      <c r="CF119" s="125"/>
      <c r="CG119" s="125"/>
      <c r="CH119" s="125"/>
      <c r="CI119" s="125"/>
      <c r="CJ119" s="125"/>
      <c r="CK119" s="125"/>
      <c r="CL119" s="125"/>
      <c r="CM119" s="125"/>
      <c r="CN119" s="125"/>
      <c r="CO119" s="125"/>
      <c r="CP119" s="125"/>
      <c r="CQ119" s="125"/>
      <c r="CR119" s="125"/>
      <c r="CS119" s="125"/>
      <c r="CT119" s="125"/>
      <c r="CU119" s="125"/>
      <c r="CV119" s="125"/>
      <c r="CW119" s="125"/>
      <c r="CX119" s="125"/>
      <c r="CY119" s="125"/>
      <c r="CZ119" s="125"/>
      <c r="DA119" s="125"/>
      <c r="DB119" s="125"/>
      <c r="DC119" s="125"/>
      <c r="DD119" s="125"/>
      <c r="DE119" s="125"/>
      <c r="DF119" s="125"/>
      <c r="DG119" s="125"/>
      <c r="DH119" s="125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IG119" s="9"/>
      <c r="IH119" s="9"/>
      <c r="II119" s="9"/>
      <c r="IJ119" s="9"/>
    </row>
    <row r="120" spans="3:244"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4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125"/>
      <c r="CB120" s="125"/>
      <c r="CC120" s="125"/>
      <c r="CD120" s="125"/>
      <c r="CE120" s="125"/>
      <c r="CF120" s="125"/>
      <c r="CG120" s="125"/>
      <c r="CH120" s="125"/>
      <c r="CI120" s="125"/>
      <c r="CJ120" s="125"/>
      <c r="CK120" s="125"/>
      <c r="CL120" s="125"/>
      <c r="CM120" s="125"/>
      <c r="CN120" s="125"/>
      <c r="CO120" s="125"/>
      <c r="CP120" s="125"/>
      <c r="CQ120" s="125"/>
      <c r="CR120" s="125"/>
      <c r="CS120" s="125"/>
      <c r="CT120" s="125"/>
      <c r="CU120" s="125"/>
      <c r="CV120" s="125"/>
      <c r="CW120" s="125"/>
      <c r="CX120" s="125"/>
      <c r="CY120" s="125"/>
      <c r="CZ120" s="125"/>
      <c r="DA120" s="125"/>
      <c r="DB120" s="125"/>
      <c r="DC120" s="125"/>
      <c r="DD120" s="125"/>
      <c r="DE120" s="125"/>
      <c r="DF120" s="125"/>
      <c r="DG120" s="125"/>
      <c r="DH120" s="125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IG120" s="9"/>
      <c r="IH120" s="9"/>
      <c r="II120" s="9"/>
      <c r="IJ120" s="9"/>
    </row>
    <row r="121" spans="3:244"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4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125"/>
      <c r="CB121" s="125"/>
      <c r="CC121" s="125"/>
      <c r="CD121" s="125"/>
      <c r="CE121" s="125"/>
      <c r="CF121" s="125"/>
      <c r="CG121" s="125"/>
      <c r="CH121" s="125"/>
      <c r="CI121" s="125"/>
      <c r="CJ121" s="125"/>
      <c r="CK121" s="125"/>
      <c r="CL121" s="125"/>
      <c r="CM121" s="125"/>
      <c r="CN121" s="125"/>
      <c r="CO121" s="125"/>
      <c r="CP121" s="125"/>
      <c r="CQ121" s="125"/>
      <c r="CR121" s="125"/>
      <c r="CS121" s="125"/>
      <c r="CT121" s="125"/>
      <c r="CU121" s="125"/>
      <c r="CV121" s="125"/>
      <c r="CW121" s="125"/>
      <c r="CX121" s="125"/>
      <c r="CY121" s="125"/>
      <c r="CZ121" s="125"/>
      <c r="DA121" s="125"/>
      <c r="DB121" s="125"/>
      <c r="DC121" s="125"/>
      <c r="DD121" s="125"/>
      <c r="DE121" s="125"/>
      <c r="DF121" s="125"/>
      <c r="DG121" s="125"/>
      <c r="DH121" s="125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IG121" s="9"/>
      <c r="IH121" s="9"/>
      <c r="II121" s="9"/>
      <c r="IJ121" s="9"/>
    </row>
    <row r="122" spans="3:244"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4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125"/>
      <c r="CB122" s="125"/>
      <c r="CC122" s="125"/>
      <c r="CD122" s="125"/>
      <c r="CE122" s="125"/>
      <c r="CF122" s="125"/>
      <c r="CG122" s="125"/>
      <c r="CH122" s="125"/>
      <c r="CI122" s="125"/>
      <c r="CJ122" s="125"/>
      <c r="CK122" s="125"/>
      <c r="CL122" s="125"/>
      <c r="CM122" s="125"/>
      <c r="CN122" s="125"/>
      <c r="CO122" s="125"/>
      <c r="CP122" s="125"/>
      <c r="CQ122" s="125"/>
      <c r="CR122" s="125"/>
      <c r="CS122" s="125"/>
      <c r="CT122" s="125"/>
      <c r="CU122" s="125"/>
      <c r="CV122" s="125"/>
      <c r="CW122" s="125"/>
      <c r="CX122" s="125"/>
      <c r="CY122" s="125"/>
      <c r="CZ122" s="125"/>
      <c r="DA122" s="125"/>
      <c r="DB122" s="125"/>
      <c r="DC122" s="125"/>
      <c r="DD122" s="125"/>
      <c r="DE122" s="125"/>
      <c r="DF122" s="125"/>
      <c r="DG122" s="125"/>
      <c r="DH122" s="125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IG122" s="9"/>
      <c r="IH122" s="9"/>
      <c r="II122" s="9"/>
      <c r="IJ122" s="9"/>
    </row>
    <row r="123" spans="3:244"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4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125"/>
      <c r="CB123" s="125"/>
      <c r="CC123" s="125"/>
      <c r="CD123" s="125"/>
      <c r="CE123" s="125"/>
      <c r="CF123" s="125"/>
      <c r="CG123" s="125"/>
      <c r="CH123" s="125"/>
      <c r="CI123" s="125"/>
      <c r="CJ123" s="125"/>
      <c r="CK123" s="125"/>
      <c r="CL123" s="125"/>
      <c r="CM123" s="125"/>
      <c r="CN123" s="125"/>
      <c r="CO123" s="125"/>
      <c r="CP123" s="125"/>
      <c r="CQ123" s="125"/>
      <c r="CR123" s="125"/>
      <c r="CS123" s="125"/>
      <c r="CT123" s="125"/>
      <c r="CU123" s="125"/>
      <c r="CV123" s="125"/>
      <c r="CW123" s="125"/>
      <c r="CX123" s="125"/>
      <c r="CY123" s="125"/>
      <c r="CZ123" s="125"/>
      <c r="DA123" s="125"/>
      <c r="DB123" s="125"/>
      <c r="DC123" s="125"/>
      <c r="DD123" s="125"/>
      <c r="DE123" s="125"/>
      <c r="DF123" s="125"/>
      <c r="DG123" s="125"/>
      <c r="DH123" s="125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IG123" s="9"/>
      <c r="IH123" s="9"/>
      <c r="II123" s="9"/>
      <c r="IJ123" s="9"/>
    </row>
    <row r="124" spans="3:244"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4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125"/>
      <c r="CB124" s="125"/>
      <c r="CC124" s="125"/>
      <c r="CD124" s="125"/>
      <c r="CE124" s="125"/>
      <c r="CF124" s="125"/>
      <c r="CG124" s="125"/>
      <c r="CH124" s="125"/>
      <c r="CI124" s="125"/>
      <c r="CJ124" s="125"/>
      <c r="CK124" s="125"/>
      <c r="CL124" s="125"/>
      <c r="CM124" s="125"/>
      <c r="CN124" s="125"/>
      <c r="CO124" s="125"/>
      <c r="CP124" s="125"/>
      <c r="CQ124" s="125"/>
      <c r="CR124" s="125"/>
      <c r="CS124" s="125"/>
      <c r="CT124" s="125"/>
      <c r="CU124" s="125"/>
      <c r="CV124" s="125"/>
      <c r="CW124" s="125"/>
      <c r="CX124" s="125"/>
      <c r="CY124" s="125"/>
      <c r="CZ124" s="125"/>
      <c r="DA124" s="125"/>
      <c r="DB124" s="125"/>
      <c r="DC124" s="125"/>
      <c r="DD124" s="125"/>
      <c r="DE124" s="125"/>
      <c r="DF124" s="125"/>
      <c r="DG124" s="125"/>
      <c r="DH124" s="125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IG124" s="9"/>
      <c r="IH124" s="9"/>
      <c r="II124" s="9"/>
      <c r="IJ124" s="9"/>
    </row>
    <row r="125" spans="3:244"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4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125"/>
      <c r="CB125" s="125"/>
      <c r="CC125" s="125"/>
      <c r="CD125" s="125"/>
      <c r="CE125" s="125"/>
      <c r="CF125" s="125"/>
      <c r="CG125" s="125"/>
      <c r="CH125" s="125"/>
      <c r="CI125" s="125"/>
      <c r="CJ125" s="125"/>
      <c r="CK125" s="125"/>
      <c r="CL125" s="125"/>
      <c r="CM125" s="125"/>
      <c r="CN125" s="125"/>
      <c r="CO125" s="125"/>
      <c r="CP125" s="125"/>
      <c r="CQ125" s="125"/>
      <c r="CR125" s="125"/>
      <c r="CS125" s="125"/>
      <c r="CT125" s="125"/>
      <c r="CU125" s="125"/>
      <c r="CV125" s="125"/>
      <c r="CW125" s="125"/>
      <c r="CX125" s="125"/>
      <c r="CY125" s="125"/>
      <c r="CZ125" s="125"/>
      <c r="DA125" s="125"/>
      <c r="DB125" s="125"/>
      <c r="DC125" s="125"/>
      <c r="DD125" s="125"/>
      <c r="DE125" s="125"/>
      <c r="DF125" s="125"/>
      <c r="DG125" s="125"/>
      <c r="DH125" s="125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IG125" s="9"/>
      <c r="IH125" s="9"/>
      <c r="II125" s="9"/>
      <c r="IJ125" s="9"/>
    </row>
    <row r="126" spans="3:244"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4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125"/>
      <c r="CB126" s="125"/>
      <c r="CC126" s="125"/>
      <c r="CD126" s="125"/>
      <c r="CE126" s="125"/>
      <c r="CF126" s="125"/>
      <c r="CG126" s="125"/>
      <c r="CH126" s="125"/>
      <c r="CI126" s="125"/>
      <c r="CJ126" s="125"/>
      <c r="CK126" s="125"/>
      <c r="CL126" s="125"/>
      <c r="CM126" s="125"/>
      <c r="CN126" s="125"/>
      <c r="CO126" s="125"/>
      <c r="CP126" s="125"/>
      <c r="CQ126" s="125"/>
      <c r="CR126" s="125"/>
      <c r="CS126" s="125"/>
      <c r="CT126" s="125"/>
      <c r="CU126" s="125"/>
      <c r="CV126" s="125"/>
      <c r="CW126" s="125"/>
      <c r="CX126" s="125"/>
      <c r="CY126" s="125"/>
      <c r="CZ126" s="125"/>
      <c r="DA126" s="125"/>
      <c r="DB126" s="125"/>
      <c r="DC126" s="125"/>
      <c r="DD126" s="125"/>
      <c r="DE126" s="125"/>
      <c r="DF126" s="125"/>
      <c r="DG126" s="125"/>
      <c r="DH126" s="125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IG126" s="9"/>
      <c r="IH126" s="9"/>
      <c r="II126" s="9"/>
      <c r="IJ126" s="9"/>
    </row>
    <row r="127" spans="3:244"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4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125"/>
      <c r="CB127" s="125"/>
      <c r="CC127" s="125"/>
      <c r="CD127" s="125"/>
      <c r="CE127" s="125"/>
      <c r="CF127" s="125"/>
      <c r="CG127" s="125"/>
      <c r="CH127" s="125"/>
      <c r="CI127" s="125"/>
      <c r="CJ127" s="125"/>
      <c r="CK127" s="125"/>
      <c r="CL127" s="125"/>
      <c r="CM127" s="125"/>
      <c r="CN127" s="125"/>
      <c r="CO127" s="125"/>
      <c r="CP127" s="125"/>
      <c r="CQ127" s="125"/>
      <c r="CR127" s="125"/>
      <c r="CS127" s="125"/>
      <c r="CT127" s="125"/>
      <c r="CU127" s="125"/>
      <c r="CV127" s="125"/>
      <c r="CW127" s="125"/>
      <c r="CX127" s="125"/>
      <c r="CY127" s="125"/>
      <c r="CZ127" s="125"/>
      <c r="DA127" s="125"/>
      <c r="DB127" s="125"/>
      <c r="DC127" s="125"/>
      <c r="DD127" s="125"/>
      <c r="DE127" s="125"/>
      <c r="DF127" s="125"/>
      <c r="DG127" s="125"/>
      <c r="DH127" s="125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IG127" s="9"/>
      <c r="IH127" s="9"/>
      <c r="II127" s="9"/>
      <c r="IJ127" s="9"/>
    </row>
    <row r="128" spans="3:244"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4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125"/>
      <c r="CB128" s="125"/>
      <c r="CC128" s="125"/>
      <c r="CD128" s="125"/>
      <c r="CE128" s="125"/>
      <c r="CF128" s="125"/>
      <c r="CG128" s="125"/>
      <c r="CH128" s="125"/>
      <c r="CI128" s="125"/>
      <c r="CJ128" s="125"/>
      <c r="CK128" s="125"/>
      <c r="CL128" s="125"/>
      <c r="CM128" s="125"/>
      <c r="CN128" s="125"/>
      <c r="CO128" s="125"/>
      <c r="CP128" s="125"/>
      <c r="CQ128" s="125"/>
      <c r="CR128" s="125"/>
      <c r="CS128" s="125"/>
      <c r="CT128" s="125"/>
      <c r="CU128" s="125"/>
      <c r="CV128" s="125"/>
      <c r="CW128" s="125"/>
      <c r="CX128" s="125"/>
      <c r="CY128" s="125"/>
      <c r="CZ128" s="125"/>
      <c r="DA128" s="125"/>
      <c r="DB128" s="125"/>
      <c r="DC128" s="125"/>
      <c r="DD128" s="125"/>
      <c r="DE128" s="125"/>
      <c r="DF128" s="125"/>
      <c r="DG128" s="125"/>
      <c r="DH128" s="125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IG128" s="9"/>
      <c r="IH128" s="9"/>
      <c r="II128" s="9"/>
      <c r="IJ128" s="9"/>
    </row>
    <row r="129" spans="3:244"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4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125"/>
      <c r="CB129" s="125"/>
      <c r="CC129" s="125"/>
      <c r="CD129" s="125"/>
      <c r="CE129" s="125"/>
      <c r="CF129" s="125"/>
      <c r="CG129" s="125"/>
      <c r="CH129" s="125"/>
      <c r="CI129" s="125"/>
      <c r="CJ129" s="125"/>
      <c r="CK129" s="125"/>
      <c r="CL129" s="125"/>
      <c r="CM129" s="125"/>
      <c r="CN129" s="125"/>
      <c r="CO129" s="125"/>
      <c r="CP129" s="125"/>
      <c r="CQ129" s="125"/>
      <c r="CR129" s="125"/>
      <c r="CS129" s="125"/>
      <c r="CT129" s="125"/>
      <c r="CU129" s="125"/>
      <c r="CV129" s="125"/>
      <c r="CW129" s="125"/>
      <c r="CX129" s="125"/>
      <c r="CY129" s="125"/>
      <c r="CZ129" s="125"/>
      <c r="DA129" s="125"/>
      <c r="DB129" s="125"/>
      <c r="DC129" s="125"/>
      <c r="DD129" s="125"/>
      <c r="DE129" s="125"/>
      <c r="DF129" s="125"/>
      <c r="DG129" s="125"/>
      <c r="DH129" s="125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IG129" s="9"/>
      <c r="IH129" s="9"/>
      <c r="II129" s="9"/>
      <c r="IJ129" s="9"/>
    </row>
    <row r="130" spans="3:244"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4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125"/>
      <c r="CB130" s="125"/>
      <c r="CC130" s="125"/>
      <c r="CD130" s="125"/>
      <c r="CE130" s="125"/>
      <c r="CF130" s="125"/>
      <c r="CG130" s="125"/>
      <c r="CH130" s="125"/>
      <c r="CI130" s="125"/>
      <c r="CJ130" s="125"/>
      <c r="CK130" s="125"/>
      <c r="CL130" s="125"/>
      <c r="CM130" s="125"/>
      <c r="CN130" s="125"/>
      <c r="CO130" s="125"/>
      <c r="CP130" s="125"/>
      <c r="CQ130" s="125"/>
      <c r="CR130" s="125"/>
      <c r="CS130" s="125"/>
      <c r="CT130" s="125"/>
      <c r="CU130" s="125"/>
      <c r="CV130" s="125"/>
      <c r="CW130" s="125"/>
      <c r="CX130" s="125"/>
      <c r="CY130" s="125"/>
      <c r="CZ130" s="125"/>
      <c r="DA130" s="125"/>
      <c r="DB130" s="125"/>
      <c r="DC130" s="125"/>
      <c r="DD130" s="125"/>
      <c r="DE130" s="125"/>
      <c r="DF130" s="125"/>
      <c r="DG130" s="125"/>
      <c r="DH130" s="125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IG130" s="9"/>
      <c r="IH130" s="9"/>
      <c r="II130" s="9"/>
      <c r="IJ130" s="9"/>
    </row>
    <row r="131" spans="3:244"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4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125"/>
      <c r="CB131" s="125"/>
      <c r="CC131" s="125"/>
      <c r="CD131" s="125"/>
      <c r="CE131" s="125"/>
      <c r="CF131" s="125"/>
      <c r="CG131" s="125"/>
      <c r="CH131" s="125"/>
      <c r="CI131" s="125"/>
      <c r="CJ131" s="125"/>
      <c r="CK131" s="125"/>
      <c r="CL131" s="125"/>
      <c r="CM131" s="125"/>
      <c r="CN131" s="125"/>
      <c r="CO131" s="125"/>
      <c r="CP131" s="125"/>
      <c r="CQ131" s="125"/>
      <c r="CR131" s="125"/>
      <c r="CS131" s="125"/>
      <c r="CT131" s="125"/>
      <c r="CU131" s="125"/>
      <c r="CV131" s="125"/>
      <c r="CW131" s="125"/>
      <c r="CX131" s="125"/>
      <c r="CY131" s="125"/>
      <c r="CZ131" s="125"/>
      <c r="DA131" s="125"/>
      <c r="DB131" s="125"/>
      <c r="DC131" s="125"/>
      <c r="DD131" s="125"/>
      <c r="DE131" s="125"/>
      <c r="DF131" s="125"/>
      <c r="DG131" s="125"/>
      <c r="DH131" s="125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IG131" s="9"/>
      <c r="IH131" s="9"/>
      <c r="II131" s="9"/>
      <c r="IJ131" s="9"/>
    </row>
    <row r="132" spans="3:244"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4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125"/>
      <c r="CB132" s="125"/>
      <c r="CC132" s="125"/>
      <c r="CD132" s="125"/>
      <c r="CE132" s="125"/>
      <c r="CF132" s="125"/>
      <c r="CG132" s="125"/>
      <c r="CH132" s="125"/>
      <c r="CI132" s="125"/>
      <c r="CJ132" s="125"/>
      <c r="CK132" s="125"/>
      <c r="CL132" s="125"/>
      <c r="CM132" s="125"/>
      <c r="CN132" s="125"/>
      <c r="CO132" s="125"/>
      <c r="CP132" s="125"/>
      <c r="CQ132" s="125"/>
      <c r="CR132" s="125"/>
      <c r="CS132" s="125"/>
      <c r="CT132" s="125"/>
      <c r="CU132" s="125"/>
      <c r="CV132" s="125"/>
      <c r="CW132" s="125"/>
      <c r="CX132" s="125"/>
      <c r="CY132" s="125"/>
      <c r="CZ132" s="125"/>
      <c r="DA132" s="125"/>
      <c r="DB132" s="125"/>
      <c r="DC132" s="125"/>
      <c r="DD132" s="125"/>
      <c r="DE132" s="125"/>
      <c r="DF132" s="125"/>
      <c r="DG132" s="125"/>
      <c r="DH132" s="125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IG132" s="9"/>
      <c r="IH132" s="9"/>
      <c r="II132" s="9"/>
      <c r="IJ132" s="9"/>
    </row>
    <row r="133" spans="3:244"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4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125"/>
      <c r="CB133" s="125"/>
      <c r="CC133" s="125"/>
      <c r="CD133" s="125"/>
      <c r="CE133" s="125"/>
      <c r="CF133" s="125"/>
      <c r="CG133" s="125"/>
      <c r="CH133" s="125"/>
      <c r="CI133" s="125"/>
      <c r="CJ133" s="125"/>
      <c r="CK133" s="125"/>
      <c r="CL133" s="125"/>
      <c r="CM133" s="125"/>
      <c r="CN133" s="125"/>
      <c r="CO133" s="125"/>
      <c r="CP133" s="125"/>
      <c r="CQ133" s="125"/>
      <c r="CR133" s="125"/>
      <c r="CS133" s="125"/>
      <c r="CT133" s="125"/>
      <c r="CU133" s="125"/>
      <c r="CV133" s="125"/>
      <c r="CW133" s="125"/>
      <c r="CX133" s="125"/>
      <c r="CY133" s="125"/>
      <c r="CZ133" s="125"/>
      <c r="DA133" s="125"/>
      <c r="DB133" s="125"/>
      <c r="DC133" s="125"/>
      <c r="DD133" s="125"/>
      <c r="DE133" s="125"/>
      <c r="DF133" s="125"/>
      <c r="DG133" s="125"/>
      <c r="DH133" s="125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IG133" s="9"/>
      <c r="IH133" s="9"/>
      <c r="II133" s="9"/>
      <c r="IJ133" s="9"/>
    </row>
    <row r="134" spans="3:244"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4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125"/>
      <c r="CB134" s="125"/>
      <c r="CC134" s="125"/>
      <c r="CD134" s="125"/>
      <c r="CE134" s="125"/>
      <c r="CF134" s="125"/>
      <c r="CG134" s="125"/>
      <c r="CH134" s="125"/>
      <c r="CI134" s="125"/>
      <c r="CJ134" s="125"/>
      <c r="CK134" s="125"/>
      <c r="CL134" s="125"/>
      <c r="CM134" s="125"/>
      <c r="CN134" s="125"/>
      <c r="CO134" s="125"/>
      <c r="CP134" s="125"/>
      <c r="CQ134" s="125"/>
      <c r="CR134" s="125"/>
      <c r="CS134" s="125"/>
      <c r="CT134" s="125"/>
      <c r="CU134" s="125"/>
      <c r="CV134" s="125"/>
      <c r="CW134" s="125"/>
      <c r="CX134" s="125"/>
      <c r="CY134" s="125"/>
      <c r="CZ134" s="125"/>
      <c r="DA134" s="125"/>
      <c r="DB134" s="125"/>
      <c r="DC134" s="125"/>
      <c r="DD134" s="125"/>
      <c r="DE134" s="125"/>
      <c r="DF134" s="125"/>
      <c r="DG134" s="125"/>
      <c r="DH134" s="125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IG134" s="9"/>
      <c r="IH134" s="9"/>
      <c r="II134" s="9"/>
      <c r="IJ134" s="9"/>
    </row>
    <row r="135" spans="3:244"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4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125"/>
      <c r="CB135" s="125"/>
      <c r="CC135" s="125"/>
      <c r="CD135" s="125"/>
      <c r="CE135" s="125"/>
      <c r="CF135" s="125"/>
      <c r="CG135" s="125"/>
      <c r="CH135" s="125"/>
      <c r="CI135" s="125"/>
      <c r="CJ135" s="125"/>
      <c r="CK135" s="125"/>
      <c r="CL135" s="125"/>
      <c r="CM135" s="125"/>
      <c r="CN135" s="125"/>
      <c r="CO135" s="125"/>
      <c r="CP135" s="125"/>
      <c r="CQ135" s="125"/>
      <c r="CR135" s="125"/>
      <c r="CS135" s="125"/>
      <c r="CT135" s="125"/>
      <c r="CU135" s="125"/>
      <c r="CV135" s="125"/>
      <c r="CW135" s="125"/>
      <c r="CX135" s="125"/>
      <c r="CY135" s="125"/>
      <c r="CZ135" s="125"/>
      <c r="DA135" s="125"/>
      <c r="DB135" s="125"/>
      <c r="DC135" s="125"/>
      <c r="DD135" s="125"/>
      <c r="DE135" s="125"/>
      <c r="DF135" s="125"/>
      <c r="DG135" s="125"/>
      <c r="DH135" s="125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IG135" s="9"/>
      <c r="IH135" s="9"/>
      <c r="II135" s="9"/>
      <c r="IJ135" s="9"/>
    </row>
    <row r="136" spans="3:244"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4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125"/>
      <c r="CB136" s="125"/>
      <c r="CC136" s="125"/>
      <c r="CD136" s="125"/>
      <c r="CE136" s="125"/>
      <c r="CF136" s="125"/>
      <c r="CG136" s="125"/>
      <c r="CH136" s="125"/>
      <c r="CI136" s="125"/>
      <c r="CJ136" s="125"/>
      <c r="CK136" s="125"/>
      <c r="CL136" s="125"/>
      <c r="CM136" s="125"/>
      <c r="CN136" s="125"/>
      <c r="CO136" s="125"/>
      <c r="CP136" s="125"/>
      <c r="CQ136" s="125"/>
      <c r="CR136" s="125"/>
      <c r="CS136" s="125"/>
      <c r="CT136" s="125"/>
      <c r="CU136" s="125"/>
      <c r="CV136" s="125"/>
      <c r="CW136" s="125"/>
      <c r="CX136" s="125"/>
      <c r="CY136" s="125"/>
      <c r="CZ136" s="125"/>
      <c r="DA136" s="125"/>
      <c r="DB136" s="125"/>
      <c r="DC136" s="125"/>
      <c r="DD136" s="125"/>
      <c r="DE136" s="125"/>
      <c r="DF136" s="125"/>
      <c r="DG136" s="125"/>
      <c r="DH136" s="125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IG136" s="9"/>
      <c r="IH136" s="9"/>
      <c r="II136" s="9"/>
      <c r="IJ136" s="9"/>
    </row>
    <row r="137" spans="3:244"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4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125"/>
      <c r="CB137" s="125"/>
      <c r="CC137" s="125"/>
      <c r="CD137" s="125"/>
      <c r="CE137" s="125"/>
      <c r="CF137" s="125"/>
      <c r="CG137" s="125"/>
      <c r="CH137" s="125"/>
      <c r="CI137" s="125"/>
      <c r="CJ137" s="125"/>
      <c r="CK137" s="125"/>
      <c r="CL137" s="125"/>
      <c r="CM137" s="125"/>
      <c r="CN137" s="125"/>
      <c r="CO137" s="125"/>
      <c r="CP137" s="125"/>
      <c r="CQ137" s="125"/>
      <c r="CR137" s="125"/>
      <c r="CS137" s="125"/>
      <c r="CT137" s="125"/>
      <c r="CU137" s="125"/>
      <c r="CV137" s="125"/>
      <c r="CW137" s="125"/>
      <c r="CX137" s="125"/>
      <c r="CY137" s="125"/>
      <c r="CZ137" s="125"/>
      <c r="DA137" s="125"/>
      <c r="DB137" s="125"/>
      <c r="DC137" s="125"/>
      <c r="DD137" s="125"/>
      <c r="DE137" s="125"/>
      <c r="DF137" s="125"/>
      <c r="DG137" s="125"/>
      <c r="DH137" s="125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IG137" s="9"/>
      <c r="IH137" s="9"/>
      <c r="II137" s="9"/>
      <c r="IJ137" s="9"/>
    </row>
    <row r="138" spans="3:244"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4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125"/>
      <c r="CB138" s="125"/>
      <c r="CC138" s="125"/>
      <c r="CD138" s="125"/>
      <c r="CE138" s="125"/>
      <c r="CF138" s="125"/>
      <c r="CG138" s="125"/>
      <c r="CH138" s="125"/>
      <c r="CI138" s="125"/>
      <c r="CJ138" s="125"/>
      <c r="CK138" s="125"/>
      <c r="CL138" s="125"/>
      <c r="CM138" s="125"/>
      <c r="CN138" s="125"/>
      <c r="CO138" s="125"/>
      <c r="CP138" s="125"/>
      <c r="CQ138" s="125"/>
      <c r="CR138" s="125"/>
      <c r="CS138" s="125"/>
      <c r="CT138" s="125"/>
      <c r="CU138" s="125"/>
      <c r="CV138" s="125"/>
      <c r="CW138" s="125"/>
      <c r="CX138" s="125"/>
      <c r="CY138" s="125"/>
      <c r="CZ138" s="125"/>
      <c r="DA138" s="125"/>
      <c r="DB138" s="125"/>
      <c r="DC138" s="125"/>
      <c r="DD138" s="125"/>
      <c r="DE138" s="125"/>
      <c r="DF138" s="125"/>
      <c r="DG138" s="125"/>
      <c r="DH138" s="125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IG138" s="9"/>
      <c r="IH138" s="9"/>
      <c r="II138" s="9"/>
      <c r="IJ138" s="9"/>
    </row>
    <row r="139" spans="3:244"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4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125"/>
      <c r="CB139" s="125"/>
      <c r="CC139" s="125"/>
      <c r="CD139" s="125"/>
      <c r="CE139" s="125"/>
      <c r="CF139" s="125"/>
      <c r="CG139" s="125"/>
      <c r="CH139" s="125"/>
      <c r="CI139" s="125"/>
      <c r="CJ139" s="125"/>
      <c r="CK139" s="125"/>
      <c r="CL139" s="125"/>
      <c r="CM139" s="125"/>
      <c r="CN139" s="125"/>
      <c r="CO139" s="125"/>
      <c r="CP139" s="125"/>
      <c r="CQ139" s="125"/>
      <c r="CR139" s="125"/>
      <c r="CS139" s="125"/>
      <c r="CT139" s="125"/>
      <c r="CU139" s="125"/>
      <c r="CV139" s="125"/>
      <c r="CW139" s="125"/>
      <c r="CX139" s="125"/>
      <c r="CY139" s="125"/>
      <c r="CZ139" s="125"/>
      <c r="DA139" s="125"/>
      <c r="DB139" s="125"/>
      <c r="DC139" s="125"/>
      <c r="DD139" s="125"/>
      <c r="DE139" s="125"/>
      <c r="DF139" s="125"/>
      <c r="DG139" s="125"/>
      <c r="DH139" s="125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IG139" s="9"/>
      <c r="IH139" s="9"/>
      <c r="II139" s="9"/>
      <c r="IJ139" s="9"/>
    </row>
    <row r="140" spans="3:244"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4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125"/>
      <c r="CB140" s="125"/>
      <c r="CC140" s="125"/>
      <c r="CD140" s="125"/>
      <c r="CE140" s="125"/>
      <c r="CF140" s="125"/>
      <c r="CG140" s="125"/>
      <c r="CH140" s="125"/>
      <c r="CI140" s="125"/>
      <c r="CJ140" s="125"/>
      <c r="CK140" s="125"/>
      <c r="CL140" s="125"/>
      <c r="CM140" s="125"/>
      <c r="CN140" s="125"/>
      <c r="CO140" s="125"/>
      <c r="CP140" s="125"/>
      <c r="CQ140" s="125"/>
      <c r="CR140" s="125"/>
      <c r="CS140" s="125"/>
      <c r="CT140" s="125"/>
      <c r="CU140" s="125"/>
      <c r="CV140" s="125"/>
      <c r="CW140" s="125"/>
      <c r="CX140" s="125"/>
      <c r="CY140" s="125"/>
      <c r="CZ140" s="125"/>
      <c r="DA140" s="125"/>
      <c r="DB140" s="125"/>
      <c r="DC140" s="125"/>
      <c r="DD140" s="125"/>
      <c r="DE140" s="125"/>
      <c r="DF140" s="125"/>
      <c r="DG140" s="125"/>
      <c r="DH140" s="125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IG140" s="9"/>
      <c r="IH140" s="9"/>
      <c r="II140" s="9"/>
      <c r="IJ140" s="9"/>
    </row>
    <row r="141" spans="3:244"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4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125"/>
      <c r="CB141" s="125"/>
      <c r="CC141" s="125"/>
      <c r="CD141" s="125"/>
      <c r="CE141" s="125"/>
      <c r="CF141" s="125"/>
      <c r="CG141" s="125"/>
      <c r="CH141" s="125"/>
      <c r="CI141" s="125"/>
      <c r="CJ141" s="125"/>
      <c r="CK141" s="125"/>
      <c r="CL141" s="125"/>
      <c r="CM141" s="125"/>
      <c r="CN141" s="125"/>
      <c r="CO141" s="125"/>
      <c r="CP141" s="125"/>
      <c r="CQ141" s="125"/>
      <c r="CR141" s="125"/>
      <c r="CS141" s="125"/>
      <c r="CT141" s="125"/>
      <c r="CU141" s="125"/>
      <c r="CV141" s="125"/>
      <c r="CW141" s="125"/>
      <c r="CX141" s="125"/>
      <c r="CY141" s="125"/>
      <c r="CZ141" s="125"/>
      <c r="DA141" s="125"/>
      <c r="DB141" s="125"/>
      <c r="DC141" s="125"/>
      <c r="DD141" s="125"/>
      <c r="DE141" s="125"/>
      <c r="DF141" s="125"/>
      <c r="DG141" s="125"/>
      <c r="DH141" s="125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IG141" s="9"/>
      <c r="IH141" s="9"/>
      <c r="II141" s="9"/>
      <c r="IJ141" s="9"/>
    </row>
    <row r="142" spans="3:244"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4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125"/>
      <c r="CB142" s="125"/>
      <c r="CC142" s="125"/>
      <c r="CD142" s="125"/>
      <c r="CE142" s="125"/>
      <c r="CF142" s="125"/>
      <c r="CG142" s="125"/>
      <c r="CH142" s="125"/>
      <c r="CI142" s="125"/>
      <c r="CJ142" s="125"/>
      <c r="CK142" s="125"/>
      <c r="CL142" s="125"/>
      <c r="CM142" s="125"/>
      <c r="CN142" s="125"/>
      <c r="CO142" s="125"/>
      <c r="CP142" s="125"/>
      <c r="CQ142" s="125"/>
      <c r="CR142" s="125"/>
      <c r="CS142" s="125"/>
      <c r="CT142" s="125"/>
      <c r="CU142" s="125"/>
      <c r="CV142" s="125"/>
      <c r="CW142" s="125"/>
      <c r="CX142" s="125"/>
      <c r="CY142" s="125"/>
      <c r="CZ142" s="125"/>
      <c r="DA142" s="125"/>
      <c r="DB142" s="125"/>
      <c r="DC142" s="125"/>
      <c r="DD142" s="125"/>
      <c r="DE142" s="125"/>
      <c r="DF142" s="125"/>
      <c r="DG142" s="125"/>
      <c r="DH142" s="125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IG142" s="9"/>
      <c r="IH142" s="9"/>
      <c r="II142" s="9"/>
      <c r="IJ142" s="9"/>
    </row>
    <row r="143" spans="3:244"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4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125"/>
      <c r="CB143" s="125"/>
      <c r="CC143" s="125"/>
      <c r="CD143" s="125"/>
      <c r="CE143" s="125"/>
      <c r="CF143" s="125"/>
      <c r="CG143" s="125"/>
      <c r="CH143" s="125"/>
      <c r="CI143" s="125"/>
      <c r="CJ143" s="125"/>
      <c r="CK143" s="125"/>
      <c r="CL143" s="125"/>
      <c r="CM143" s="125"/>
      <c r="CN143" s="125"/>
      <c r="CO143" s="125"/>
      <c r="CP143" s="125"/>
      <c r="CQ143" s="125"/>
      <c r="CR143" s="125"/>
      <c r="CS143" s="125"/>
      <c r="CT143" s="125"/>
      <c r="CU143" s="125"/>
      <c r="CV143" s="125"/>
      <c r="CW143" s="125"/>
      <c r="CX143" s="125"/>
      <c r="CY143" s="125"/>
      <c r="CZ143" s="125"/>
      <c r="DA143" s="125"/>
      <c r="DB143" s="125"/>
      <c r="DC143" s="125"/>
      <c r="DD143" s="125"/>
      <c r="DE143" s="125"/>
      <c r="DF143" s="125"/>
      <c r="DG143" s="125"/>
      <c r="DH143" s="125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IG143" s="9"/>
      <c r="IH143" s="9"/>
      <c r="II143" s="9"/>
      <c r="IJ143" s="9"/>
    </row>
    <row r="144" spans="3:244"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4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125"/>
      <c r="CB144" s="125"/>
      <c r="CC144" s="125"/>
      <c r="CD144" s="125"/>
      <c r="CE144" s="125"/>
      <c r="CF144" s="125"/>
      <c r="CG144" s="125"/>
      <c r="CH144" s="125"/>
      <c r="CI144" s="125"/>
      <c r="CJ144" s="125"/>
      <c r="CK144" s="125"/>
      <c r="CL144" s="125"/>
      <c r="CM144" s="125"/>
      <c r="CN144" s="125"/>
      <c r="CO144" s="125"/>
      <c r="CP144" s="125"/>
      <c r="CQ144" s="125"/>
      <c r="CR144" s="125"/>
      <c r="CS144" s="125"/>
      <c r="CT144" s="125"/>
      <c r="CU144" s="125"/>
      <c r="CV144" s="125"/>
      <c r="CW144" s="125"/>
      <c r="CX144" s="125"/>
      <c r="CY144" s="125"/>
      <c r="CZ144" s="125"/>
      <c r="DA144" s="125"/>
      <c r="DB144" s="125"/>
      <c r="DC144" s="125"/>
      <c r="DD144" s="125"/>
      <c r="DE144" s="125"/>
      <c r="DF144" s="125"/>
      <c r="DG144" s="125"/>
      <c r="DH144" s="125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IG144" s="9"/>
      <c r="IH144" s="9"/>
      <c r="II144" s="9"/>
      <c r="IJ144" s="9"/>
    </row>
    <row r="145" spans="3:244"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4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125"/>
      <c r="CB145" s="125"/>
      <c r="CC145" s="125"/>
      <c r="CD145" s="125"/>
      <c r="CE145" s="125"/>
      <c r="CF145" s="125"/>
      <c r="CG145" s="125"/>
      <c r="CH145" s="125"/>
      <c r="CI145" s="125"/>
      <c r="CJ145" s="125"/>
      <c r="CK145" s="125"/>
      <c r="CL145" s="125"/>
      <c r="CM145" s="125"/>
      <c r="CN145" s="125"/>
      <c r="CO145" s="125"/>
      <c r="CP145" s="125"/>
      <c r="CQ145" s="125"/>
      <c r="CR145" s="125"/>
      <c r="CS145" s="125"/>
      <c r="CT145" s="125"/>
      <c r="CU145" s="125"/>
      <c r="CV145" s="125"/>
      <c r="CW145" s="125"/>
      <c r="CX145" s="125"/>
      <c r="CY145" s="125"/>
      <c r="CZ145" s="125"/>
      <c r="DA145" s="125"/>
      <c r="DB145" s="125"/>
      <c r="DC145" s="125"/>
      <c r="DD145" s="125"/>
      <c r="DE145" s="125"/>
      <c r="DF145" s="125"/>
      <c r="DG145" s="125"/>
      <c r="DH145" s="125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IG145" s="9"/>
      <c r="IH145" s="9"/>
      <c r="II145" s="9"/>
      <c r="IJ145" s="9"/>
    </row>
    <row r="146" spans="3:244"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4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125"/>
      <c r="CB146" s="125"/>
      <c r="CC146" s="125"/>
      <c r="CD146" s="125"/>
      <c r="CE146" s="125"/>
      <c r="CF146" s="125"/>
      <c r="CG146" s="125"/>
      <c r="CH146" s="125"/>
      <c r="CI146" s="125"/>
      <c r="CJ146" s="125"/>
      <c r="CK146" s="125"/>
      <c r="CL146" s="125"/>
      <c r="CM146" s="125"/>
      <c r="CN146" s="125"/>
      <c r="CO146" s="125"/>
      <c r="CP146" s="125"/>
      <c r="CQ146" s="125"/>
      <c r="CR146" s="125"/>
      <c r="CS146" s="125"/>
      <c r="CT146" s="125"/>
      <c r="CU146" s="125"/>
      <c r="CV146" s="125"/>
      <c r="CW146" s="125"/>
      <c r="CX146" s="125"/>
      <c r="CY146" s="125"/>
      <c r="CZ146" s="125"/>
      <c r="DA146" s="125"/>
      <c r="DB146" s="125"/>
      <c r="DC146" s="125"/>
      <c r="DD146" s="125"/>
      <c r="DE146" s="125"/>
      <c r="DF146" s="125"/>
      <c r="DG146" s="125"/>
      <c r="DH146" s="125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IG146" s="9"/>
      <c r="IH146" s="9"/>
      <c r="II146" s="9"/>
      <c r="IJ146" s="9"/>
    </row>
    <row r="147" spans="3:244"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4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125"/>
      <c r="CB147" s="125"/>
      <c r="CC147" s="125"/>
      <c r="CD147" s="125"/>
      <c r="CE147" s="125"/>
      <c r="CF147" s="125"/>
      <c r="CG147" s="125"/>
      <c r="CH147" s="125"/>
      <c r="CI147" s="125"/>
      <c r="CJ147" s="125"/>
      <c r="CK147" s="125"/>
      <c r="CL147" s="125"/>
      <c r="CM147" s="125"/>
      <c r="CN147" s="125"/>
      <c r="CO147" s="125"/>
      <c r="CP147" s="125"/>
      <c r="CQ147" s="125"/>
      <c r="CR147" s="125"/>
      <c r="CS147" s="125"/>
      <c r="CT147" s="125"/>
      <c r="CU147" s="125"/>
      <c r="CV147" s="125"/>
      <c r="CW147" s="125"/>
      <c r="CX147" s="125"/>
      <c r="CY147" s="125"/>
      <c r="CZ147" s="125"/>
      <c r="DA147" s="125"/>
      <c r="DB147" s="125"/>
      <c r="DC147" s="125"/>
      <c r="DD147" s="125"/>
      <c r="DE147" s="125"/>
      <c r="DF147" s="125"/>
      <c r="DG147" s="125"/>
      <c r="DH147" s="125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IG147" s="9"/>
      <c r="IH147" s="9"/>
      <c r="II147" s="9"/>
      <c r="IJ147" s="9"/>
    </row>
    <row r="148" spans="3:244"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4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125"/>
      <c r="CB148" s="125"/>
      <c r="CC148" s="125"/>
      <c r="CD148" s="125"/>
      <c r="CE148" s="125"/>
      <c r="CF148" s="125"/>
      <c r="CG148" s="125"/>
      <c r="CH148" s="125"/>
      <c r="CI148" s="125"/>
      <c r="CJ148" s="125"/>
      <c r="CK148" s="125"/>
      <c r="CL148" s="125"/>
      <c r="CM148" s="125"/>
      <c r="CN148" s="125"/>
      <c r="CO148" s="125"/>
      <c r="CP148" s="125"/>
      <c r="CQ148" s="125"/>
      <c r="CR148" s="125"/>
      <c r="CS148" s="125"/>
      <c r="CT148" s="125"/>
      <c r="CU148" s="125"/>
      <c r="CV148" s="125"/>
      <c r="CW148" s="125"/>
      <c r="CX148" s="125"/>
      <c r="CY148" s="125"/>
      <c r="CZ148" s="125"/>
      <c r="DA148" s="125"/>
      <c r="DB148" s="125"/>
      <c r="DC148" s="125"/>
      <c r="DD148" s="125"/>
      <c r="DE148" s="125"/>
      <c r="DF148" s="125"/>
      <c r="DG148" s="125"/>
      <c r="DH148" s="125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IG148" s="9"/>
      <c r="IH148" s="9"/>
      <c r="II148" s="9"/>
      <c r="IJ148" s="9"/>
    </row>
    <row r="149" spans="3:244"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4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125"/>
      <c r="CB149" s="125"/>
      <c r="CC149" s="125"/>
      <c r="CD149" s="125"/>
      <c r="CE149" s="125"/>
      <c r="CF149" s="125"/>
      <c r="CG149" s="125"/>
      <c r="CH149" s="125"/>
      <c r="CI149" s="125"/>
      <c r="CJ149" s="125"/>
      <c r="CK149" s="125"/>
      <c r="CL149" s="125"/>
      <c r="CM149" s="125"/>
      <c r="CN149" s="125"/>
      <c r="CO149" s="125"/>
      <c r="CP149" s="125"/>
      <c r="CQ149" s="125"/>
      <c r="CR149" s="125"/>
      <c r="CS149" s="125"/>
      <c r="CT149" s="125"/>
      <c r="CU149" s="125"/>
      <c r="CV149" s="125"/>
      <c r="CW149" s="125"/>
      <c r="CX149" s="125"/>
      <c r="CY149" s="125"/>
      <c r="CZ149" s="125"/>
      <c r="DA149" s="125"/>
      <c r="DB149" s="125"/>
      <c r="DC149" s="125"/>
      <c r="DD149" s="125"/>
      <c r="DE149" s="125"/>
      <c r="DF149" s="125"/>
      <c r="DG149" s="125"/>
      <c r="DH149" s="125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IG149" s="9"/>
      <c r="IH149" s="9"/>
      <c r="II149" s="9"/>
      <c r="IJ149" s="9"/>
    </row>
    <row r="150" spans="3:244"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4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125"/>
      <c r="CB150" s="125"/>
      <c r="CC150" s="125"/>
      <c r="CD150" s="125"/>
      <c r="CE150" s="125"/>
      <c r="CF150" s="125"/>
      <c r="CG150" s="125"/>
      <c r="CH150" s="125"/>
      <c r="CI150" s="125"/>
      <c r="CJ150" s="125"/>
      <c r="CK150" s="125"/>
      <c r="CL150" s="125"/>
      <c r="CM150" s="125"/>
      <c r="CN150" s="125"/>
      <c r="CO150" s="125"/>
      <c r="CP150" s="125"/>
      <c r="CQ150" s="125"/>
      <c r="CR150" s="125"/>
      <c r="CS150" s="125"/>
      <c r="CT150" s="125"/>
      <c r="CU150" s="125"/>
      <c r="CV150" s="125"/>
      <c r="CW150" s="125"/>
      <c r="CX150" s="125"/>
      <c r="CY150" s="125"/>
      <c r="CZ150" s="125"/>
      <c r="DA150" s="125"/>
      <c r="DB150" s="125"/>
      <c r="DC150" s="125"/>
      <c r="DD150" s="125"/>
      <c r="DE150" s="125"/>
      <c r="DF150" s="125"/>
      <c r="DG150" s="125"/>
      <c r="DH150" s="125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IG150" s="9"/>
      <c r="IH150" s="9"/>
      <c r="II150" s="9"/>
      <c r="IJ150" s="9"/>
    </row>
    <row r="151" spans="3:244"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4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125"/>
      <c r="CB151" s="125"/>
      <c r="CC151" s="125"/>
      <c r="CD151" s="125"/>
      <c r="CE151" s="125"/>
      <c r="CF151" s="125"/>
      <c r="CG151" s="125"/>
      <c r="CH151" s="125"/>
      <c r="CI151" s="125"/>
      <c r="CJ151" s="125"/>
      <c r="CK151" s="125"/>
      <c r="CL151" s="125"/>
      <c r="CM151" s="125"/>
      <c r="CN151" s="125"/>
      <c r="CO151" s="125"/>
      <c r="CP151" s="125"/>
      <c r="CQ151" s="125"/>
      <c r="CR151" s="125"/>
      <c r="CS151" s="125"/>
      <c r="CT151" s="125"/>
      <c r="CU151" s="125"/>
      <c r="CV151" s="125"/>
      <c r="CW151" s="125"/>
      <c r="CX151" s="125"/>
      <c r="CY151" s="125"/>
      <c r="CZ151" s="125"/>
      <c r="DA151" s="125"/>
      <c r="DB151" s="125"/>
      <c r="DC151" s="125"/>
      <c r="DD151" s="125"/>
      <c r="DE151" s="125"/>
      <c r="DF151" s="125"/>
      <c r="DG151" s="125"/>
      <c r="DH151" s="125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IG151" s="9"/>
      <c r="IH151" s="9"/>
      <c r="II151" s="9"/>
      <c r="IJ151" s="9"/>
    </row>
    <row r="152" spans="3:244"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4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125"/>
      <c r="CB152" s="125"/>
      <c r="CC152" s="125"/>
      <c r="CD152" s="125"/>
      <c r="CE152" s="125"/>
      <c r="CF152" s="125"/>
      <c r="CG152" s="125"/>
      <c r="CH152" s="125"/>
      <c r="CI152" s="125"/>
      <c r="CJ152" s="125"/>
      <c r="CK152" s="125"/>
      <c r="CL152" s="125"/>
      <c r="CM152" s="125"/>
      <c r="CN152" s="125"/>
      <c r="CO152" s="125"/>
      <c r="CP152" s="125"/>
      <c r="CQ152" s="125"/>
      <c r="CR152" s="125"/>
      <c r="CS152" s="125"/>
      <c r="CT152" s="125"/>
      <c r="CU152" s="125"/>
      <c r="CV152" s="125"/>
      <c r="CW152" s="125"/>
      <c r="CX152" s="125"/>
      <c r="CY152" s="125"/>
      <c r="CZ152" s="125"/>
      <c r="DA152" s="125"/>
      <c r="DB152" s="125"/>
      <c r="DC152" s="125"/>
      <c r="DD152" s="125"/>
      <c r="DE152" s="125"/>
      <c r="DF152" s="125"/>
      <c r="DG152" s="125"/>
      <c r="DH152" s="125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IG152" s="9"/>
      <c r="IH152" s="9"/>
      <c r="II152" s="9"/>
      <c r="IJ152" s="9"/>
    </row>
    <row r="153" spans="3:244"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4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125"/>
      <c r="CB153" s="125"/>
      <c r="CC153" s="125"/>
      <c r="CD153" s="125"/>
      <c r="CE153" s="125"/>
      <c r="CF153" s="125"/>
      <c r="CG153" s="125"/>
      <c r="CH153" s="125"/>
      <c r="CI153" s="125"/>
      <c r="CJ153" s="125"/>
      <c r="CK153" s="125"/>
      <c r="CL153" s="125"/>
      <c r="CM153" s="125"/>
      <c r="CN153" s="125"/>
      <c r="CO153" s="125"/>
      <c r="CP153" s="125"/>
      <c r="CQ153" s="125"/>
      <c r="CR153" s="125"/>
      <c r="CS153" s="125"/>
      <c r="CT153" s="125"/>
      <c r="CU153" s="125"/>
      <c r="CV153" s="125"/>
      <c r="CW153" s="125"/>
      <c r="CX153" s="125"/>
      <c r="CY153" s="125"/>
      <c r="CZ153" s="125"/>
      <c r="DA153" s="125"/>
      <c r="DB153" s="125"/>
      <c r="DC153" s="125"/>
      <c r="DD153" s="125"/>
      <c r="DE153" s="125"/>
      <c r="DF153" s="125"/>
      <c r="DG153" s="125"/>
      <c r="DH153" s="125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IG153" s="9"/>
      <c r="IH153" s="9"/>
      <c r="II153" s="9"/>
      <c r="IJ153" s="9"/>
    </row>
    <row r="154" spans="3:244"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4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125"/>
      <c r="CB154" s="125"/>
      <c r="CC154" s="125"/>
      <c r="CD154" s="125"/>
      <c r="CE154" s="125"/>
      <c r="CF154" s="125"/>
      <c r="CG154" s="125"/>
      <c r="CH154" s="125"/>
      <c r="CI154" s="125"/>
      <c r="CJ154" s="125"/>
      <c r="CK154" s="125"/>
      <c r="CL154" s="125"/>
      <c r="CM154" s="125"/>
      <c r="CN154" s="125"/>
      <c r="CO154" s="125"/>
      <c r="CP154" s="125"/>
      <c r="CQ154" s="125"/>
      <c r="CR154" s="125"/>
      <c r="CS154" s="125"/>
      <c r="CT154" s="125"/>
      <c r="CU154" s="125"/>
      <c r="CV154" s="125"/>
      <c r="CW154" s="125"/>
      <c r="CX154" s="125"/>
      <c r="CY154" s="125"/>
      <c r="CZ154" s="125"/>
      <c r="DA154" s="125"/>
      <c r="DB154" s="125"/>
      <c r="DC154" s="125"/>
      <c r="DD154" s="125"/>
      <c r="DE154" s="125"/>
      <c r="DF154" s="125"/>
      <c r="DG154" s="125"/>
      <c r="DH154" s="125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IG154" s="9"/>
      <c r="IH154" s="9"/>
      <c r="II154" s="9"/>
      <c r="IJ154" s="9"/>
    </row>
    <row r="155" spans="3:244"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4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125"/>
      <c r="CB155" s="125"/>
      <c r="CC155" s="125"/>
      <c r="CD155" s="125"/>
      <c r="CE155" s="125"/>
      <c r="CF155" s="125"/>
      <c r="CG155" s="125"/>
      <c r="CH155" s="125"/>
      <c r="CI155" s="125"/>
      <c r="CJ155" s="125"/>
      <c r="CK155" s="125"/>
      <c r="CL155" s="125"/>
      <c r="CM155" s="125"/>
      <c r="CN155" s="125"/>
      <c r="CO155" s="125"/>
      <c r="CP155" s="125"/>
      <c r="CQ155" s="125"/>
      <c r="CR155" s="125"/>
      <c r="CS155" s="125"/>
      <c r="CT155" s="125"/>
      <c r="CU155" s="125"/>
      <c r="CV155" s="125"/>
      <c r="CW155" s="125"/>
      <c r="CX155" s="125"/>
      <c r="CY155" s="125"/>
      <c r="CZ155" s="125"/>
      <c r="DA155" s="125"/>
      <c r="DB155" s="125"/>
      <c r="DC155" s="125"/>
      <c r="DD155" s="125"/>
      <c r="DE155" s="125"/>
      <c r="DF155" s="125"/>
      <c r="DG155" s="125"/>
      <c r="DH155" s="125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IG155" s="9"/>
      <c r="IH155" s="9"/>
      <c r="II155" s="9"/>
      <c r="IJ155" s="9"/>
    </row>
    <row r="156" spans="3:244"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4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125"/>
      <c r="CB156" s="125"/>
      <c r="CC156" s="125"/>
      <c r="CD156" s="125"/>
      <c r="CE156" s="125"/>
      <c r="CF156" s="125"/>
      <c r="CG156" s="125"/>
      <c r="CH156" s="125"/>
      <c r="CI156" s="125"/>
      <c r="CJ156" s="125"/>
      <c r="CK156" s="125"/>
      <c r="CL156" s="125"/>
      <c r="CM156" s="125"/>
      <c r="CN156" s="125"/>
      <c r="CO156" s="125"/>
      <c r="CP156" s="125"/>
      <c r="CQ156" s="125"/>
      <c r="CR156" s="125"/>
      <c r="CS156" s="125"/>
      <c r="CT156" s="125"/>
      <c r="CU156" s="125"/>
      <c r="CV156" s="125"/>
      <c r="CW156" s="125"/>
      <c r="CX156" s="125"/>
      <c r="CY156" s="125"/>
      <c r="CZ156" s="125"/>
      <c r="DA156" s="125"/>
      <c r="DB156" s="125"/>
      <c r="DC156" s="125"/>
      <c r="DD156" s="125"/>
      <c r="DE156" s="125"/>
      <c r="DF156" s="125"/>
      <c r="DG156" s="125"/>
      <c r="DH156" s="125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IG156" s="9"/>
      <c r="IH156" s="9"/>
      <c r="II156" s="9"/>
      <c r="IJ156" s="9"/>
    </row>
    <row r="157" spans="3:244"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4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125"/>
      <c r="CB157" s="125"/>
      <c r="CC157" s="125"/>
      <c r="CD157" s="125"/>
      <c r="CE157" s="125"/>
      <c r="CF157" s="125"/>
      <c r="CG157" s="125"/>
      <c r="CH157" s="125"/>
      <c r="CI157" s="125"/>
      <c r="CJ157" s="125"/>
      <c r="CK157" s="125"/>
      <c r="CL157" s="125"/>
      <c r="CM157" s="125"/>
      <c r="CN157" s="125"/>
      <c r="CO157" s="125"/>
      <c r="CP157" s="125"/>
      <c r="CQ157" s="125"/>
      <c r="CR157" s="125"/>
      <c r="CS157" s="125"/>
      <c r="CT157" s="125"/>
      <c r="CU157" s="125"/>
      <c r="CV157" s="125"/>
      <c r="CW157" s="125"/>
      <c r="CX157" s="125"/>
      <c r="CY157" s="125"/>
      <c r="CZ157" s="125"/>
      <c r="DA157" s="125"/>
      <c r="DB157" s="125"/>
      <c r="DC157" s="125"/>
      <c r="DD157" s="125"/>
      <c r="DE157" s="125"/>
      <c r="DF157" s="125"/>
      <c r="DG157" s="125"/>
      <c r="DH157" s="125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IG157" s="9"/>
      <c r="IH157" s="9"/>
      <c r="II157" s="9"/>
      <c r="IJ157" s="9"/>
    </row>
    <row r="158" spans="3:244"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4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125"/>
      <c r="CB158" s="125"/>
      <c r="CC158" s="125"/>
      <c r="CD158" s="125"/>
      <c r="CE158" s="125"/>
      <c r="CF158" s="125"/>
      <c r="CG158" s="125"/>
      <c r="CH158" s="125"/>
      <c r="CI158" s="125"/>
      <c r="CJ158" s="125"/>
      <c r="CK158" s="125"/>
      <c r="CL158" s="125"/>
      <c r="CM158" s="125"/>
      <c r="CN158" s="125"/>
      <c r="CO158" s="125"/>
      <c r="CP158" s="125"/>
      <c r="CQ158" s="125"/>
      <c r="CR158" s="125"/>
      <c r="CS158" s="125"/>
      <c r="CT158" s="125"/>
      <c r="CU158" s="125"/>
      <c r="CV158" s="125"/>
      <c r="CW158" s="125"/>
      <c r="CX158" s="125"/>
      <c r="CY158" s="125"/>
      <c r="CZ158" s="125"/>
      <c r="DA158" s="125"/>
      <c r="DB158" s="125"/>
      <c r="DC158" s="125"/>
      <c r="DD158" s="125"/>
      <c r="DE158" s="125"/>
      <c r="DF158" s="125"/>
      <c r="DG158" s="125"/>
      <c r="DH158" s="125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IG158" s="9"/>
      <c r="IH158" s="9"/>
      <c r="II158" s="9"/>
      <c r="IJ158" s="9"/>
    </row>
    <row r="159" spans="3:244"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4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125"/>
      <c r="CB159" s="125"/>
      <c r="CC159" s="125"/>
      <c r="CD159" s="125"/>
      <c r="CE159" s="125"/>
      <c r="CF159" s="125"/>
      <c r="CG159" s="125"/>
      <c r="CH159" s="125"/>
      <c r="CI159" s="125"/>
      <c r="CJ159" s="125"/>
      <c r="CK159" s="125"/>
      <c r="CL159" s="125"/>
      <c r="CM159" s="125"/>
      <c r="CN159" s="125"/>
      <c r="CO159" s="125"/>
      <c r="CP159" s="125"/>
      <c r="CQ159" s="125"/>
      <c r="CR159" s="125"/>
      <c r="CS159" s="125"/>
      <c r="CT159" s="125"/>
      <c r="CU159" s="125"/>
      <c r="CV159" s="125"/>
      <c r="CW159" s="125"/>
      <c r="CX159" s="125"/>
      <c r="CY159" s="125"/>
      <c r="CZ159" s="125"/>
      <c r="DA159" s="125"/>
      <c r="DB159" s="125"/>
      <c r="DC159" s="125"/>
      <c r="DD159" s="125"/>
      <c r="DE159" s="125"/>
      <c r="DF159" s="125"/>
      <c r="DG159" s="125"/>
      <c r="DH159" s="125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IG159" s="9"/>
      <c r="IH159" s="9"/>
      <c r="II159" s="9"/>
      <c r="IJ159" s="9"/>
    </row>
    <row r="160" spans="3:244"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4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125"/>
      <c r="CB160" s="125"/>
      <c r="CC160" s="125"/>
      <c r="CD160" s="125"/>
      <c r="CE160" s="125"/>
      <c r="CF160" s="125"/>
      <c r="CG160" s="125"/>
      <c r="CH160" s="125"/>
      <c r="CI160" s="125"/>
      <c r="CJ160" s="125"/>
      <c r="CK160" s="125"/>
      <c r="CL160" s="125"/>
      <c r="CM160" s="125"/>
      <c r="CN160" s="125"/>
      <c r="CO160" s="125"/>
      <c r="CP160" s="125"/>
      <c r="CQ160" s="125"/>
      <c r="CR160" s="125"/>
      <c r="CS160" s="125"/>
      <c r="CT160" s="125"/>
      <c r="CU160" s="125"/>
      <c r="CV160" s="125"/>
      <c r="CW160" s="125"/>
      <c r="CX160" s="125"/>
      <c r="CY160" s="125"/>
      <c r="CZ160" s="125"/>
      <c r="DA160" s="125"/>
      <c r="DB160" s="125"/>
      <c r="DC160" s="125"/>
      <c r="DD160" s="125"/>
      <c r="DE160" s="125"/>
      <c r="DF160" s="125"/>
      <c r="DG160" s="125"/>
      <c r="DH160" s="125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IG160" s="9"/>
      <c r="IH160" s="9"/>
      <c r="II160" s="9"/>
      <c r="IJ160" s="9"/>
    </row>
    <row r="161" spans="3:244"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4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125"/>
      <c r="CB161" s="125"/>
      <c r="CC161" s="125"/>
      <c r="CD161" s="125"/>
      <c r="CE161" s="125"/>
      <c r="CF161" s="125"/>
      <c r="CG161" s="125"/>
      <c r="CH161" s="125"/>
      <c r="CI161" s="125"/>
      <c r="CJ161" s="125"/>
      <c r="CK161" s="125"/>
      <c r="CL161" s="125"/>
      <c r="CM161" s="125"/>
      <c r="CN161" s="125"/>
      <c r="CO161" s="125"/>
      <c r="CP161" s="125"/>
      <c r="CQ161" s="125"/>
      <c r="CR161" s="125"/>
      <c r="CS161" s="125"/>
      <c r="CT161" s="125"/>
      <c r="CU161" s="125"/>
      <c r="CV161" s="125"/>
      <c r="CW161" s="125"/>
      <c r="CX161" s="125"/>
      <c r="CY161" s="125"/>
      <c r="CZ161" s="125"/>
      <c r="DA161" s="125"/>
      <c r="DB161" s="125"/>
      <c r="DC161" s="125"/>
      <c r="DD161" s="125"/>
      <c r="DE161" s="125"/>
      <c r="DF161" s="125"/>
      <c r="DG161" s="125"/>
      <c r="DH161" s="125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IG161" s="9"/>
      <c r="IH161" s="9"/>
      <c r="II161" s="9"/>
      <c r="IJ161" s="9"/>
    </row>
    <row r="162" spans="3:244"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4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125"/>
      <c r="CB162" s="125"/>
      <c r="CC162" s="125"/>
      <c r="CD162" s="125"/>
      <c r="CE162" s="125"/>
      <c r="CF162" s="125"/>
      <c r="CG162" s="125"/>
      <c r="CH162" s="125"/>
      <c r="CI162" s="125"/>
      <c r="CJ162" s="125"/>
      <c r="CK162" s="125"/>
      <c r="CL162" s="125"/>
      <c r="CM162" s="125"/>
      <c r="CN162" s="125"/>
      <c r="CO162" s="125"/>
      <c r="CP162" s="125"/>
      <c r="CQ162" s="125"/>
      <c r="CR162" s="125"/>
      <c r="CS162" s="125"/>
      <c r="CT162" s="125"/>
      <c r="CU162" s="125"/>
      <c r="CV162" s="125"/>
      <c r="CW162" s="125"/>
      <c r="CX162" s="125"/>
      <c r="CY162" s="125"/>
      <c r="CZ162" s="125"/>
      <c r="DA162" s="125"/>
      <c r="DB162" s="125"/>
      <c r="DC162" s="125"/>
      <c r="DD162" s="125"/>
      <c r="DE162" s="125"/>
      <c r="DF162" s="125"/>
      <c r="DG162" s="125"/>
      <c r="DH162" s="125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IG162" s="9"/>
      <c r="IH162" s="9"/>
      <c r="II162" s="9"/>
      <c r="IJ162" s="9"/>
    </row>
    <row r="163" spans="3:244"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4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125"/>
      <c r="CB163" s="125"/>
      <c r="CC163" s="125"/>
      <c r="CD163" s="125"/>
      <c r="CE163" s="125"/>
      <c r="CF163" s="125"/>
      <c r="CG163" s="125"/>
      <c r="CH163" s="125"/>
      <c r="CI163" s="125"/>
      <c r="CJ163" s="125"/>
      <c r="CK163" s="125"/>
      <c r="CL163" s="125"/>
      <c r="CM163" s="125"/>
      <c r="CN163" s="125"/>
      <c r="CO163" s="125"/>
      <c r="CP163" s="125"/>
      <c r="CQ163" s="125"/>
      <c r="CR163" s="125"/>
      <c r="CS163" s="125"/>
      <c r="CT163" s="125"/>
      <c r="CU163" s="125"/>
      <c r="CV163" s="125"/>
      <c r="CW163" s="125"/>
      <c r="CX163" s="125"/>
      <c r="CY163" s="125"/>
      <c r="CZ163" s="125"/>
      <c r="DA163" s="125"/>
      <c r="DB163" s="125"/>
      <c r="DC163" s="125"/>
      <c r="DD163" s="125"/>
      <c r="DE163" s="125"/>
      <c r="DF163" s="125"/>
      <c r="DG163" s="125"/>
      <c r="DH163" s="125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IG163" s="9"/>
      <c r="IH163" s="9"/>
      <c r="II163" s="9"/>
      <c r="IJ163" s="9"/>
    </row>
    <row r="164" spans="3:244"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4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125"/>
      <c r="CB164" s="125"/>
      <c r="CC164" s="125"/>
      <c r="CD164" s="125"/>
      <c r="CE164" s="125"/>
      <c r="CF164" s="125"/>
      <c r="CG164" s="125"/>
      <c r="CH164" s="125"/>
      <c r="CI164" s="125"/>
      <c r="CJ164" s="125"/>
      <c r="CK164" s="125"/>
      <c r="CL164" s="125"/>
      <c r="CM164" s="125"/>
      <c r="CN164" s="125"/>
      <c r="CO164" s="125"/>
      <c r="CP164" s="125"/>
      <c r="CQ164" s="125"/>
      <c r="CR164" s="125"/>
      <c r="CS164" s="125"/>
      <c r="CT164" s="125"/>
      <c r="CU164" s="125"/>
      <c r="CV164" s="125"/>
      <c r="CW164" s="125"/>
      <c r="CX164" s="125"/>
      <c r="CY164" s="125"/>
      <c r="CZ164" s="125"/>
      <c r="DA164" s="125"/>
      <c r="DB164" s="125"/>
      <c r="DC164" s="125"/>
      <c r="DD164" s="125"/>
      <c r="DE164" s="125"/>
      <c r="DF164" s="125"/>
      <c r="DG164" s="125"/>
      <c r="DH164" s="125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3"/>
      <c r="GV164" s="3"/>
      <c r="IG164" s="9"/>
      <c r="IH164" s="9"/>
      <c r="II164" s="9"/>
      <c r="IJ164" s="9"/>
    </row>
    <row r="165" spans="3:244"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4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125"/>
      <c r="CB165" s="125"/>
      <c r="CC165" s="125"/>
      <c r="CD165" s="125"/>
      <c r="CE165" s="125"/>
      <c r="CF165" s="125"/>
      <c r="CG165" s="125"/>
      <c r="CH165" s="125"/>
      <c r="CI165" s="125"/>
      <c r="CJ165" s="125"/>
      <c r="CK165" s="125"/>
      <c r="CL165" s="125"/>
      <c r="CM165" s="125"/>
      <c r="CN165" s="125"/>
      <c r="CO165" s="125"/>
      <c r="CP165" s="125"/>
      <c r="CQ165" s="125"/>
      <c r="CR165" s="125"/>
      <c r="CS165" s="125"/>
      <c r="CT165" s="125"/>
      <c r="CU165" s="125"/>
      <c r="CV165" s="125"/>
      <c r="CW165" s="125"/>
      <c r="CX165" s="125"/>
      <c r="CY165" s="125"/>
      <c r="CZ165" s="125"/>
      <c r="DA165" s="125"/>
      <c r="DB165" s="125"/>
      <c r="DC165" s="125"/>
      <c r="DD165" s="125"/>
      <c r="DE165" s="125"/>
      <c r="DF165" s="125"/>
      <c r="DG165" s="125"/>
      <c r="DH165" s="125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3"/>
      <c r="GV165" s="3"/>
      <c r="IG165" s="9"/>
      <c r="IH165" s="9"/>
      <c r="II165" s="9"/>
      <c r="IJ165" s="9"/>
    </row>
    <row r="166" spans="3:244"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4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125"/>
      <c r="CB166" s="125"/>
      <c r="CC166" s="125"/>
      <c r="CD166" s="125"/>
      <c r="CE166" s="125"/>
      <c r="CF166" s="125"/>
      <c r="CG166" s="125"/>
      <c r="CH166" s="125"/>
      <c r="CI166" s="125"/>
      <c r="CJ166" s="125"/>
      <c r="CK166" s="125"/>
      <c r="CL166" s="125"/>
      <c r="CM166" s="125"/>
      <c r="CN166" s="125"/>
      <c r="CO166" s="125"/>
      <c r="CP166" s="125"/>
      <c r="CQ166" s="125"/>
      <c r="CR166" s="125"/>
      <c r="CS166" s="125"/>
      <c r="CT166" s="125"/>
      <c r="CU166" s="125"/>
      <c r="CV166" s="125"/>
      <c r="CW166" s="125"/>
      <c r="CX166" s="125"/>
      <c r="CY166" s="125"/>
      <c r="CZ166" s="125"/>
      <c r="DA166" s="125"/>
      <c r="DB166" s="125"/>
      <c r="DC166" s="125"/>
      <c r="DD166" s="125"/>
      <c r="DE166" s="125"/>
      <c r="DF166" s="125"/>
      <c r="DG166" s="125"/>
      <c r="DH166" s="125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3"/>
      <c r="GV166" s="3"/>
      <c r="IG166" s="9"/>
      <c r="IH166" s="9"/>
      <c r="II166" s="9"/>
      <c r="IJ166" s="9"/>
    </row>
    <row r="167" spans="3:244"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4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125"/>
      <c r="CB167" s="125"/>
      <c r="CC167" s="125"/>
      <c r="CD167" s="125"/>
      <c r="CE167" s="125"/>
      <c r="CF167" s="125"/>
      <c r="CG167" s="125"/>
      <c r="CH167" s="125"/>
      <c r="CI167" s="125"/>
      <c r="CJ167" s="125"/>
      <c r="CK167" s="125"/>
      <c r="CL167" s="125"/>
      <c r="CM167" s="125"/>
      <c r="CN167" s="125"/>
      <c r="CO167" s="125"/>
      <c r="CP167" s="125"/>
      <c r="CQ167" s="125"/>
      <c r="CR167" s="125"/>
      <c r="CS167" s="125"/>
      <c r="CT167" s="125"/>
      <c r="CU167" s="125"/>
      <c r="CV167" s="125"/>
      <c r="CW167" s="125"/>
      <c r="CX167" s="125"/>
      <c r="CY167" s="125"/>
      <c r="CZ167" s="125"/>
      <c r="DA167" s="125"/>
      <c r="DB167" s="125"/>
      <c r="DC167" s="125"/>
      <c r="DD167" s="125"/>
      <c r="DE167" s="125"/>
      <c r="DF167" s="125"/>
      <c r="DG167" s="125"/>
      <c r="DH167" s="125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3"/>
      <c r="GV167" s="3"/>
      <c r="IG167" s="9"/>
      <c r="IH167" s="9"/>
      <c r="II167" s="9"/>
      <c r="IJ167" s="9"/>
    </row>
    <row r="168" spans="3:244"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4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125"/>
      <c r="CB168" s="125"/>
      <c r="CC168" s="125"/>
      <c r="CD168" s="125"/>
      <c r="CE168" s="125"/>
      <c r="CF168" s="125"/>
      <c r="CG168" s="125"/>
      <c r="CH168" s="125"/>
      <c r="CI168" s="125"/>
      <c r="CJ168" s="125"/>
      <c r="CK168" s="125"/>
      <c r="CL168" s="125"/>
      <c r="CM168" s="125"/>
      <c r="CN168" s="125"/>
      <c r="CO168" s="125"/>
      <c r="CP168" s="125"/>
      <c r="CQ168" s="125"/>
      <c r="CR168" s="125"/>
      <c r="CS168" s="125"/>
      <c r="CT168" s="125"/>
      <c r="CU168" s="125"/>
      <c r="CV168" s="125"/>
      <c r="CW168" s="125"/>
      <c r="CX168" s="125"/>
      <c r="CY168" s="125"/>
      <c r="CZ168" s="125"/>
      <c r="DA168" s="125"/>
      <c r="DB168" s="125"/>
      <c r="DC168" s="125"/>
      <c r="DD168" s="125"/>
      <c r="DE168" s="125"/>
      <c r="DF168" s="125"/>
      <c r="DG168" s="125"/>
      <c r="DH168" s="125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IG168" s="9"/>
      <c r="IH168" s="9"/>
      <c r="II168" s="9"/>
      <c r="IJ168" s="9"/>
    </row>
    <row r="169" spans="3:244"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4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125"/>
      <c r="CB169" s="125"/>
      <c r="CC169" s="125"/>
      <c r="CD169" s="125"/>
      <c r="CE169" s="125"/>
      <c r="CF169" s="125"/>
      <c r="CG169" s="125"/>
      <c r="CH169" s="125"/>
      <c r="CI169" s="125"/>
      <c r="CJ169" s="125"/>
      <c r="CK169" s="125"/>
      <c r="CL169" s="125"/>
      <c r="CM169" s="125"/>
      <c r="CN169" s="125"/>
      <c r="CO169" s="125"/>
      <c r="CP169" s="125"/>
      <c r="CQ169" s="125"/>
      <c r="CR169" s="125"/>
      <c r="CS169" s="125"/>
      <c r="CT169" s="125"/>
      <c r="CU169" s="125"/>
      <c r="CV169" s="125"/>
      <c r="CW169" s="125"/>
      <c r="CX169" s="125"/>
      <c r="CY169" s="125"/>
      <c r="CZ169" s="125"/>
      <c r="DA169" s="125"/>
      <c r="DB169" s="125"/>
      <c r="DC169" s="125"/>
      <c r="DD169" s="125"/>
      <c r="DE169" s="125"/>
      <c r="DF169" s="125"/>
      <c r="DG169" s="125"/>
      <c r="DH169" s="125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3"/>
      <c r="GV169" s="3"/>
      <c r="IG169" s="9"/>
      <c r="IH169" s="9"/>
      <c r="II169" s="9"/>
      <c r="IJ169" s="9"/>
    </row>
    <row r="170" spans="3:244"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4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125"/>
      <c r="CB170" s="125"/>
      <c r="CC170" s="125"/>
      <c r="CD170" s="125"/>
      <c r="CE170" s="125"/>
      <c r="CF170" s="125"/>
      <c r="CG170" s="125"/>
      <c r="CH170" s="125"/>
      <c r="CI170" s="125"/>
      <c r="CJ170" s="125"/>
      <c r="CK170" s="125"/>
      <c r="CL170" s="125"/>
      <c r="CM170" s="125"/>
      <c r="CN170" s="125"/>
      <c r="CO170" s="125"/>
      <c r="CP170" s="125"/>
      <c r="CQ170" s="125"/>
      <c r="CR170" s="125"/>
      <c r="CS170" s="125"/>
      <c r="CT170" s="125"/>
      <c r="CU170" s="125"/>
      <c r="CV170" s="125"/>
      <c r="CW170" s="125"/>
      <c r="CX170" s="125"/>
      <c r="CY170" s="125"/>
      <c r="CZ170" s="125"/>
      <c r="DA170" s="125"/>
      <c r="DB170" s="125"/>
      <c r="DC170" s="125"/>
      <c r="DD170" s="125"/>
      <c r="DE170" s="125"/>
      <c r="DF170" s="125"/>
      <c r="DG170" s="125"/>
      <c r="DH170" s="125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3"/>
      <c r="GV170" s="3"/>
      <c r="IG170" s="9"/>
      <c r="IH170" s="9"/>
      <c r="II170" s="9"/>
      <c r="IJ170" s="9"/>
    </row>
    <row r="171" spans="3:244"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4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125"/>
      <c r="CB171" s="125"/>
      <c r="CC171" s="125"/>
      <c r="CD171" s="125"/>
      <c r="CE171" s="125"/>
      <c r="CF171" s="125"/>
      <c r="CG171" s="125"/>
      <c r="CH171" s="125"/>
      <c r="CI171" s="125"/>
      <c r="CJ171" s="125"/>
      <c r="CK171" s="125"/>
      <c r="CL171" s="125"/>
      <c r="CM171" s="125"/>
      <c r="CN171" s="125"/>
      <c r="CO171" s="125"/>
      <c r="CP171" s="125"/>
      <c r="CQ171" s="125"/>
      <c r="CR171" s="125"/>
      <c r="CS171" s="125"/>
      <c r="CT171" s="125"/>
      <c r="CU171" s="125"/>
      <c r="CV171" s="125"/>
      <c r="CW171" s="125"/>
      <c r="CX171" s="125"/>
      <c r="CY171" s="125"/>
      <c r="CZ171" s="125"/>
      <c r="DA171" s="125"/>
      <c r="DB171" s="125"/>
      <c r="DC171" s="125"/>
      <c r="DD171" s="125"/>
      <c r="DE171" s="125"/>
      <c r="DF171" s="125"/>
      <c r="DG171" s="125"/>
      <c r="DH171" s="125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3"/>
      <c r="GV171" s="3"/>
      <c r="IG171" s="9"/>
      <c r="IH171" s="9"/>
      <c r="II171" s="9"/>
      <c r="IJ171" s="9"/>
    </row>
    <row r="172" spans="3:244"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4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125"/>
      <c r="CB172" s="125"/>
      <c r="CC172" s="125"/>
      <c r="CD172" s="125"/>
      <c r="CE172" s="125"/>
      <c r="CF172" s="125"/>
      <c r="CG172" s="125"/>
      <c r="CH172" s="125"/>
      <c r="CI172" s="125"/>
      <c r="CJ172" s="125"/>
      <c r="CK172" s="125"/>
      <c r="CL172" s="125"/>
      <c r="CM172" s="125"/>
      <c r="CN172" s="125"/>
      <c r="CO172" s="125"/>
      <c r="CP172" s="125"/>
      <c r="CQ172" s="125"/>
      <c r="CR172" s="125"/>
      <c r="CS172" s="125"/>
      <c r="CT172" s="125"/>
      <c r="CU172" s="125"/>
      <c r="CV172" s="125"/>
      <c r="CW172" s="125"/>
      <c r="CX172" s="125"/>
      <c r="CY172" s="125"/>
      <c r="CZ172" s="125"/>
      <c r="DA172" s="125"/>
      <c r="DB172" s="125"/>
      <c r="DC172" s="125"/>
      <c r="DD172" s="125"/>
      <c r="DE172" s="125"/>
      <c r="DF172" s="125"/>
      <c r="DG172" s="125"/>
      <c r="DH172" s="125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3"/>
      <c r="GV172" s="3"/>
      <c r="IG172" s="9"/>
      <c r="IH172" s="9"/>
      <c r="II172" s="9"/>
      <c r="IJ172" s="9"/>
    </row>
    <row r="173" spans="3:244"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4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125"/>
      <c r="CB173" s="125"/>
      <c r="CC173" s="125"/>
      <c r="CD173" s="125"/>
      <c r="CE173" s="125"/>
      <c r="CF173" s="125"/>
      <c r="CG173" s="125"/>
      <c r="CH173" s="125"/>
      <c r="CI173" s="125"/>
      <c r="CJ173" s="125"/>
      <c r="CK173" s="125"/>
      <c r="CL173" s="125"/>
      <c r="CM173" s="125"/>
      <c r="CN173" s="125"/>
      <c r="CO173" s="125"/>
      <c r="CP173" s="125"/>
      <c r="CQ173" s="125"/>
      <c r="CR173" s="125"/>
      <c r="CS173" s="125"/>
      <c r="CT173" s="125"/>
      <c r="CU173" s="125"/>
      <c r="CV173" s="125"/>
      <c r="CW173" s="125"/>
      <c r="CX173" s="125"/>
      <c r="CY173" s="125"/>
      <c r="CZ173" s="125"/>
      <c r="DA173" s="125"/>
      <c r="DB173" s="125"/>
      <c r="DC173" s="125"/>
      <c r="DD173" s="125"/>
      <c r="DE173" s="125"/>
      <c r="DF173" s="125"/>
      <c r="DG173" s="125"/>
      <c r="DH173" s="125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IG173" s="9"/>
      <c r="IH173" s="9"/>
      <c r="II173" s="9"/>
      <c r="IJ173" s="9"/>
    </row>
    <row r="174" spans="3:244"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4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125"/>
      <c r="CB174" s="125"/>
      <c r="CC174" s="125"/>
      <c r="CD174" s="125"/>
      <c r="CE174" s="125"/>
      <c r="CF174" s="125"/>
      <c r="CG174" s="125"/>
      <c r="CH174" s="125"/>
      <c r="CI174" s="125"/>
      <c r="CJ174" s="125"/>
      <c r="CK174" s="125"/>
      <c r="CL174" s="125"/>
      <c r="CM174" s="125"/>
      <c r="CN174" s="125"/>
      <c r="CO174" s="125"/>
      <c r="CP174" s="125"/>
      <c r="CQ174" s="125"/>
      <c r="CR174" s="125"/>
      <c r="CS174" s="125"/>
      <c r="CT174" s="125"/>
      <c r="CU174" s="125"/>
      <c r="CV174" s="125"/>
      <c r="CW174" s="125"/>
      <c r="CX174" s="125"/>
      <c r="CY174" s="125"/>
      <c r="CZ174" s="125"/>
      <c r="DA174" s="125"/>
      <c r="DB174" s="125"/>
      <c r="DC174" s="125"/>
      <c r="DD174" s="125"/>
      <c r="DE174" s="125"/>
      <c r="DF174" s="125"/>
      <c r="DG174" s="125"/>
      <c r="DH174" s="125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3"/>
      <c r="GV174" s="3"/>
      <c r="IG174" s="9"/>
      <c r="IH174" s="9"/>
      <c r="II174" s="9"/>
      <c r="IJ174" s="9"/>
    </row>
    <row r="175" spans="3:244"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4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125"/>
      <c r="CB175" s="125"/>
      <c r="CC175" s="125"/>
      <c r="CD175" s="125"/>
      <c r="CE175" s="125"/>
      <c r="CF175" s="125"/>
      <c r="CG175" s="125"/>
      <c r="CH175" s="125"/>
      <c r="CI175" s="125"/>
      <c r="CJ175" s="125"/>
      <c r="CK175" s="125"/>
      <c r="CL175" s="125"/>
      <c r="CM175" s="125"/>
      <c r="CN175" s="125"/>
      <c r="CO175" s="125"/>
      <c r="CP175" s="125"/>
      <c r="CQ175" s="125"/>
      <c r="CR175" s="125"/>
      <c r="CS175" s="125"/>
      <c r="CT175" s="125"/>
      <c r="CU175" s="125"/>
      <c r="CV175" s="125"/>
      <c r="CW175" s="125"/>
      <c r="CX175" s="125"/>
      <c r="CY175" s="125"/>
      <c r="CZ175" s="125"/>
      <c r="DA175" s="125"/>
      <c r="DB175" s="125"/>
      <c r="DC175" s="125"/>
      <c r="DD175" s="125"/>
      <c r="DE175" s="125"/>
      <c r="DF175" s="125"/>
      <c r="DG175" s="125"/>
      <c r="DH175" s="125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3"/>
      <c r="GV175" s="3"/>
      <c r="IG175" s="9"/>
      <c r="IH175" s="9"/>
      <c r="II175" s="9"/>
      <c r="IJ175" s="9"/>
    </row>
    <row r="176" spans="3:244"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4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125"/>
      <c r="CB176" s="125"/>
      <c r="CC176" s="125"/>
      <c r="CD176" s="125"/>
      <c r="CE176" s="125"/>
      <c r="CF176" s="125"/>
      <c r="CG176" s="125"/>
      <c r="CH176" s="125"/>
      <c r="CI176" s="125"/>
      <c r="CJ176" s="125"/>
      <c r="CK176" s="125"/>
      <c r="CL176" s="125"/>
      <c r="CM176" s="125"/>
      <c r="CN176" s="125"/>
      <c r="CO176" s="125"/>
      <c r="CP176" s="125"/>
      <c r="CQ176" s="125"/>
      <c r="CR176" s="125"/>
      <c r="CS176" s="125"/>
      <c r="CT176" s="125"/>
      <c r="CU176" s="125"/>
      <c r="CV176" s="125"/>
      <c r="CW176" s="125"/>
      <c r="CX176" s="125"/>
      <c r="CY176" s="125"/>
      <c r="CZ176" s="125"/>
      <c r="DA176" s="125"/>
      <c r="DB176" s="125"/>
      <c r="DC176" s="125"/>
      <c r="DD176" s="125"/>
      <c r="DE176" s="125"/>
      <c r="DF176" s="125"/>
      <c r="DG176" s="125"/>
      <c r="DH176" s="125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3"/>
      <c r="GV176" s="3"/>
      <c r="IG176" s="9"/>
      <c r="IH176" s="9"/>
      <c r="II176" s="9"/>
      <c r="IJ176" s="9"/>
    </row>
    <row r="177" spans="3:244"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4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125"/>
      <c r="CB177" s="125"/>
      <c r="CC177" s="125"/>
      <c r="CD177" s="125"/>
      <c r="CE177" s="125"/>
      <c r="CF177" s="125"/>
      <c r="CG177" s="125"/>
      <c r="CH177" s="125"/>
      <c r="CI177" s="125"/>
      <c r="CJ177" s="125"/>
      <c r="CK177" s="125"/>
      <c r="CL177" s="125"/>
      <c r="CM177" s="125"/>
      <c r="CN177" s="125"/>
      <c r="CO177" s="125"/>
      <c r="CP177" s="125"/>
      <c r="CQ177" s="125"/>
      <c r="CR177" s="125"/>
      <c r="CS177" s="125"/>
      <c r="CT177" s="125"/>
      <c r="CU177" s="125"/>
      <c r="CV177" s="125"/>
      <c r="CW177" s="125"/>
      <c r="CX177" s="125"/>
      <c r="CY177" s="125"/>
      <c r="CZ177" s="125"/>
      <c r="DA177" s="125"/>
      <c r="DB177" s="125"/>
      <c r="DC177" s="125"/>
      <c r="DD177" s="125"/>
      <c r="DE177" s="125"/>
      <c r="DF177" s="125"/>
      <c r="DG177" s="125"/>
      <c r="DH177" s="125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3"/>
      <c r="GV177" s="3"/>
      <c r="IG177" s="9"/>
      <c r="IH177" s="9"/>
      <c r="II177" s="9"/>
      <c r="IJ177" s="9"/>
    </row>
    <row r="178" spans="3:244"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4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125"/>
      <c r="CB178" s="125"/>
      <c r="CC178" s="125"/>
      <c r="CD178" s="125"/>
      <c r="CE178" s="125"/>
      <c r="CF178" s="125"/>
      <c r="CG178" s="125"/>
      <c r="CH178" s="125"/>
      <c r="CI178" s="125"/>
      <c r="CJ178" s="125"/>
      <c r="CK178" s="125"/>
      <c r="CL178" s="125"/>
      <c r="CM178" s="125"/>
      <c r="CN178" s="125"/>
      <c r="CO178" s="125"/>
      <c r="CP178" s="125"/>
      <c r="CQ178" s="125"/>
      <c r="CR178" s="125"/>
      <c r="CS178" s="125"/>
      <c r="CT178" s="125"/>
      <c r="CU178" s="125"/>
      <c r="CV178" s="125"/>
      <c r="CW178" s="125"/>
      <c r="CX178" s="125"/>
      <c r="CY178" s="125"/>
      <c r="CZ178" s="125"/>
      <c r="DA178" s="125"/>
      <c r="DB178" s="125"/>
      <c r="DC178" s="125"/>
      <c r="DD178" s="125"/>
      <c r="DE178" s="125"/>
      <c r="DF178" s="125"/>
      <c r="DG178" s="125"/>
      <c r="DH178" s="125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3"/>
      <c r="GV178" s="3"/>
      <c r="IG178" s="9"/>
      <c r="IH178" s="9"/>
      <c r="II178" s="9"/>
      <c r="IJ178" s="9"/>
    </row>
    <row r="179" spans="3:244"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4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125"/>
      <c r="CB179" s="125"/>
      <c r="CC179" s="125"/>
      <c r="CD179" s="125"/>
      <c r="CE179" s="125"/>
      <c r="CF179" s="125"/>
      <c r="CG179" s="125"/>
      <c r="CH179" s="125"/>
      <c r="CI179" s="125"/>
      <c r="CJ179" s="125"/>
      <c r="CK179" s="125"/>
      <c r="CL179" s="125"/>
      <c r="CM179" s="125"/>
      <c r="CN179" s="125"/>
      <c r="CO179" s="125"/>
      <c r="CP179" s="125"/>
      <c r="CQ179" s="125"/>
      <c r="CR179" s="125"/>
      <c r="CS179" s="125"/>
      <c r="CT179" s="125"/>
      <c r="CU179" s="125"/>
      <c r="CV179" s="125"/>
      <c r="CW179" s="125"/>
      <c r="CX179" s="125"/>
      <c r="CY179" s="125"/>
      <c r="CZ179" s="125"/>
      <c r="DA179" s="125"/>
      <c r="DB179" s="125"/>
      <c r="DC179" s="125"/>
      <c r="DD179" s="125"/>
      <c r="DE179" s="125"/>
      <c r="DF179" s="125"/>
      <c r="DG179" s="125"/>
      <c r="DH179" s="125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3"/>
      <c r="GV179" s="3"/>
      <c r="IG179" s="9"/>
      <c r="IH179" s="9"/>
      <c r="II179" s="9"/>
      <c r="IJ179" s="9"/>
    </row>
    <row r="180" spans="3:244"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4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125"/>
      <c r="CB180" s="125"/>
      <c r="CC180" s="125"/>
      <c r="CD180" s="125"/>
      <c r="CE180" s="125"/>
      <c r="CF180" s="125"/>
      <c r="CG180" s="125"/>
      <c r="CH180" s="125"/>
      <c r="CI180" s="125"/>
      <c r="CJ180" s="125"/>
      <c r="CK180" s="125"/>
      <c r="CL180" s="125"/>
      <c r="CM180" s="125"/>
      <c r="CN180" s="125"/>
      <c r="CO180" s="125"/>
      <c r="CP180" s="125"/>
      <c r="CQ180" s="125"/>
      <c r="CR180" s="125"/>
      <c r="CS180" s="125"/>
      <c r="CT180" s="125"/>
      <c r="CU180" s="125"/>
      <c r="CV180" s="125"/>
      <c r="CW180" s="125"/>
      <c r="CX180" s="125"/>
      <c r="CY180" s="125"/>
      <c r="CZ180" s="125"/>
      <c r="DA180" s="125"/>
      <c r="DB180" s="125"/>
      <c r="DC180" s="125"/>
      <c r="DD180" s="125"/>
      <c r="DE180" s="125"/>
      <c r="DF180" s="125"/>
      <c r="DG180" s="125"/>
      <c r="DH180" s="125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IG180" s="9"/>
      <c r="IH180" s="9"/>
      <c r="II180" s="9"/>
      <c r="IJ180" s="9"/>
    </row>
    <row r="181" spans="3:244"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4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125"/>
      <c r="CB181" s="125"/>
      <c r="CC181" s="125"/>
      <c r="CD181" s="125"/>
      <c r="CE181" s="125"/>
      <c r="CF181" s="125"/>
      <c r="CG181" s="125"/>
      <c r="CH181" s="125"/>
      <c r="CI181" s="125"/>
      <c r="CJ181" s="125"/>
      <c r="CK181" s="125"/>
      <c r="CL181" s="125"/>
      <c r="CM181" s="125"/>
      <c r="CN181" s="125"/>
      <c r="CO181" s="125"/>
      <c r="CP181" s="125"/>
      <c r="CQ181" s="125"/>
      <c r="CR181" s="125"/>
      <c r="CS181" s="125"/>
      <c r="CT181" s="125"/>
      <c r="CU181" s="125"/>
      <c r="CV181" s="125"/>
      <c r="CW181" s="125"/>
      <c r="CX181" s="125"/>
      <c r="CY181" s="125"/>
      <c r="CZ181" s="125"/>
      <c r="DA181" s="125"/>
      <c r="DB181" s="125"/>
      <c r="DC181" s="125"/>
      <c r="DD181" s="125"/>
      <c r="DE181" s="125"/>
      <c r="DF181" s="125"/>
      <c r="DG181" s="125"/>
      <c r="DH181" s="125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3"/>
      <c r="GV181" s="3"/>
      <c r="IG181" s="9"/>
      <c r="IH181" s="9"/>
      <c r="II181" s="9"/>
      <c r="IJ181" s="9"/>
    </row>
    <row r="182" spans="3:244"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4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125"/>
      <c r="CB182" s="125"/>
      <c r="CC182" s="125"/>
      <c r="CD182" s="125"/>
      <c r="CE182" s="125"/>
      <c r="CF182" s="125"/>
      <c r="CG182" s="125"/>
      <c r="CH182" s="125"/>
      <c r="CI182" s="125"/>
      <c r="CJ182" s="125"/>
      <c r="CK182" s="125"/>
      <c r="CL182" s="125"/>
      <c r="CM182" s="125"/>
      <c r="CN182" s="125"/>
      <c r="CO182" s="125"/>
      <c r="CP182" s="125"/>
      <c r="CQ182" s="125"/>
      <c r="CR182" s="125"/>
      <c r="CS182" s="125"/>
      <c r="CT182" s="125"/>
      <c r="CU182" s="125"/>
      <c r="CV182" s="125"/>
      <c r="CW182" s="125"/>
      <c r="CX182" s="125"/>
      <c r="CY182" s="125"/>
      <c r="CZ182" s="125"/>
      <c r="DA182" s="125"/>
      <c r="DB182" s="125"/>
      <c r="DC182" s="125"/>
      <c r="DD182" s="125"/>
      <c r="DE182" s="125"/>
      <c r="DF182" s="125"/>
      <c r="DG182" s="125"/>
      <c r="DH182" s="125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3"/>
      <c r="GV182" s="3"/>
      <c r="IG182" s="9"/>
      <c r="IH182" s="9"/>
      <c r="II182" s="9"/>
      <c r="IJ182" s="9"/>
    </row>
    <row r="183" spans="3:244"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4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125"/>
      <c r="CB183" s="125"/>
      <c r="CC183" s="125"/>
      <c r="CD183" s="125"/>
      <c r="CE183" s="125"/>
      <c r="CF183" s="125"/>
      <c r="CG183" s="125"/>
      <c r="CH183" s="125"/>
      <c r="CI183" s="125"/>
      <c r="CJ183" s="125"/>
      <c r="CK183" s="125"/>
      <c r="CL183" s="125"/>
      <c r="CM183" s="125"/>
      <c r="CN183" s="125"/>
      <c r="CO183" s="125"/>
      <c r="CP183" s="125"/>
      <c r="CQ183" s="125"/>
      <c r="CR183" s="125"/>
      <c r="CS183" s="125"/>
      <c r="CT183" s="125"/>
      <c r="CU183" s="125"/>
      <c r="CV183" s="125"/>
      <c r="CW183" s="125"/>
      <c r="CX183" s="125"/>
      <c r="CY183" s="125"/>
      <c r="CZ183" s="125"/>
      <c r="DA183" s="125"/>
      <c r="DB183" s="125"/>
      <c r="DC183" s="125"/>
      <c r="DD183" s="125"/>
      <c r="DE183" s="125"/>
      <c r="DF183" s="125"/>
      <c r="DG183" s="125"/>
      <c r="DH183" s="125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IG183" s="9"/>
      <c r="IH183" s="9"/>
      <c r="II183" s="9"/>
      <c r="IJ183" s="9"/>
    </row>
    <row r="184" spans="3:244"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4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125"/>
      <c r="CB184" s="125"/>
      <c r="CC184" s="125"/>
      <c r="CD184" s="125"/>
      <c r="CE184" s="125"/>
      <c r="CF184" s="125"/>
      <c r="CG184" s="125"/>
      <c r="CH184" s="125"/>
      <c r="CI184" s="125"/>
      <c r="CJ184" s="125"/>
      <c r="CK184" s="125"/>
      <c r="CL184" s="125"/>
      <c r="CM184" s="125"/>
      <c r="CN184" s="125"/>
      <c r="CO184" s="125"/>
      <c r="CP184" s="125"/>
      <c r="CQ184" s="125"/>
      <c r="CR184" s="125"/>
      <c r="CS184" s="125"/>
      <c r="CT184" s="125"/>
      <c r="CU184" s="125"/>
      <c r="CV184" s="125"/>
      <c r="CW184" s="125"/>
      <c r="CX184" s="125"/>
      <c r="CY184" s="125"/>
      <c r="CZ184" s="125"/>
      <c r="DA184" s="125"/>
      <c r="DB184" s="125"/>
      <c r="DC184" s="125"/>
      <c r="DD184" s="125"/>
      <c r="DE184" s="125"/>
      <c r="DF184" s="125"/>
      <c r="DG184" s="125"/>
      <c r="DH184" s="125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3"/>
      <c r="GV184" s="3"/>
      <c r="IG184" s="9"/>
      <c r="IH184" s="9"/>
      <c r="II184" s="9"/>
      <c r="IJ184" s="9"/>
    </row>
    <row r="185" spans="3:244"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4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125"/>
      <c r="CB185" s="125"/>
      <c r="CC185" s="125"/>
      <c r="CD185" s="125"/>
      <c r="CE185" s="125"/>
      <c r="CF185" s="125"/>
      <c r="CG185" s="125"/>
      <c r="CH185" s="125"/>
      <c r="CI185" s="125"/>
      <c r="CJ185" s="125"/>
      <c r="CK185" s="125"/>
      <c r="CL185" s="125"/>
      <c r="CM185" s="125"/>
      <c r="CN185" s="125"/>
      <c r="CO185" s="125"/>
      <c r="CP185" s="125"/>
      <c r="CQ185" s="125"/>
      <c r="CR185" s="125"/>
      <c r="CS185" s="125"/>
      <c r="CT185" s="125"/>
      <c r="CU185" s="125"/>
      <c r="CV185" s="125"/>
      <c r="CW185" s="125"/>
      <c r="CX185" s="125"/>
      <c r="CY185" s="125"/>
      <c r="CZ185" s="125"/>
      <c r="DA185" s="125"/>
      <c r="DB185" s="125"/>
      <c r="DC185" s="125"/>
      <c r="DD185" s="125"/>
      <c r="DE185" s="125"/>
      <c r="DF185" s="125"/>
      <c r="DG185" s="125"/>
      <c r="DH185" s="125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3"/>
      <c r="GV185" s="3"/>
      <c r="IG185" s="9"/>
      <c r="IH185" s="9"/>
      <c r="II185" s="9"/>
      <c r="IJ185" s="9"/>
    </row>
    <row r="186" spans="3:244"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4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125"/>
      <c r="CB186" s="125"/>
      <c r="CC186" s="125"/>
      <c r="CD186" s="125"/>
      <c r="CE186" s="125"/>
      <c r="CF186" s="125"/>
      <c r="CG186" s="125"/>
      <c r="CH186" s="125"/>
      <c r="CI186" s="125"/>
      <c r="CJ186" s="125"/>
      <c r="CK186" s="125"/>
      <c r="CL186" s="125"/>
      <c r="CM186" s="125"/>
      <c r="CN186" s="125"/>
      <c r="CO186" s="125"/>
      <c r="CP186" s="125"/>
      <c r="CQ186" s="125"/>
      <c r="CR186" s="125"/>
      <c r="CS186" s="125"/>
      <c r="CT186" s="125"/>
      <c r="CU186" s="125"/>
      <c r="CV186" s="125"/>
      <c r="CW186" s="125"/>
      <c r="CX186" s="125"/>
      <c r="CY186" s="125"/>
      <c r="CZ186" s="125"/>
      <c r="DA186" s="125"/>
      <c r="DB186" s="125"/>
      <c r="DC186" s="125"/>
      <c r="DD186" s="125"/>
      <c r="DE186" s="125"/>
      <c r="DF186" s="125"/>
      <c r="DG186" s="125"/>
      <c r="DH186" s="125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3"/>
      <c r="GV186" s="3"/>
      <c r="IG186" s="9"/>
      <c r="IH186" s="9"/>
      <c r="II186" s="9"/>
      <c r="IJ186" s="9"/>
    </row>
    <row r="187" spans="3:244"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4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125"/>
      <c r="CB187" s="125"/>
      <c r="CC187" s="125"/>
      <c r="CD187" s="125"/>
      <c r="CE187" s="125"/>
      <c r="CF187" s="125"/>
      <c r="CG187" s="125"/>
      <c r="CH187" s="125"/>
      <c r="CI187" s="125"/>
      <c r="CJ187" s="125"/>
      <c r="CK187" s="125"/>
      <c r="CL187" s="125"/>
      <c r="CM187" s="125"/>
      <c r="CN187" s="125"/>
      <c r="CO187" s="125"/>
      <c r="CP187" s="125"/>
      <c r="CQ187" s="125"/>
      <c r="CR187" s="125"/>
      <c r="CS187" s="125"/>
      <c r="CT187" s="125"/>
      <c r="CU187" s="125"/>
      <c r="CV187" s="125"/>
      <c r="CW187" s="125"/>
      <c r="CX187" s="125"/>
      <c r="CY187" s="125"/>
      <c r="CZ187" s="125"/>
      <c r="DA187" s="125"/>
      <c r="DB187" s="125"/>
      <c r="DC187" s="125"/>
      <c r="DD187" s="125"/>
      <c r="DE187" s="125"/>
      <c r="DF187" s="125"/>
      <c r="DG187" s="125"/>
      <c r="DH187" s="125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IG187" s="9"/>
      <c r="IH187" s="9"/>
      <c r="II187" s="9"/>
      <c r="IJ187" s="9"/>
    </row>
    <row r="188" spans="3:244"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4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125"/>
      <c r="CB188" s="125"/>
      <c r="CC188" s="125"/>
      <c r="CD188" s="125"/>
      <c r="CE188" s="125"/>
      <c r="CF188" s="125"/>
      <c r="CG188" s="125"/>
      <c r="CH188" s="125"/>
      <c r="CI188" s="125"/>
      <c r="CJ188" s="125"/>
      <c r="CK188" s="125"/>
      <c r="CL188" s="125"/>
      <c r="CM188" s="125"/>
      <c r="CN188" s="125"/>
      <c r="CO188" s="125"/>
      <c r="CP188" s="125"/>
      <c r="CQ188" s="125"/>
      <c r="CR188" s="125"/>
      <c r="CS188" s="125"/>
      <c r="CT188" s="125"/>
      <c r="CU188" s="125"/>
      <c r="CV188" s="125"/>
      <c r="CW188" s="125"/>
      <c r="CX188" s="125"/>
      <c r="CY188" s="125"/>
      <c r="CZ188" s="125"/>
      <c r="DA188" s="125"/>
      <c r="DB188" s="125"/>
      <c r="DC188" s="125"/>
      <c r="DD188" s="125"/>
      <c r="DE188" s="125"/>
      <c r="DF188" s="125"/>
      <c r="DG188" s="125"/>
      <c r="DH188" s="125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3"/>
      <c r="GV188" s="3"/>
      <c r="IG188" s="9"/>
      <c r="IH188" s="9"/>
      <c r="II188" s="9"/>
      <c r="IJ188" s="9"/>
    </row>
    <row r="189" spans="3:244"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4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125"/>
      <c r="CB189" s="125"/>
      <c r="CC189" s="125"/>
      <c r="CD189" s="125"/>
      <c r="CE189" s="125"/>
      <c r="CF189" s="125"/>
      <c r="CG189" s="125"/>
      <c r="CH189" s="125"/>
      <c r="CI189" s="125"/>
      <c r="CJ189" s="125"/>
      <c r="CK189" s="125"/>
      <c r="CL189" s="125"/>
      <c r="CM189" s="125"/>
      <c r="CN189" s="125"/>
      <c r="CO189" s="125"/>
      <c r="CP189" s="125"/>
      <c r="CQ189" s="125"/>
      <c r="CR189" s="125"/>
      <c r="CS189" s="125"/>
      <c r="CT189" s="125"/>
      <c r="CU189" s="125"/>
      <c r="CV189" s="125"/>
      <c r="CW189" s="125"/>
      <c r="CX189" s="125"/>
      <c r="CY189" s="125"/>
      <c r="CZ189" s="125"/>
      <c r="DA189" s="125"/>
      <c r="DB189" s="125"/>
      <c r="DC189" s="125"/>
      <c r="DD189" s="125"/>
      <c r="DE189" s="125"/>
      <c r="DF189" s="125"/>
      <c r="DG189" s="125"/>
      <c r="DH189" s="125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3"/>
      <c r="GV189" s="3"/>
      <c r="IG189" s="9"/>
      <c r="IH189" s="9"/>
      <c r="II189" s="9"/>
      <c r="IJ189" s="9"/>
    </row>
    <row r="190" spans="3:244"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4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125"/>
      <c r="CB190" s="125"/>
      <c r="CC190" s="125"/>
      <c r="CD190" s="125"/>
      <c r="CE190" s="125"/>
      <c r="CF190" s="125"/>
      <c r="CG190" s="125"/>
      <c r="CH190" s="125"/>
      <c r="CI190" s="125"/>
      <c r="CJ190" s="125"/>
      <c r="CK190" s="125"/>
      <c r="CL190" s="125"/>
      <c r="CM190" s="125"/>
      <c r="CN190" s="125"/>
      <c r="CO190" s="125"/>
      <c r="CP190" s="125"/>
      <c r="CQ190" s="125"/>
      <c r="CR190" s="125"/>
      <c r="CS190" s="125"/>
      <c r="CT190" s="125"/>
      <c r="CU190" s="125"/>
      <c r="CV190" s="125"/>
      <c r="CW190" s="125"/>
      <c r="CX190" s="125"/>
      <c r="CY190" s="125"/>
      <c r="CZ190" s="125"/>
      <c r="DA190" s="125"/>
      <c r="DB190" s="125"/>
      <c r="DC190" s="125"/>
      <c r="DD190" s="125"/>
      <c r="DE190" s="125"/>
      <c r="DF190" s="125"/>
      <c r="DG190" s="125"/>
      <c r="DH190" s="125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IG190" s="9"/>
      <c r="IH190" s="9"/>
      <c r="II190" s="9"/>
      <c r="IJ190" s="9"/>
    </row>
    <row r="191" spans="3:244"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4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125"/>
      <c r="CB191" s="125"/>
      <c r="CC191" s="125"/>
      <c r="CD191" s="125"/>
      <c r="CE191" s="125"/>
      <c r="CF191" s="125"/>
      <c r="CG191" s="125"/>
      <c r="CH191" s="125"/>
      <c r="CI191" s="125"/>
      <c r="CJ191" s="125"/>
      <c r="CK191" s="125"/>
      <c r="CL191" s="125"/>
      <c r="CM191" s="125"/>
      <c r="CN191" s="125"/>
      <c r="CO191" s="125"/>
      <c r="CP191" s="125"/>
      <c r="CQ191" s="125"/>
      <c r="CR191" s="125"/>
      <c r="CS191" s="125"/>
      <c r="CT191" s="125"/>
      <c r="CU191" s="125"/>
      <c r="CV191" s="125"/>
      <c r="CW191" s="125"/>
      <c r="CX191" s="125"/>
      <c r="CY191" s="125"/>
      <c r="CZ191" s="125"/>
      <c r="DA191" s="125"/>
      <c r="DB191" s="125"/>
      <c r="DC191" s="125"/>
      <c r="DD191" s="125"/>
      <c r="DE191" s="125"/>
      <c r="DF191" s="125"/>
      <c r="DG191" s="125"/>
      <c r="DH191" s="125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IG191" s="9"/>
      <c r="IH191" s="9"/>
      <c r="II191" s="9"/>
      <c r="IJ191" s="9"/>
    </row>
    <row r="192" spans="3:244"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4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125"/>
      <c r="CB192" s="125"/>
      <c r="CC192" s="125"/>
      <c r="CD192" s="125"/>
      <c r="CE192" s="125"/>
      <c r="CF192" s="125"/>
      <c r="CG192" s="125"/>
      <c r="CH192" s="125"/>
      <c r="CI192" s="125"/>
      <c r="CJ192" s="125"/>
      <c r="CK192" s="125"/>
      <c r="CL192" s="125"/>
      <c r="CM192" s="125"/>
      <c r="CN192" s="125"/>
      <c r="CO192" s="125"/>
      <c r="CP192" s="125"/>
      <c r="CQ192" s="125"/>
      <c r="CR192" s="125"/>
      <c r="CS192" s="125"/>
      <c r="CT192" s="125"/>
      <c r="CU192" s="125"/>
      <c r="CV192" s="125"/>
      <c r="CW192" s="125"/>
      <c r="CX192" s="125"/>
      <c r="CY192" s="125"/>
      <c r="CZ192" s="125"/>
      <c r="DA192" s="125"/>
      <c r="DB192" s="125"/>
      <c r="DC192" s="125"/>
      <c r="DD192" s="125"/>
      <c r="DE192" s="125"/>
      <c r="DF192" s="125"/>
      <c r="DG192" s="125"/>
      <c r="DH192" s="125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3"/>
      <c r="GV192" s="3"/>
      <c r="IG192" s="9"/>
      <c r="IH192" s="9"/>
      <c r="II192" s="9"/>
      <c r="IJ192" s="9"/>
    </row>
    <row r="193" spans="3:244"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4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125"/>
      <c r="CB193" s="125"/>
      <c r="CC193" s="125"/>
      <c r="CD193" s="125"/>
      <c r="CE193" s="125"/>
      <c r="CF193" s="125"/>
      <c r="CG193" s="125"/>
      <c r="CH193" s="125"/>
      <c r="CI193" s="125"/>
      <c r="CJ193" s="125"/>
      <c r="CK193" s="125"/>
      <c r="CL193" s="125"/>
      <c r="CM193" s="125"/>
      <c r="CN193" s="125"/>
      <c r="CO193" s="125"/>
      <c r="CP193" s="125"/>
      <c r="CQ193" s="125"/>
      <c r="CR193" s="125"/>
      <c r="CS193" s="125"/>
      <c r="CT193" s="125"/>
      <c r="CU193" s="125"/>
      <c r="CV193" s="125"/>
      <c r="CW193" s="125"/>
      <c r="CX193" s="125"/>
      <c r="CY193" s="125"/>
      <c r="CZ193" s="125"/>
      <c r="DA193" s="125"/>
      <c r="DB193" s="125"/>
      <c r="DC193" s="125"/>
      <c r="DD193" s="125"/>
      <c r="DE193" s="125"/>
      <c r="DF193" s="125"/>
      <c r="DG193" s="125"/>
      <c r="DH193" s="125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3"/>
      <c r="GV193" s="3"/>
      <c r="IG193" s="9"/>
      <c r="IH193" s="9"/>
      <c r="II193" s="9"/>
      <c r="IJ193" s="9"/>
    </row>
    <row r="194" spans="3:244"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4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125"/>
      <c r="CB194" s="125"/>
      <c r="CC194" s="125"/>
      <c r="CD194" s="125"/>
      <c r="CE194" s="125"/>
      <c r="CF194" s="125"/>
      <c r="CG194" s="125"/>
      <c r="CH194" s="125"/>
      <c r="CI194" s="125"/>
      <c r="CJ194" s="125"/>
      <c r="CK194" s="125"/>
      <c r="CL194" s="125"/>
      <c r="CM194" s="125"/>
      <c r="CN194" s="125"/>
      <c r="CO194" s="125"/>
      <c r="CP194" s="125"/>
      <c r="CQ194" s="125"/>
      <c r="CR194" s="125"/>
      <c r="CS194" s="125"/>
      <c r="CT194" s="125"/>
      <c r="CU194" s="125"/>
      <c r="CV194" s="125"/>
      <c r="CW194" s="125"/>
      <c r="CX194" s="125"/>
      <c r="CY194" s="125"/>
      <c r="CZ194" s="125"/>
      <c r="DA194" s="125"/>
      <c r="DB194" s="125"/>
      <c r="DC194" s="125"/>
      <c r="DD194" s="125"/>
      <c r="DE194" s="125"/>
      <c r="DF194" s="125"/>
      <c r="DG194" s="125"/>
      <c r="DH194" s="125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3"/>
      <c r="GV194" s="3"/>
      <c r="IG194" s="9"/>
      <c r="IH194" s="9"/>
      <c r="II194" s="9"/>
      <c r="IJ194" s="9"/>
    </row>
    <row r="195" spans="3:244"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4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125"/>
      <c r="CB195" s="125"/>
      <c r="CC195" s="125"/>
      <c r="CD195" s="125"/>
      <c r="CE195" s="125"/>
      <c r="CF195" s="125"/>
      <c r="CG195" s="125"/>
      <c r="CH195" s="125"/>
      <c r="CI195" s="125"/>
      <c r="CJ195" s="125"/>
      <c r="CK195" s="125"/>
      <c r="CL195" s="125"/>
      <c r="CM195" s="125"/>
      <c r="CN195" s="125"/>
      <c r="CO195" s="125"/>
      <c r="CP195" s="125"/>
      <c r="CQ195" s="125"/>
      <c r="CR195" s="125"/>
      <c r="CS195" s="125"/>
      <c r="CT195" s="125"/>
      <c r="CU195" s="125"/>
      <c r="CV195" s="125"/>
      <c r="CW195" s="125"/>
      <c r="CX195" s="125"/>
      <c r="CY195" s="125"/>
      <c r="CZ195" s="125"/>
      <c r="DA195" s="125"/>
      <c r="DB195" s="125"/>
      <c r="DC195" s="125"/>
      <c r="DD195" s="125"/>
      <c r="DE195" s="125"/>
      <c r="DF195" s="125"/>
      <c r="DG195" s="125"/>
      <c r="DH195" s="125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3"/>
      <c r="GV195" s="3"/>
      <c r="IG195" s="9"/>
      <c r="IH195" s="9"/>
      <c r="II195" s="9"/>
      <c r="IJ195" s="9"/>
    </row>
    <row r="196" spans="3:244"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4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125"/>
      <c r="CB196" s="125"/>
      <c r="CC196" s="125"/>
      <c r="CD196" s="125"/>
      <c r="CE196" s="125"/>
      <c r="CF196" s="125"/>
      <c r="CG196" s="125"/>
      <c r="CH196" s="125"/>
      <c r="CI196" s="125"/>
      <c r="CJ196" s="125"/>
      <c r="CK196" s="125"/>
      <c r="CL196" s="125"/>
      <c r="CM196" s="125"/>
      <c r="CN196" s="125"/>
      <c r="CO196" s="125"/>
      <c r="CP196" s="125"/>
      <c r="CQ196" s="125"/>
      <c r="CR196" s="125"/>
      <c r="CS196" s="125"/>
      <c r="CT196" s="125"/>
      <c r="CU196" s="125"/>
      <c r="CV196" s="125"/>
      <c r="CW196" s="125"/>
      <c r="CX196" s="125"/>
      <c r="CY196" s="125"/>
      <c r="CZ196" s="125"/>
      <c r="DA196" s="125"/>
      <c r="DB196" s="125"/>
      <c r="DC196" s="125"/>
      <c r="DD196" s="125"/>
      <c r="DE196" s="125"/>
      <c r="DF196" s="125"/>
      <c r="DG196" s="125"/>
      <c r="DH196" s="125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3"/>
      <c r="GV196" s="3"/>
      <c r="IG196" s="9"/>
      <c r="IH196" s="9"/>
      <c r="II196" s="9"/>
      <c r="IJ196" s="9"/>
    </row>
    <row r="197" spans="3:244"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4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125"/>
      <c r="CB197" s="125"/>
      <c r="CC197" s="125"/>
      <c r="CD197" s="125"/>
      <c r="CE197" s="125"/>
      <c r="CF197" s="125"/>
      <c r="CG197" s="125"/>
      <c r="CH197" s="125"/>
      <c r="CI197" s="125"/>
      <c r="CJ197" s="125"/>
      <c r="CK197" s="125"/>
      <c r="CL197" s="125"/>
      <c r="CM197" s="125"/>
      <c r="CN197" s="125"/>
      <c r="CO197" s="125"/>
      <c r="CP197" s="125"/>
      <c r="CQ197" s="125"/>
      <c r="CR197" s="125"/>
      <c r="CS197" s="125"/>
      <c r="CT197" s="125"/>
      <c r="CU197" s="125"/>
      <c r="CV197" s="125"/>
      <c r="CW197" s="125"/>
      <c r="CX197" s="125"/>
      <c r="CY197" s="125"/>
      <c r="CZ197" s="125"/>
      <c r="DA197" s="125"/>
      <c r="DB197" s="125"/>
      <c r="DC197" s="125"/>
      <c r="DD197" s="125"/>
      <c r="DE197" s="125"/>
      <c r="DF197" s="125"/>
      <c r="DG197" s="125"/>
      <c r="DH197" s="125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3"/>
      <c r="GV197" s="3"/>
      <c r="IG197" s="9"/>
      <c r="IH197" s="9"/>
      <c r="II197" s="9"/>
      <c r="IJ197" s="9"/>
    </row>
    <row r="198" spans="3:244"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4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125"/>
      <c r="CB198" s="125"/>
      <c r="CC198" s="125"/>
      <c r="CD198" s="125"/>
      <c r="CE198" s="125"/>
      <c r="CF198" s="125"/>
      <c r="CG198" s="125"/>
      <c r="CH198" s="125"/>
      <c r="CI198" s="125"/>
      <c r="CJ198" s="125"/>
      <c r="CK198" s="125"/>
      <c r="CL198" s="125"/>
      <c r="CM198" s="125"/>
      <c r="CN198" s="125"/>
      <c r="CO198" s="125"/>
      <c r="CP198" s="125"/>
      <c r="CQ198" s="125"/>
      <c r="CR198" s="125"/>
      <c r="CS198" s="125"/>
      <c r="CT198" s="125"/>
      <c r="CU198" s="125"/>
      <c r="CV198" s="125"/>
      <c r="CW198" s="125"/>
      <c r="CX198" s="125"/>
      <c r="CY198" s="125"/>
      <c r="CZ198" s="125"/>
      <c r="DA198" s="125"/>
      <c r="DB198" s="125"/>
      <c r="DC198" s="125"/>
      <c r="DD198" s="125"/>
      <c r="DE198" s="125"/>
      <c r="DF198" s="125"/>
      <c r="DG198" s="125"/>
      <c r="DH198" s="125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3"/>
      <c r="GV198" s="3"/>
      <c r="IG198" s="9"/>
      <c r="IH198" s="9"/>
      <c r="II198" s="9"/>
      <c r="IJ198" s="9"/>
    </row>
    <row r="199" spans="3:244"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4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125"/>
      <c r="CB199" s="125"/>
      <c r="CC199" s="125"/>
      <c r="CD199" s="125"/>
      <c r="CE199" s="125"/>
      <c r="CF199" s="125"/>
      <c r="CG199" s="125"/>
      <c r="CH199" s="125"/>
      <c r="CI199" s="125"/>
      <c r="CJ199" s="125"/>
      <c r="CK199" s="125"/>
      <c r="CL199" s="125"/>
      <c r="CM199" s="125"/>
      <c r="CN199" s="125"/>
      <c r="CO199" s="125"/>
      <c r="CP199" s="125"/>
      <c r="CQ199" s="125"/>
      <c r="CR199" s="125"/>
      <c r="CS199" s="125"/>
      <c r="CT199" s="125"/>
      <c r="CU199" s="125"/>
      <c r="CV199" s="125"/>
      <c r="CW199" s="125"/>
      <c r="CX199" s="125"/>
      <c r="CY199" s="125"/>
      <c r="CZ199" s="125"/>
      <c r="DA199" s="125"/>
      <c r="DB199" s="125"/>
      <c r="DC199" s="125"/>
      <c r="DD199" s="125"/>
      <c r="DE199" s="125"/>
      <c r="DF199" s="125"/>
      <c r="DG199" s="125"/>
      <c r="DH199" s="125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3"/>
      <c r="GV199" s="3"/>
      <c r="IG199" s="9"/>
      <c r="IH199" s="9"/>
      <c r="II199" s="9"/>
      <c r="IJ199" s="9"/>
    </row>
    <row r="200" spans="3:244"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4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125"/>
      <c r="CB200" s="125"/>
      <c r="CC200" s="125"/>
      <c r="CD200" s="125"/>
      <c r="CE200" s="125"/>
      <c r="CF200" s="125"/>
      <c r="CG200" s="125"/>
      <c r="CH200" s="125"/>
      <c r="CI200" s="125"/>
      <c r="CJ200" s="125"/>
      <c r="CK200" s="125"/>
      <c r="CL200" s="125"/>
      <c r="CM200" s="125"/>
      <c r="CN200" s="125"/>
      <c r="CO200" s="125"/>
      <c r="CP200" s="125"/>
      <c r="CQ200" s="125"/>
      <c r="CR200" s="125"/>
      <c r="CS200" s="125"/>
      <c r="CT200" s="125"/>
      <c r="CU200" s="125"/>
      <c r="CV200" s="125"/>
      <c r="CW200" s="125"/>
      <c r="CX200" s="125"/>
      <c r="CY200" s="125"/>
      <c r="CZ200" s="125"/>
      <c r="DA200" s="125"/>
      <c r="DB200" s="125"/>
      <c r="DC200" s="125"/>
      <c r="DD200" s="125"/>
      <c r="DE200" s="125"/>
      <c r="DF200" s="125"/>
      <c r="DG200" s="125"/>
      <c r="DH200" s="125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3"/>
      <c r="GV200" s="3"/>
      <c r="IG200" s="9"/>
      <c r="IH200" s="9"/>
      <c r="II200" s="9"/>
      <c r="IJ200" s="9"/>
    </row>
    <row r="201" spans="3:244"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4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125"/>
      <c r="CB201" s="125"/>
      <c r="CC201" s="125"/>
      <c r="CD201" s="125"/>
      <c r="CE201" s="125"/>
      <c r="CF201" s="125"/>
      <c r="CG201" s="125"/>
      <c r="CH201" s="125"/>
      <c r="CI201" s="125"/>
      <c r="CJ201" s="125"/>
      <c r="CK201" s="125"/>
      <c r="CL201" s="125"/>
      <c r="CM201" s="125"/>
      <c r="CN201" s="125"/>
      <c r="CO201" s="125"/>
      <c r="CP201" s="125"/>
      <c r="CQ201" s="125"/>
      <c r="CR201" s="125"/>
      <c r="CS201" s="125"/>
      <c r="CT201" s="125"/>
      <c r="CU201" s="125"/>
      <c r="CV201" s="125"/>
      <c r="CW201" s="125"/>
      <c r="CX201" s="125"/>
      <c r="CY201" s="125"/>
      <c r="CZ201" s="125"/>
      <c r="DA201" s="125"/>
      <c r="DB201" s="125"/>
      <c r="DC201" s="125"/>
      <c r="DD201" s="125"/>
      <c r="DE201" s="125"/>
      <c r="DF201" s="125"/>
      <c r="DG201" s="125"/>
      <c r="DH201" s="125"/>
      <c r="FB201" s="3"/>
      <c r="FC201" s="3"/>
      <c r="FD201" s="3"/>
      <c r="FE201" s="3"/>
      <c r="FF201" s="3"/>
      <c r="FG201" s="3"/>
      <c r="FH201" s="3"/>
      <c r="FI201" s="3"/>
      <c r="FJ201" s="3"/>
      <c r="FK201" s="3"/>
      <c r="FL201" s="3"/>
      <c r="FM201" s="3"/>
      <c r="FN201" s="3"/>
      <c r="FO201" s="3"/>
      <c r="FP201" s="3"/>
      <c r="FQ201" s="3"/>
      <c r="FR201" s="3"/>
      <c r="FS201" s="3"/>
      <c r="FT201" s="3"/>
      <c r="FU201" s="3"/>
      <c r="FV201" s="3"/>
      <c r="FW201" s="3"/>
      <c r="FX201" s="3"/>
      <c r="FY201" s="3"/>
      <c r="FZ201" s="3"/>
      <c r="GA201" s="3"/>
      <c r="GB201" s="3"/>
      <c r="GC201" s="3"/>
      <c r="GD201" s="3"/>
      <c r="GE201" s="3"/>
      <c r="GF201" s="3"/>
      <c r="GG201" s="3"/>
      <c r="GH201" s="3"/>
      <c r="GI201" s="3"/>
      <c r="GJ201" s="3"/>
      <c r="GK201" s="3"/>
      <c r="GL201" s="3"/>
      <c r="GM201" s="3"/>
      <c r="GN201" s="3"/>
      <c r="GO201" s="3"/>
      <c r="GP201" s="3"/>
      <c r="GQ201" s="3"/>
      <c r="GR201" s="3"/>
      <c r="GS201" s="3"/>
      <c r="GT201" s="3"/>
      <c r="GU201" s="3"/>
      <c r="GV201" s="3"/>
      <c r="IG201" s="9"/>
      <c r="IH201" s="9"/>
      <c r="II201" s="9"/>
      <c r="IJ201" s="9"/>
    </row>
    <row r="202" spans="3:244"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4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125"/>
      <c r="CB202" s="125"/>
      <c r="CC202" s="125"/>
      <c r="CD202" s="125"/>
      <c r="CE202" s="125"/>
      <c r="CF202" s="125"/>
      <c r="CG202" s="125"/>
      <c r="CH202" s="125"/>
      <c r="CI202" s="125"/>
      <c r="CJ202" s="125"/>
      <c r="CK202" s="125"/>
      <c r="CL202" s="125"/>
      <c r="CM202" s="125"/>
      <c r="CN202" s="125"/>
      <c r="CO202" s="125"/>
      <c r="CP202" s="125"/>
      <c r="CQ202" s="125"/>
      <c r="CR202" s="125"/>
      <c r="CS202" s="125"/>
      <c r="CT202" s="125"/>
      <c r="CU202" s="125"/>
      <c r="CV202" s="125"/>
      <c r="CW202" s="125"/>
      <c r="CX202" s="125"/>
      <c r="CY202" s="125"/>
      <c r="CZ202" s="125"/>
      <c r="DA202" s="125"/>
      <c r="DB202" s="125"/>
      <c r="DC202" s="125"/>
      <c r="DD202" s="125"/>
      <c r="DE202" s="125"/>
      <c r="DF202" s="125"/>
      <c r="DG202" s="125"/>
      <c r="DH202" s="125"/>
      <c r="FB202" s="3"/>
      <c r="FC202" s="3"/>
      <c r="FD202" s="3"/>
      <c r="FE202" s="3"/>
      <c r="FF202" s="3"/>
      <c r="FG202" s="3"/>
      <c r="FH202" s="3"/>
      <c r="FI202" s="3"/>
      <c r="FJ202" s="3"/>
      <c r="FK202" s="3"/>
      <c r="FL202" s="3"/>
      <c r="FM202" s="3"/>
      <c r="FN202" s="3"/>
      <c r="FO202" s="3"/>
      <c r="FP202" s="3"/>
      <c r="FQ202" s="3"/>
      <c r="FR202" s="3"/>
      <c r="FS202" s="3"/>
      <c r="FT202" s="3"/>
      <c r="FU202" s="3"/>
      <c r="FV202" s="3"/>
      <c r="FW202" s="3"/>
      <c r="FX202" s="3"/>
      <c r="FY202" s="3"/>
      <c r="FZ202" s="3"/>
      <c r="GA202" s="3"/>
      <c r="GB202" s="3"/>
      <c r="GC202" s="3"/>
      <c r="GD202" s="3"/>
      <c r="GE202" s="3"/>
      <c r="GF202" s="3"/>
      <c r="GG202" s="3"/>
      <c r="GH202" s="3"/>
      <c r="GI202" s="3"/>
      <c r="GJ202" s="3"/>
      <c r="GK202" s="3"/>
      <c r="GL202" s="3"/>
      <c r="GM202" s="3"/>
      <c r="GN202" s="3"/>
      <c r="GO202" s="3"/>
      <c r="GP202" s="3"/>
      <c r="GQ202" s="3"/>
      <c r="GR202" s="3"/>
      <c r="GS202" s="3"/>
      <c r="GT202" s="3"/>
      <c r="GU202" s="3"/>
      <c r="GV202" s="3"/>
      <c r="IG202" s="9"/>
      <c r="IH202" s="9"/>
      <c r="II202" s="9"/>
      <c r="IJ202" s="9"/>
    </row>
    <row r="203" spans="3:244"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4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125"/>
      <c r="CB203" s="125"/>
      <c r="CC203" s="125"/>
      <c r="CD203" s="125"/>
      <c r="CE203" s="125"/>
      <c r="CF203" s="125"/>
      <c r="CG203" s="125"/>
      <c r="CH203" s="125"/>
      <c r="CI203" s="125"/>
      <c r="CJ203" s="125"/>
      <c r="CK203" s="125"/>
      <c r="CL203" s="125"/>
      <c r="CM203" s="125"/>
      <c r="CN203" s="125"/>
      <c r="CO203" s="125"/>
      <c r="CP203" s="125"/>
      <c r="CQ203" s="125"/>
      <c r="CR203" s="125"/>
      <c r="CS203" s="125"/>
      <c r="CT203" s="125"/>
      <c r="CU203" s="125"/>
      <c r="CV203" s="125"/>
      <c r="CW203" s="125"/>
      <c r="CX203" s="125"/>
      <c r="CY203" s="125"/>
      <c r="CZ203" s="125"/>
      <c r="DA203" s="125"/>
      <c r="DB203" s="125"/>
      <c r="DC203" s="125"/>
      <c r="DD203" s="125"/>
      <c r="DE203" s="125"/>
      <c r="DF203" s="125"/>
      <c r="DG203" s="125"/>
      <c r="DH203" s="125"/>
      <c r="FB203" s="3"/>
      <c r="FC203" s="3"/>
      <c r="FD203" s="3"/>
      <c r="FE203" s="3"/>
      <c r="FF203" s="3"/>
      <c r="FG203" s="3"/>
      <c r="FH203" s="3"/>
      <c r="FI203" s="3"/>
      <c r="FJ203" s="3"/>
      <c r="FK203" s="3"/>
      <c r="FL203" s="3"/>
      <c r="FM203" s="3"/>
      <c r="FN203" s="3"/>
      <c r="FO203" s="3"/>
      <c r="FP203" s="3"/>
      <c r="FQ203" s="3"/>
      <c r="FR203" s="3"/>
      <c r="FS203" s="3"/>
      <c r="FT203" s="3"/>
      <c r="FU203" s="3"/>
      <c r="FV203" s="3"/>
      <c r="FW203" s="3"/>
      <c r="FX203" s="3"/>
      <c r="FY203" s="3"/>
      <c r="FZ203" s="3"/>
      <c r="GA203" s="3"/>
      <c r="GB203" s="3"/>
      <c r="GC203" s="3"/>
      <c r="GD203" s="3"/>
      <c r="GE203" s="3"/>
      <c r="GF203" s="3"/>
      <c r="GG203" s="3"/>
      <c r="GH203" s="3"/>
      <c r="GI203" s="3"/>
      <c r="GJ203" s="3"/>
      <c r="GK203" s="3"/>
      <c r="GL203" s="3"/>
      <c r="GM203" s="3"/>
      <c r="GN203" s="3"/>
      <c r="GO203" s="3"/>
      <c r="GP203" s="3"/>
      <c r="GQ203" s="3"/>
      <c r="GR203" s="3"/>
      <c r="GS203" s="3"/>
      <c r="GT203" s="3"/>
      <c r="GU203" s="3"/>
      <c r="GV203" s="3"/>
      <c r="IG203" s="9"/>
      <c r="IH203" s="9"/>
      <c r="II203" s="9"/>
      <c r="IJ203" s="9"/>
    </row>
    <row r="204" spans="3:244"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4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125"/>
      <c r="CB204" s="125"/>
      <c r="CC204" s="125"/>
      <c r="CD204" s="125"/>
      <c r="CE204" s="125"/>
      <c r="CF204" s="125"/>
      <c r="CG204" s="125"/>
      <c r="CH204" s="125"/>
      <c r="CI204" s="125"/>
      <c r="CJ204" s="125"/>
      <c r="CK204" s="125"/>
      <c r="CL204" s="125"/>
      <c r="CM204" s="125"/>
      <c r="CN204" s="125"/>
      <c r="CO204" s="125"/>
      <c r="CP204" s="125"/>
      <c r="CQ204" s="125"/>
      <c r="CR204" s="125"/>
      <c r="CS204" s="125"/>
      <c r="CT204" s="125"/>
      <c r="CU204" s="125"/>
      <c r="CV204" s="125"/>
      <c r="CW204" s="125"/>
      <c r="CX204" s="125"/>
      <c r="CY204" s="125"/>
      <c r="CZ204" s="125"/>
      <c r="DA204" s="125"/>
      <c r="DB204" s="125"/>
      <c r="DC204" s="125"/>
      <c r="DD204" s="125"/>
      <c r="DE204" s="125"/>
      <c r="DF204" s="125"/>
      <c r="DG204" s="125"/>
      <c r="DH204" s="125"/>
      <c r="FB204" s="3"/>
      <c r="FC204" s="3"/>
      <c r="FD204" s="3"/>
      <c r="FE204" s="3"/>
      <c r="FF204" s="3"/>
      <c r="FG204" s="3"/>
      <c r="FH204" s="3"/>
      <c r="FI204" s="3"/>
      <c r="FJ204" s="3"/>
      <c r="FK204" s="3"/>
      <c r="FL204" s="3"/>
      <c r="FM204" s="3"/>
      <c r="FN204" s="3"/>
      <c r="FO204" s="3"/>
      <c r="FP204" s="3"/>
      <c r="FQ204" s="3"/>
      <c r="FR204" s="3"/>
      <c r="FS204" s="3"/>
      <c r="FT204" s="3"/>
      <c r="FU204" s="3"/>
      <c r="FV204" s="3"/>
      <c r="FW204" s="3"/>
      <c r="FX204" s="3"/>
      <c r="FY204" s="3"/>
      <c r="FZ204" s="3"/>
      <c r="GA204" s="3"/>
      <c r="GB204" s="3"/>
      <c r="GC204" s="3"/>
      <c r="GD204" s="3"/>
      <c r="GE204" s="3"/>
      <c r="GF204" s="3"/>
      <c r="GG204" s="3"/>
      <c r="GH204" s="3"/>
      <c r="GI204" s="3"/>
      <c r="GJ204" s="3"/>
      <c r="GK204" s="3"/>
      <c r="GL204" s="3"/>
      <c r="GM204" s="3"/>
      <c r="GN204" s="3"/>
      <c r="GO204" s="3"/>
      <c r="GP204" s="3"/>
      <c r="GQ204" s="3"/>
      <c r="GR204" s="3"/>
      <c r="GS204" s="3"/>
      <c r="GT204" s="3"/>
      <c r="GU204" s="3"/>
      <c r="GV204" s="3"/>
      <c r="IG204" s="9"/>
      <c r="IH204" s="9"/>
      <c r="II204" s="9"/>
      <c r="IJ204" s="9"/>
    </row>
    <row r="205" spans="3:244"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4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125"/>
      <c r="CB205" s="125"/>
      <c r="CC205" s="125"/>
      <c r="CD205" s="125"/>
      <c r="CE205" s="125"/>
      <c r="CF205" s="125"/>
      <c r="CG205" s="125"/>
      <c r="CH205" s="125"/>
      <c r="CI205" s="125"/>
      <c r="CJ205" s="125"/>
      <c r="CK205" s="125"/>
      <c r="CL205" s="125"/>
      <c r="CM205" s="125"/>
      <c r="CN205" s="125"/>
      <c r="CO205" s="125"/>
      <c r="CP205" s="125"/>
      <c r="CQ205" s="125"/>
      <c r="CR205" s="125"/>
      <c r="CS205" s="125"/>
      <c r="CT205" s="125"/>
      <c r="CU205" s="125"/>
      <c r="CV205" s="125"/>
      <c r="CW205" s="125"/>
      <c r="CX205" s="125"/>
      <c r="CY205" s="125"/>
      <c r="CZ205" s="125"/>
      <c r="DA205" s="125"/>
      <c r="DB205" s="125"/>
      <c r="DC205" s="125"/>
      <c r="DD205" s="125"/>
      <c r="DE205" s="125"/>
      <c r="DF205" s="125"/>
      <c r="DG205" s="125"/>
      <c r="DH205" s="125"/>
      <c r="FB205" s="3"/>
      <c r="FC205" s="3"/>
      <c r="FD205" s="3"/>
      <c r="FE205" s="3"/>
      <c r="FF205" s="3"/>
      <c r="FG205" s="3"/>
      <c r="FH205" s="3"/>
      <c r="FI205" s="3"/>
      <c r="FJ205" s="3"/>
      <c r="FK205" s="3"/>
      <c r="FL205" s="3"/>
      <c r="FM205" s="3"/>
      <c r="FN205" s="3"/>
      <c r="FO205" s="3"/>
      <c r="FP205" s="3"/>
      <c r="FQ205" s="3"/>
      <c r="FR205" s="3"/>
      <c r="FS205" s="3"/>
      <c r="FT205" s="3"/>
      <c r="FU205" s="3"/>
      <c r="FV205" s="3"/>
      <c r="FW205" s="3"/>
      <c r="FX205" s="3"/>
      <c r="FY205" s="3"/>
      <c r="FZ205" s="3"/>
      <c r="GA205" s="3"/>
      <c r="GB205" s="3"/>
      <c r="GC205" s="3"/>
      <c r="GD205" s="3"/>
      <c r="GE205" s="3"/>
      <c r="GF205" s="3"/>
      <c r="GG205" s="3"/>
      <c r="GH205" s="3"/>
      <c r="GI205" s="3"/>
      <c r="GJ205" s="3"/>
      <c r="GK205" s="3"/>
      <c r="GL205" s="3"/>
      <c r="GM205" s="3"/>
      <c r="GN205" s="3"/>
      <c r="GO205" s="3"/>
      <c r="GP205" s="3"/>
      <c r="GQ205" s="3"/>
      <c r="GR205" s="3"/>
      <c r="GS205" s="3"/>
      <c r="GT205" s="3"/>
      <c r="GU205" s="3"/>
      <c r="GV205" s="3"/>
      <c r="IG205" s="9"/>
      <c r="IH205" s="9"/>
      <c r="II205" s="9"/>
      <c r="IJ205" s="9"/>
    </row>
    <row r="206" spans="3:244"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4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125"/>
      <c r="CB206" s="125"/>
      <c r="CC206" s="125"/>
      <c r="CD206" s="125"/>
      <c r="CE206" s="125"/>
      <c r="CF206" s="125"/>
      <c r="CG206" s="125"/>
      <c r="CH206" s="125"/>
      <c r="CI206" s="125"/>
      <c r="CJ206" s="125"/>
      <c r="CK206" s="125"/>
      <c r="CL206" s="125"/>
      <c r="CM206" s="125"/>
      <c r="CN206" s="125"/>
      <c r="CO206" s="125"/>
      <c r="CP206" s="125"/>
      <c r="CQ206" s="125"/>
      <c r="CR206" s="125"/>
      <c r="CS206" s="125"/>
      <c r="CT206" s="125"/>
      <c r="CU206" s="125"/>
      <c r="CV206" s="125"/>
      <c r="CW206" s="125"/>
      <c r="CX206" s="125"/>
      <c r="CY206" s="125"/>
      <c r="CZ206" s="125"/>
      <c r="DA206" s="125"/>
      <c r="DB206" s="125"/>
      <c r="DC206" s="125"/>
      <c r="DD206" s="125"/>
      <c r="DE206" s="125"/>
      <c r="DF206" s="125"/>
      <c r="DG206" s="125"/>
      <c r="DH206" s="125"/>
      <c r="FB206" s="3"/>
      <c r="FC206" s="3"/>
      <c r="FD206" s="3"/>
      <c r="FE206" s="3"/>
      <c r="FF206" s="3"/>
      <c r="FG206" s="3"/>
      <c r="FH206" s="3"/>
      <c r="FI206" s="3"/>
      <c r="FJ206" s="3"/>
      <c r="FK206" s="3"/>
      <c r="FL206" s="3"/>
      <c r="FM206" s="3"/>
      <c r="FN206" s="3"/>
      <c r="FO206" s="3"/>
      <c r="FP206" s="3"/>
      <c r="FQ206" s="3"/>
      <c r="FR206" s="3"/>
      <c r="FS206" s="3"/>
      <c r="FT206" s="3"/>
      <c r="FU206" s="3"/>
      <c r="FV206" s="3"/>
      <c r="FW206" s="3"/>
      <c r="FX206" s="3"/>
      <c r="FY206" s="3"/>
      <c r="FZ206" s="3"/>
      <c r="GA206" s="3"/>
      <c r="GB206" s="3"/>
      <c r="GC206" s="3"/>
      <c r="GD206" s="3"/>
      <c r="GE206" s="3"/>
      <c r="GF206" s="3"/>
      <c r="GG206" s="3"/>
      <c r="GH206" s="3"/>
      <c r="GI206" s="3"/>
      <c r="GJ206" s="3"/>
      <c r="GK206" s="3"/>
      <c r="GL206" s="3"/>
      <c r="GM206" s="3"/>
      <c r="GN206" s="3"/>
      <c r="GO206" s="3"/>
      <c r="GP206" s="3"/>
      <c r="GQ206" s="3"/>
      <c r="GR206" s="3"/>
      <c r="GS206" s="3"/>
      <c r="GT206" s="3"/>
      <c r="GU206" s="3"/>
      <c r="GV206" s="3"/>
      <c r="IG206" s="9"/>
      <c r="IH206" s="9"/>
      <c r="II206" s="9"/>
      <c r="IJ206" s="9"/>
    </row>
    <row r="207" spans="3:244"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4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125"/>
      <c r="CB207" s="125"/>
      <c r="CC207" s="125"/>
      <c r="CD207" s="125"/>
      <c r="CE207" s="125"/>
      <c r="CF207" s="125"/>
      <c r="CG207" s="125"/>
      <c r="CH207" s="125"/>
      <c r="CI207" s="125"/>
      <c r="CJ207" s="125"/>
      <c r="CK207" s="125"/>
      <c r="CL207" s="125"/>
      <c r="CM207" s="125"/>
      <c r="CN207" s="125"/>
      <c r="CO207" s="125"/>
      <c r="CP207" s="125"/>
      <c r="CQ207" s="125"/>
      <c r="CR207" s="125"/>
      <c r="CS207" s="125"/>
      <c r="CT207" s="125"/>
      <c r="CU207" s="125"/>
      <c r="CV207" s="125"/>
      <c r="CW207" s="125"/>
      <c r="CX207" s="125"/>
      <c r="CY207" s="125"/>
      <c r="CZ207" s="125"/>
      <c r="DA207" s="125"/>
      <c r="DB207" s="125"/>
      <c r="DC207" s="125"/>
      <c r="DD207" s="125"/>
      <c r="DE207" s="125"/>
      <c r="DF207" s="125"/>
      <c r="DG207" s="125"/>
      <c r="DH207" s="125"/>
      <c r="FB207" s="3"/>
      <c r="FC207" s="3"/>
      <c r="FD207" s="3"/>
      <c r="FE207" s="3"/>
      <c r="FF207" s="3"/>
      <c r="FG207" s="3"/>
      <c r="FH207" s="3"/>
      <c r="FI207" s="3"/>
      <c r="FJ207" s="3"/>
      <c r="FK207" s="3"/>
      <c r="FL207" s="3"/>
      <c r="FM207" s="3"/>
      <c r="FN207" s="3"/>
      <c r="FO207" s="3"/>
      <c r="FP207" s="3"/>
      <c r="FQ207" s="3"/>
      <c r="FR207" s="3"/>
      <c r="FS207" s="3"/>
      <c r="FT207" s="3"/>
      <c r="FU207" s="3"/>
      <c r="FV207" s="3"/>
      <c r="FW207" s="3"/>
      <c r="FX207" s="3"/>
      <c r="FY207" s="3"/>
      <c r="FZ207" s="3"/>
      <c r="GA207" s="3"/>
      <c r="GB207" s="3"/>
      <c r="GC207" s="3"/>
      <c r="GD207" s="3"/>
      <c r="GE207" s="3"/>
      <c r="GF207" s="3"/>
      <c r="GG207" s="3"/>
      <c r="GH207" s="3"/>
      <c r="GI207" s="3"/>
      <c r="GJ207" s="3"/>
      <c r="GK207" s="3"/>
      <c r="GL207" s="3"/>
      <c r="GM207" s="3"/>
      <c r="GN207" s="3"/>
      <c r="GO207" s="3"/>
      <c r="GP207" s="3"/>
      <c r="GQ207" s="3"/>
      <c r="GR207" s="3"/>
      <c r="GS207" s="3"/>
      <c r="GT207" s="3"/>
      <c r="GU207" s="3"/>
      <c r="GV207" s="3"/>
      <c r="IG207" s="9"/>
      <c r="IH207" s="9"/>
      <c r="II207" s="9"/>
      <c r="IJ207" s="9"/>
    </row>
    <row r="208" spans="3:244"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4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125"/>
      <c r="CB208" s="125"/>
      <c r="CC208" s="125"/>
      <c r="CD208" s="125"/>
      <c r="CE208" s="125"/>
      <c r="CF208" s="125"/>
      <c r="CG208" s="125"/>
      <c r="CH208" s="125"/>
      <c r="CI208" s="125"/>
      <c r="CJ208" s="125"/>
      <c r="CK208" s="125"/>
      <c r="CL208" s="125"/>
      <c r="CM208" s="125"/>
      <c r="CN208" s="125"/>
      <c r="CO208" s="125"/>
      <c r="CP208" s="125"/>
      <c r="CQ208" s="125"/>
      <c r="CR208" s="125"/>
      <c r="CS208" s="125"/>
      <c r="CT208" s="125"/>
      <c r="CU208" s="125"/>
      <c r="CV208" s="125"/>
      <c r="CW208" s="125"/>
      <c r="CX208" s="125"/>
      <c r="CY208" s="125"/>
      <c r="CZ208" s="125"/>
      <c r="DA208" s="125"/>
      <c r="DB208" s="125"/>
      <c r="DC208" s="125"/>
      <c r="DD208" s="125"/>
      <c r="DE208" s="125"/>
      <c r="DF208" s="125"/>
      <c r="DG208" s="125"/>
      <c r="DH208" s="125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IG208" s="9"/>
      <c r="IH208" s="9"/>
      <c r="II208" s="9"/>
      <c r="IJ208" s="9"/>
    </row>
    <row r="209" spans="3:244"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4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125"/>
      <c r="CB209" s="125"/>
      <c r="CC209" s="125"/>
      <c r="CD209" s="125"/>
      <c r="CE209" s="125"/>
      <c r="CF209" s="125"/>
      <c r="CG209" s="125"/>
      <c r="CH209" s="125"/>
      <c r="CI209" s="125"/>
      <c r="CJ209" s="125"/>
      <c r="CK209" s="125"/>
      <c r="CL209" s="125"/>
      <c r="CM209" s="125"/>
      <c r="CN209" s="125"/>
      <c r="CO209" s="125"/>
      <c r="CP209" s="125"/>
      <c r="CQ209" s="125"/>
      <c r="CR209" s="125"/>
      <c r="CS209" s="125"/>
      <c r="CT209" s="125"/>
      <c r="CU209" s="125"/>
      <c r="CV209" s="125"/>
      <c r="CW209" s="125"/>
      <c r="CX209" s="125"/>
      <c r="CY209" s="125"/>
      <c r="CZ209" s="125"/>
      <c r="DA209" s="125"/>
      <c r="DB209" s="125"/>
      <c r="DC209" s="125"/>
      <c r="DD209" s="125"/>
      <c r="DE209" s="125"/>
      <c r="DF209" s="125"/>
      <c r="DG209" s="125"/>
      <c r="DH209" s="125"/>
      <c r="FB209" s="3"/>
      <c r="FC209" s="3"/>
      <c r="FD209" s="3"/>
      <c r="FE209" s="3"/>
      <c r="FF209" s="3"/>
      <c r="FG209" s="3"/>
      <c r="FH209" s="3"/>
      <c r="FI209" s="3"/>
      <c r="FJ209" s="3"/>
      <c r="FK209" s="3"/>
      <c r="FL209" s="3"/>
      <c r="FM209" s="3"/>
      <c r="FN209" s="3"/>
      <c r="FO209" s="3"/>
      <c r="FP209" s="3"/>
      <c r="FQ209" s="3"/>
      <c r="FR209" s="3"/>
      <c r="FS209" s="3"/>
      <c r="FT209" s="3"/>
      <c r="FU209" s="3"/>
      <c r="FV209" s="3"/>
      <c r="FW209" s="3"/>
      <c r="FX209" s="3"/>
      <c r="FY209" s="3"/>
      <c r="FZ209" s="3"/>
      <c r="GA209" s="3"/>
      <c r="GB209" s="3"/>
      <c r="GC209" s="3"/>
      <c r="GD209" s="3"/>
      <c r="GE209" s="3"/>
      <c r="GF209" s="3"/>
      <c r="GG209" s="3"/>
      <c r="GH209" s="3"/>
      <c r="GI209" s="3"/>
      <c r="GJ209" s="3"/>
      <c r="GK209" s="3"/>
      <c r="GL209" s="3"/>
      <c r="GM209" s="3"/>
      <c r="GN209" s="3"/>
      <c r="GO209" s="3"/>
      <c r="GP209" s="3"/>
      <c r="GQ209" s="3"/>
      <c r="GR209" s="3"/>
      <c r="GS209" s="3"/>
      <c r="GT209" s="3"/>
      <c r="GU209" s="3"/>
      <c r="GV209" s="3"/>
      <c r="IG209" s="9"/>
      <c r="IH209" s="9"/>
      <c r="II209" s="9"/>
      <c r="IJ209" s="9"/>
    </row>
    <row r="210" spans="3:244"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4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125"/>
      <c r="CB210" s="125"/>
      <c r="CC210" s="125"/>
      <c r="CD210" s="125"/>
      <c r="CE210" s="125"/>
      <c r="CF210" s="125"/>
      <c r="CG210" s="125"/>
      <c r="CH210" s="125"/>
      <c r="CI210" s="125"/>
      <c r="CJ210" s="125"/>
      <c r="CK210" s="125"/>
      <c r="CL210" s="125"/>
      <c r="CM210" s="125"/>
      <c r="CN210" s="125"/>
      <c r="CO210" s="125"/>
      <c r="CP210" s="125"/>
      <c r="CQ210" s="125"/>
      <c r="CR210" s="125"/>
      <c r="CS210" s="125"/>
      <c r="CT210" s="125"/>
      <c r="CU210" s="125"/>
      <c r="CV210" s="125"/>
      <c r="CW210" s="125"/>
      <c r="CX210" s="125"/>
      <c r="CY210" s="125"/>
      <c r="CZ210" s="125"/>
      <c r="DA210" s="125"/>
      <c r="DB210" s="125"/>
      <c r="DC210" s="125"/>
      <c r="DD210" s="125"/>
      <c r="DE210" s="125"/>
      <c r="DF210" s="125"/>
      <c r="DG210" s="125"/>
      <c r="DH210" s="125"/>
      <c r="FB210" s="3"/>
      <c r="FC210" s="3"/>
      <c r="FD210" s="3"/>
      <c r="FE210" s="3"/>
      <c r="FF210" s="3"/>
      <c r="FG210" s="3"/>
      <c r="FH210" s="3"/>
      <c r="FI210" s="3"/>
      <c r="FJ210" s="3"/>
      <c r="FK210" s="3"/>
      <c r="FL210" s="3"/>
      <c r="FM210" s="3"/>
      <c r="FN210" s="3"/>
      <c r="FO210" s="3"/>
      <c r="FP210" s="3"/>
      <c r="FQ210" s="3"/>
      <c r="FR210" s="3"/>
      <c r="FS210" s="3"/>
      <c r="FT210" s="3"/>
      <c r="FU210" s="3"/>
      <c r="FV210" s="3"/>
      <c r="FW210" s="3"/>
      <c r="FX210" s="3"/>
      <c r="FY210" s="3"/>
      <c r="FZ210" s="3"/>
      <c r="GA210" s="3"/>
      <c r="GB210" s="3"/>
      <c r="GC210" s="3"/>
      <c r="GD210" s="3"/>
      <c r="GE210" s="3"/>
      <c r="GF210" s="3"/>
      <c r="GG210" s="3"/>
      <c r="GH210" s="3"/>
      <c r="GI210" s="3"/>
      <c r="GJ210" s="3"/>
      <c r="GK210" s="3"/>
      <c r="GL210" s="3"/>
      <c r="GM210" s="3"/>
      <c r="GN210" s="3"/>
      <c r="GO210" s="3"/>
      <c r="GP210" s="3"/>
      <c r="GQ210" s="3"/>
      <c r="GR210" s="3"/>
      <c r="GS210" s="3"/>
      <c r="GT210" s="3"/>
      <c r="GU210" s="3"/>
      <c r="GV210" s="3"/>
      <c r="IG210" s="9"/>
      <c r="IH210" s="9"/>
      <c r="II210" s="9"/>
      <c r="IJ210" s="9"/>
    </row>
    <row r="211" spans="3:244"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4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125"/>
      <c r="CB211" s="125"/>
      <c r="CC211" s="125"/>
      <c r="CD211" s="125"/>
      <c r="CE211" s="125"/>
      <c r="CF211" s="125"/>
      <c r="CG211" s="125"/>
      <c r="CH211" s="125"/>
      <c r="CI211" s="125"/>
      <c r="CJ211" s="125"/>
      <c r="CK211" s="125"/>
      <c r="CL211" s="125"/>
      <c r="CM211" s="125"/>
      <c r="CN211" s="125"/>
      <c r="CO211" s="125"/>
      <c r="CP211" s="125"/>
      <c r="CQ211" s="125"/>
      <c r="CR211" s="125"/>
      <c r="CS211" s="125"/>
      <c r="CT211" s="125"/>
      <c r="CU211" s="125"/>
      <c r="CV211" s="125"/>
      <c r="CW211" s="125"/>
      <c r="CX211" s="125"/>
      <c r="CY211" s="125"/>
      <c r="CZ211" s="125"/>
      <c r="DA211" s="125"/>
      <c r="DB211" s="125"/>
      <c r="DC211" s="125"/>
      <c r="DD211" s="125"/>
      <c r="DE211" s="125"/>
      <c r="DF211" s="125"/>
      <c r="DG211" s="125"/>
      <c r="DH211" s="125"/>
      <c r="FB211" s="3"/>
      <c r="FC211" s="3"/>
      <c r="FD211" s="3"/>
      <c r="FE211" s="3"/>
      <c r="FF211" s="3"/>
      <c r="FG211" s="3"/>
      <c r="FH211" s="3"/>
      <c r="FI211" s="3"/>
      <c r="FJ211" s="3"/>
      <c r="FK211" s="3"/>
      <c r="FL211" s="3"/>
      <c r="FM211" s="3"/>
      <c r="FN211" s="3"/>
      <c r="FO211" s="3"/>
      <c r="FP211" s="3"/>
      <c r="FQ211" s="3"/>
      <c r="FR211" s="3"/>
      <c r="FS211" s="3"/>
      <c r="FT211" s="3"/>
      <c r="FU211" s="3"/>
      <c r="FV211" s="3"/>
      <c r="FW211" s="3"/>
      <c r="FX211" s="3"/>
      <c r="FY211" s="3"/>
      <c r="FZ211" s="3"/>
      <c r="GA211" s="3"/>
      <c r="GB211" s="3"/>
      <c r="GC211" s="3"/>
      <c r="GD211" s="3"/>
      <c r="GE211" s="3"/>
      <c r="GF211" s="3"/>
      <c r="GG211" s="3"/>
      <c r="GH211" s="3"/>
      <c r="GI211" s="3"/>
      <c r="GJ211" s="3"/>
      <c r="GK211" s="3"/>
      <c r="GL211" s="3"/>
      <c r="GM211" s="3"/>
      <c r="GN211" s="3"/>
      <c r="GO211" s="3"/>
      <c r="GP211" s="3"/>
      <c r="GQ211" s="3"/>
      <c r="GR211" s="3"/>
      <c r="GS211" s="3"/>
      <c r="GT211" s="3"/>
      <c r="GU211" s="3"/>
      <c r="GV211" s="3"/>
      <c r="IG211" s="9"/>
      <c r="IH211" s="9"/>
      <c r="II211" s="9"/>
      <c r="IJ211" s="9"/>
    </row>
    <row r="212" spans="3:244"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4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125"/>
      <c r="CB212" s="125"/>
      <c r="CC212" s="125"/>
      <c r="CD212" s="125"/>
      <c r="CE212" s="125"/>
      <c r="CF212" s="125"/>
      <c r="CG212" s="125"/>
      <c r="CH212" s="125"/>
      <c r="CI212" s="125"/>
      <c r="CJ212" s="125"/>
      <c r="CK212" s="125"/>
      <c r="CL212" s="125"/>
      <c r="CM212" s="125"/>
      <c r="CN212" s="125"/>
      <c r="CO212" s="125"/>
      <c r="CP212" s="125"/>
      <c r="CQ212" s="125"/>
      <c r="CR212" s="125"/>
      <c r="CS212" s="125"/>
      <c r="CT212" s="125"/>
      <c r="CU212" s="125"/>
      <c r="CV212" s="125"/>
      <c r="CW212" s="125"/>
      <c r="CX212" s="125"/>
      <c r="CY212" s="125"/>
      <c r="CZ212" s="125"/>
      <c r="DA212" s="125"/>
      <c r="DB212" s="125"/>
      <c r="DC212" s="125"/>
      <c r="DD212" s="125"/>
      <c r="DE212" s="125"/>
      <c r="DF212" s="125"/>
      <c r="DG212" s="125"/>
      <c r="DH212" s="125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  <c r="GQ212" s="3"/>
      <c r="GR212" s="3"/>
      <c r="GS212" s="3"/>
      <c r="GT212" s="3"/>
      <c r="GU212" s="3"/>
      <c r="GV212" s="3"/>
      <c r="IG212" s="9"/>
      <c r="IH212" s="9"/>
      <c r="II212" s="9"/>
      <c r="IJ212" s="9"/>
    </row>
    <row r="213" spans="3:244"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4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125"/>
      <c r="CB213" s="125"/>
      <c r="CC213" s="125"/>
      <c r="CD213" s="125"/>
      <c r="CE213" s="125"/>
      <c r="CF213" s="125"/>
      <c r="CG213" s="125"/>
      <c r="CH213" s="125"/>
      <c r="CI213" s="125"/>
      <c r="CJ213" s="125"/>
      <c r="CK213" s="125"/>
      <c r="CL213" s="125"/>
      <c r="CM213" s="125"/>
      <c r="CN213" s="125"/>
      <c r="CO213" s="125"/>
      <c r="CP213" s="125"/>
      <c r="CQ213" s="125"/>
      <c r="CR213" s="125"/>
      <c r="CS213" s="125"/>
      <c r="CT213" s="125"/>
      <c r="CU213" s="125"/>
      <c r="CV213" s="125"/>
      <c r="CW213" s="125"/>
      <c r="CX213" s="125"/>
      <c r="CY213" s="125"/>
      <c r="CZ213" s="125"/>
      <c r="DA213" s="125"/>
      <c r="DB213" s="125"/>
      <c r="DC213" s="125"/>
      <c r="DD213" s="125"/>
      <c r="DE213" s="125"/>
      <c r="DF213" s="125"/>
      <c r="DG213" s="125"/>
      <c r="DH213" s="125"/>
      <c r="FB213" s="3"/>
      <c r="FC213" s="3"/>
      <c r="FD213" s="3"/>
      <c r="FE213" s="3"/>
      <c r="FF213" s="3"/>
      <c r="FG213" s="3"/>
      <c r="FH213" s="3"/>
      <c r="FI213" s="3"/>
      <c r="FJ213" s="3"/>
      <c r="FK213" s="3"/>
      <c r="FL213" s="3"/>
      <c r="FM213" s="3"/>
      <c r="FN213" s="3"/>
      <c r="FO213" s="3"/>
      <c r="FP213" s="3"/>
      <c r="FQ213" s="3"/>
      <c r="FR213" s="3"/>
      <c r="FS213" s="3"/>
      <c r="FT213" s="3"/>
      <c r="FU213" s="3"/>
      <c r="FV213" s="3"/>
      <c r="FW213" s="3"/>
      <c r="FX213" s="3"/>
      <c r="FY213" s="3"/>
      <c r="FZ213" s="3"/>
      <c r="GA213" s="3"/>
      <c r="GB213" s="3"/>
      <c r="GC213" s="3"/>
      <c r="GD213" s="3"/>
      <c r="GE213" s="3"/>
      <c r="GF213" s="3"/>
      <c r="GG213" s="3"/>
      <c r="GH213" s="3"/>
      <c r="GI213" s="3"/>
      <c r="GJ213" s="3"/>
      <c r="GK213" s="3"/>
      <c r="GL213" s="3"/>
      <c r="GM213" s="3"/>
      <c r="GN213" s="3"/>
      <c r="GO213" s="3"/>
      <c r="GP213" s="3"/>
      <c r="GQ213" s="3"/>
      <c r="GR213" s="3"/>
      <c r="GS213" s="3"/>
      <c r="GT213" s="3"/>
      <c r="GU213" s="3"/>
      <c r="GV213" s="3"/>
      <c r="IG213" s="9"/>
      <c r="IH213" s="9"/>
      <c r="II213" s="9"/>
      <c r="IJ213" s="9"/>
    </row>
    <row r="214" spans="3:244"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4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125"/>
      <c r="CB214" s="125"/>
      <c r="CC214" s="125"/>
      <c r="CD214" s="125"/>
      <c r="CE214" s="125"/>
      <c r="CF214" s="125"/>
      <c r="CG214" s="125"/>
      <c r="CH214" s="125"/>
      <c r="CI214" s="125"/>
      <c r="CJ214" s="125"/>
      <c r="CK214" s="125"/>
      <c r="CL214" s="125"/>
      <c r="CM214" s="125"/>
      <c r="CN214" s="125"/>
      <c r="CO214" s="125"/>
      <c r="CP214" s="125"/>
      <c r="CQ214" s="125"/>
      <c r="CR214" s="125"/>
      <c r="CS214" s="125"/>
      <c r="CT214" s="125"/>
      <c r="CU214" s="125"/>
      <c r="CV214" s="125"/>
      <c r="CW214" s="125"/>
      <c r="CX214" s="125"/>
      <c r="CY214" s="125"/>
      <c r="CZ214" s="125"/>
      <c r="DA214" s="125"/>
      <c r="DB214" s="125"/>
      <c r="DC214" s="125"/>
      <c r="DD214" s="125"/>
      <c r="DE214" s="125"/>
      <c r="DF214" s="125"/>
      <c r="DG214" s="125"/>
      <c r="DH214" s="125"/>
      <c r="FB214" s="3"/>
      <c r="FC214" s="3"/>
      <c r="FD214" s="3"/>
      <c r="FE214" s="3"/>
      <c r="FF214" s="3"/>
      <c r="FG214" s="3"/>
      <c r="FH214" s="3"/>
      <c r="FI214" s="3"/>
      <c r="FJ214" s="3"/>
      <c r="FK214" s="3"/>
      <c r="FL214" s="3"/>
      <c r="FM214" s="3"/>
      <c r="FN214" s="3"/>
      <c r="FO214" s="3"/>
      <c r="FP214" s="3"/>
      <c r="FQ214" s="3"/>
      <c r="FR214" s="3"/>
      <c r="FS214" s="3"/>
      <c r="FT214" s="3"/>
      <c r="FU214" s="3"/>
      <c r="FV214" s="3"/>
      <c r="FW214" s="3"/>
      <c r="FX214" s="3"/>
      <c r="FY214" s="3"/>
      <c r="FZ214" s="3"/>
      <c r="GA214" s="3"/>
      <c r="GB214" s="3"/>
      <c r="GC214" s="3"/>
      <c r="GD214" s="3"/>
      <c r="GE214" s="3"/>
      <c r="GF214" s="3"/>
      <c r="GG214" s="3"/>
      <c r="GH214" s="3"/>
      <c r="GI214" s="3"/>
      <c r="GJ214" s="3"/>
      <c r="GK214" s="3"/>
      <c r="GL214" s="3"/>
      <c r="GM214" s="3"/>
      <c r="GN214" s="3"/>
      <c r="GO214" s="3"/>
      <c r="GP214" s="3"/>
      <c r="GQ214" s="3"/>
      <c r="GR214" s="3"/>
      <c r="GS214" s="3"/>
      <c r="GT214" s="3"/>
      <c r="GU214" s="3"/>
      <c r="GV214" s="3"/>
      <c r="IG214" s="9"/>
      <c r="IH214" s="9"/>
      <c r="II214" s="9"/>
      <c r="IJ214" s="9"/>
    </row>
    <row r="215" spans="3:244"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4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125"/>
      <c r="CB215" s="125"/>
      <c r="CC215" s="125"/>
      <c r="CD215" s="125"/>
      <c r="CE215" s="125"/>
      <c r="CF215" s="125"/>
      <c r="CG215" s="125"/>
      <c r="CH215" s="125"/>
      <c r="CI215" s="125"/>
      <c r="CJ215" s="125"/>
      <c r="CK215" s="125"/>
      <c r="CL215" s="125"/>
      <c r="CM215" s="125"/>
      <c r="CN215" s="125"/>
      <c r="CO215" s="125"/>
      <c r="CP215" s="125"/>
      <c r="CQ215" s="125"/>
      <c r="CR215" s="125"/>
      <c r="CS215" s="125"/>
      <c r="CT215" s="125"/>
      <c r="CU215" s="125"/>
      <c r="CV215" s="125"/>
      <c r="CW215" s="125"/>
      <c r="CX215" s="125"/>
      <c r="CY215" s="125"/>
      <c r="CZ215" s="125"/>
      <c r="DA215" s="125"/>
      <c r="DB215" s="125"/>
      <c r="DC215" s="125"/>
      <c r="DD215" s="125"/>
      <c r="DE215" s="125"/>
      <c r="DF215" s="125"/>
      <c r="DG215" s="125"/>
      <c r="DH215" s="125"/>
      <c r="FB215" s="3"/>
      <c r="FC215" s="3"/>
      <c r="FD215" s="3"/>
      <c r="FE215" s="3"/>
      <c r="FF215" s="3"/>
      <c r="FG215" s="3"/>
      <c r="FH215" s="3"/>
      <c r="FI215" s="3"/>
      <c r="FJ215" s="3"/>
      <c r="FK215" s="3"/>
      <c r="FL215" s="3"/>
      <c r="FM215" s="3"/>
      <c r="FN215" s="3"/>
      <c r="FO215" s="3"/>
      <c r="FP215" s="3"/>
      <c r="FQ215" s="3"/>
      <c r="FR215" s="3"/>
      <c r="FS215" s="3"/>
      <c r="FT215" s="3"/>
      <c r="FU215" s="3"/>
      <c r="FV215" s="3"/>
      <c r="FW215" s="3"/>
      <c r="FX215" s="3"/>
      <c r="FY215" s="3"/>
      <c r="FZ215" s="3"/>
      <c r="GA215" s="3"/>
      <c r="GB215" s="3"/>
      <c r="GC215" s="3"/>
      <c r="GD215" s="3"/>
      <c r="GE215" s="3"/>
      <c r="GF215" s="3"/>
      <c r="GG215" s="3"/>
      <c r="GH215" s="3"/>
      <c r="GI215" s="3"/>
      <c r="GJ215" s="3"/>
      <c r="GK215" s="3"/>
      <c r="GL215" s="3"/>
      <c r="GM215" s="3"/>
      <c r="GN215" s="3"/>
      <c r="GO215" s="3"/>
      <c r="GP215" s="3"/>
      <c r="GQ215" s="3"/>
      <c r="GR215" s="3"/>
      <c r="GS215" s="3"/>
      <c r="GT215" s="3"/>
      <c r="GU215" s="3"/>
      <c r="GV215" s="3"/>
      <c r="IG215" s="9"/>
      <c r="IH215" s="9"/>
      <c r="II215" s="9"/>
      <c r="IJ215" s="9"/>
    </row>
    <row r="216" spans="3:244"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4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125"/>
      <c r="CB216" s="125"/>
      <c r="CC216" s="125"/>
      <c r="CD216" s="125"/>
      <c r="CE216" s="125"/>
      <c r="CF216" s="125"/>
      <c r="CG216" s="125"/>
      <c r="CH216" s="125"/>
      <c r="CI216" s="125"/>
      <c r="CJ216" s="125"/>
      <c r="CK216" s="125"/>
      <c r="CL216" s="125"/>
      <c r="CM216" s="125"/>
      <c r="CN216" s="125"/>
      <c r="CO216" s="125"/>
      <c r="CP216" s="125"/>
      <c r="CQ216" s="125"/>
      <c r="CR216" s="125"/>
      <c r="CS216" s="125"/>
      <c r="CT216" s="125"/>
      <c r="CU216" s="125"/>
      <c r="CV216" s="125"/>
      <c r="CW216" s="125"/>
      <c r="CX216" s="125"/>
      <c r="CY216" s="125"/>
      <c r="CZ216" s="125"/>
      <c r="DA216" s="125"/>
      <c r="DB216" s="125"/>
      <c r="DC216" s="125"/>
      <c r="DD216" s="125"/>
      <c r="DE216" s="125"/>
      <c r="DF216" s="125"/>
      <c r="DG216" s="125"/>
      <c r="DH216" s="125"/>
      <c r="FB216" s="3"/>
      <c r="FC216" s="3"/>
      <c r="FD216" s="3"/>
      <c r="FE216" s="3"/>
      <c r="FF216" s="3"/>
      <c r="FG216" s="3"/>
      <c r="FH216" s="3"/>
      <c r="FI216" s="3"/>
      <c r="FJ216" s="3"/>
      <c r="FK216" s="3"/>
      <c r="FL216" s="3"/>
      <c r="FM216" s="3"/>
      <c r="FN216" s="3"/>
      <c r="FO216" s="3"/>
      <c r="FP216" s="3"/>
      <c r="FQ216" s="3"/>
      <c r="FR216" s="3"/>
      <c r="FS216" s="3"/>
      <c r="FT216" s="3"/>
      <c r="FU216" s="3"/>
      <c r="FV216" s="3"/>
      <c r="FW216" s="3"/>
      <c r="FX216" s="3"/>
      <c r="FY216" s="3"/>
      <c r="FZ216" s="3"/>
      <c r="GA216" s="3"/>
      <c r="GB216" s="3"/>
      <c r="GC216" s="3"/>
      <c r="GD216" s="3"/>
      <c r="GE216" s="3"/>
      <c r="GF216" s="3"/>
      <c r="GG216" s="3"/>
      <c r="GH216" s="3"/>
      <c r="GI216" s="3"/>
      <c r="GJ216" s="3"/>
      <c r="GK216" s="3"/>
      <c r="GL216" s="3"/>
      <c r="GM216" s="3"/>
      <c r="GN216" s="3"/>
      <c r="GO216" s="3"/>
      <c r="GP216" s="3"/>
      <c r="GQ216" s="3"/>
      <c r="GR216" s="3"/>
      <c r="GS216" s="3"/>
      <c r="GT216" s="3"/>
      <c r="GU216" s="3"/>
      <c r="GV216" s="3"/>
      <c r="IG216" s="9"/>
      <c r="IH216" s="9"/>
      <c r="II216" s="9"/>
      <c r="IJ216" s="9"/>
    </row>
    <row r="217" spans="3:244"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4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125"/>
      <c r="CB217" s="125"/>
      <c r="CC217" s="125"/>
      <c r="CD217" s="125"/>
      <c r="CE217" s="125"/>
      <c r="CF217" s="125"/>
      <c r="CG217" s="125"/>
      <c r="CH217" s="125"/>
      <c r="CI217" s="125"/>
      <c r="CJ217" s="125"/>
      <c r="CK217" s="125"/>
      <c r="CL217" s="125"/>
      <c r="CM217" s="125"/>
      <c r="CN217" s="125"/>
      <c r="CO217" s="125"/>
      <c r="CP217" s="125"/>
      <c r="CQ217" s="125"/>
      <c r="CR217" s="125"/>
      <c r="CS217" s="125"/>
      <c r="CT217" s="125"/>
      <c r="CU217" s="125"/>
      <c r="CV217" s="125"/>
      <c r="CW217" s="125"/>
      <c r="CX217" s="125"/>
      <c r="CY217" s="125"/>
      <c r="CZ217" s="125"/>
      <c r="DA217" s="125"/>
      <c r="DB217" s="125"/>
      <c r="DC217" s="125"/>
      <c r="DD217" s="125"/>
      <c r="DE217" s="125"/>
      <c r="DF217" s="125"/>
      <c r="DG217" s="125"/>
      <c r="DH217" s="125"/>
      <c r="FB217" s="3"/>
      <c r="FC217" s="3"/>
      <c r="FD217" s="3"/>
      <c r="FE217" s="3"/>
      <c r="FF217" s="3"/>
      <c r="FG217" s="3"/>
      <c r="FH217" s="3"/>
      <c r="FI217" s="3"/>
      <c r="FJ217" s="3"/>
      <c r="FK217" s="3"/>
      <c r="FL217" s="3"/>
      <c r="FM217" s="3"/>
      <c r="FN217" s="3"/>
      <c r="FO217" s="3"/>
      <c r="FP217" s="3"/>
      <c r="FQ217" s="3"/>
      <c r="FR217" s="3"/>
      <c r="FS217" s="3"/>
      <c r="FT217" s="3"/>
      <c r="FU217" s="3"/>
      <c r="FV217" s="3"/>
      <c r="FW217" s="3"/>
      <c r="FX217" s="3"/>
      <c r="FY217" s="3"/>
      <c r="FZ217" s="3"/>
      <c r="GA217" s="3"/>
      <c r="GB217" s="3"/>
      <c r="GC217" s="3"/>
      <c r="GD217" s="3"/>
      <c r="GE217" s="3"/>
      <c r="GF217" s="3"/>
      <c r="GG217" s="3"/>
      <c r="GH217" s="3"/>
      <c r="GI217" s="3"/>
      <c r="GJ217" s="3"/>
      <c r="GK217" s="3"/>
      <c r="GL217" s="3"/>
      <c r="GM217" s="3"/>
      <c r="GN217" s="3"/>
      <c r="GO217" s="3"/>
      <c r="GP217" s="3"/>
      <c r="GQ217" s="3"/>
      <c r="GR217" s="3"/>
      <c r="GS217" s="3"/>
      <c r="GT217" s="3"/>
      <c r="GU217" s="3"/>
      <c r="GV217" s="3"/>
      <c r="IG217" s="9"/>
      <c r="IH217" s="9"/>
      <c r="II217" s="9"/>
      <c r="IJ217" s="9"/>
    </row>
    <row r="218" spans="3:244"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4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125"/>
      <c r="CB218" s="125"/>
      <c r="CC218" s="125"/>
      <c r="CD218" s="125"/>
      <c r="CE218" s="125"/>
      <c r="CF218" s="125"/>
      <c r="CG218" s="125"/>
      <c r="CH218" s="125"/>
      <c r="CI218" s="125"/>
      <c r="CJ218" s="125"/>
      <c r="CK218" s="125"/>
      <c r="CL218" s="125"/>
      <c r="CM218" s="125"/>
      <c r="CN218" s="125"/>
      <c r="CO218" s="125"/>
      <c r="CP218" s="125"/>
      <c r="CQ218" s="125"/>
      <c r="CR218" s="125"/>
      <c r="CS218" s="125"/>
      <c r="CT218" s="125"/>
      <c r="CU218" s="125"/>
      <c r="CV218" s="125"/>
      <c r="CW218" s="125"/>
      <c r="CX218" s="125"/>
      <c r="CY218" s="125"/>
      <c r="CZ218" s="125"/>
      <c r="DA218" s="125"/>
      <c r="DB218" s="125"/>
      <c r="DC218" s="125"/>
      <c r="DD218" s="125"/>
      <c r="DE218" s="125"/>
      <c r="DF218" s="125"/>
      <c r="DG218" s="125"/>
      <c r="DH218" s="125"/>
      <c r="FB218" s="3"/>
      <c r="FC218" s="3"/>
      <c r="FD218" s="3"/>
      <c r="FE218" s="3"/>
      <c r="FF218" s="3"/>
      <c r="FG218" s="3"/>
      <c r="FH218" s="3"/>
      <c r="FI218" s="3"/>
      <c r="FJ218" s="3"/>
      <c r="FK218" s="3"/>
      <c r="FL218" s="3"/>
      <c r="FM218" s="3"/>
      <c r="FN218" s="3"/>
      <c r="FO218" s="3"/>
      <c r="FP218" s="3"/>
      <c r="FQ218" s="3"/>
      <c r="FR218" s="3"/>
      <c r="FS218" s="3"/>
      <c r="FT218" s="3"/>
      <c r="FU218" s="3"/>
      <c r="FV218" s="3"/>
      <c r="FW218" s="3"/>
      <c r="FX218" s="3"/>
      <c r="FY218" s="3"/>
      <c r="FZ218" s="3"/>
      <c r="GA218" s="3"/>
      <c r="GB218" s="3"/>
      <c r="GC218" s="3"/>
      <c r="GD218" s="3"/>
      <c r="GE218" s="3"/>
      <c r="GF218" s="3"/>
      <c r="GG218" s="3"/>
      <c r="GH218" s="3"/>
      <c r="GI218" s="3"/>
      <c r="GJ218" s="3"/>
      <c r="GK218" s="3"/>
      <c r="GL218" s="3"/>
      <c r="GM218" s="3"/>
      <c r="GN218" s="3"/>
      <c r="GO218" s="3"/>
      <c r="GP218" s="3"/>
      <c r="GQ218" s="3"/>
      <c r="GR218" s="3"/>
      <c r="GS218" s="3"/>
      <c r="GT218" s="3"/>
      <c r="GU218" s="3"/>
      <c r="GV218" s="3"/>
      <c r="IG218" s="9"/>
      <c r="IH218" s="9"/>
      <c r="II218" s="9"/>
      <c r="IJ218" s="9"/>
    </row>
    <row r="219" spans="3:244"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4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125"/>
      <c r="CB219" s="125"/>
      <c r="CC219" s="125"/>
      <c r="CD219" s="125"/>
      <c r="CE219" s="125"/>
      <c r="CF219" s="125"/>
      <c r="CG219" s="125"/>
      <c r="CH219" s="125"/>
      <c r="CI219" s="125"/>
      <c r="CJ219" s="125"/>
      <c r="CK219" s="125"/>
      <c r="CL219" s="125"/>
      <c r="CM219" s="125"/>
      <c r="CN219" s="125"/>
      <c r="CO219" s="125"/>
      <c r="CP219" s="125"/>
      <c r="CQ219" s="125"/>
      <c r="CR219" s="125"/>
      <c r="CS219" s="125"/>
      <c r="CT219" s="125"/>
      <c r="CU219" s="125"/>
      <c r="CV219" s="125"/>
      <c r="CW219" s="125"/>
      <c r="CX219" s="125"/>
      <c r="CY219" s="125"/>
      <c r="CZ219" s="125"/>
      <c r="DA219" s="125"/>
      <c r="DB219" s="125"/>
      <c r="DC219" s="125"/>
      <c r="DD219" s="125"/>
      <c r="DE219" s="125"/>
      <c r="DF219" s="125"/>
      <c r="DG219" s="125"/>
      <c r="DH219" s="125"/>
      <c r="FB219" s="3"/>
      <c r="FC219" s="3"/>
      <c r="FD219" s="3"/>
      <c r="FE219" s="3"/>
      <c r="FF219" s="3"/>
      <c r="FG219" s="3"/>
      <c r="FH219" s="3"/>
      <c r="FI219" s="3"/>
      <c r="FJ219" s="3"/>
      <c r="FK219" s="3"/>
      <c r="FL219" s="3"/>
      <c r="FM219" s="3"/>
      <c r="FN219" s="3"/>
      <c r="FO219" s="3"/>
      <c r="FP219" s="3"/>
      <c r="FQ219" s="3"/>
      <c r="FR219" s="3"/>
      <c r="FS219" s="3"/>
      <c r="FT219" s="3"/>
      <c r="FU219" s="3"/>
      <c r="FV219" s="3"/>
      <c r="FW219" s="3"/>
      <c r="FX219" s="3"/>
      <c r="FY219" s="3"/>
      <c r="FZ219" s="3"/>
      <c r="GA219" s="3"/>
      <c r="GB219" s="3"/>
      <c r="GC219" s="3"/>
      <c r="GD219" s="3"/>
      <c r="GE219" s="3"/>
      <c r="GF219" s="3"/>
      <c r="GG219" s="3"/>
      <c r="GH219" s="3"/>
      <c r="GI219" s="3"/>
      <c r="GJ219" s="3"/>
      <c r="GK219" s="3"/>
      <c r="GL219" s="3"/>
      <c r="GM219" s="3"/>
      <c r="GN219" s="3"/>
      <c r="GO219" s="3"/>
      <c r="GP219" s="3"/>
      <c r="GQ219" s="3"/>
      <c r="GR219" s="3"/>
      <c r="GS219" s="3"/>
      <c r="GT219" s="3"/>
      <c r="GU219" s="3"/>
      <c r="GV219" s="3"/>
      <c r="IG219" s="9"/>
      <c r="IH219" s="9"/>
      <c r="II219" s="9"/>
      <c r="IJ219" s="9"/>
    </row>
    <row r="220" spans="3:244"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4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125"/>
      <c r="CB220" s="125"/>
      <c r="CC220" s="125"/>
      <c r="CD220" s="125"/>
      <c r="CE220" s="125"/>
      <c r="CF220" s="125"/>
      <c r="CG220" s="125"/>
      <c r="CH220" s="125"/>
      <c r="CI220" s="125"/>
      <c r="CJ220" s="125"/>
      <c r="CK220" s="125"/>
      <c r="CL220" s="125"/>
      <c r="CM220" s="125"/>
      <c r="CN220" s="125"/>
      <c r="CO220" s="125"/>
      <c r="CP220" s="125"/>
      <c r="CQ220" s="125"/>
      <c r="CR220" s="125"/>
      <c r="CS220" s="125"/>
      <c r="CT220" s="125"/>
      <c r="CU220" s="125"/>
      <c r="CV220" s="125"/>
      <c r="CW220" s="125"/>
      <c r="CX220" s="125"/>
      <c r="CY220" s="125"/>
      <c r="CZ220" s="125"/>
      <c r="DA220" s="125"/>
      <c r="DB220" s="125"/>
      <c r="DC220" s="125"/>
      <c r="DD220" s="125"/>
      <c r="DE220" s="125"/>
      <c r="DF220" s="125"/>
      <c r="DG220" s="125"/>
      <c r="DH220" s="125"/>
      <c r="FB220" s="3"/>
      <c r="FC220" s="3"/>
      <c r="FD220" s="3"/>
      <c r="FE220" s="3"/>
      <c r="FF220" s="3"/>
      <c r="FG220" s="3"/>
      <c r="FH220" s="3"/>
      <c r="FI220" s="3"/>
      <c r="FJ220" s="3"/>
      <c r="FK220" s="3"/>
      <c r="FL220" s="3"/>
      <c r="FM220" s="3"/>
      <c r="FN220" s="3"/>
      <c r="FO220" s="3"/>
      <c r="FP220" s="3"/>
      <c r="FQ220" s="3"/>
      <c r="FR220" s="3"/>
      <c r="FS220" s="3"/>
      <c r="FT220" s="3"/>
      <c r="FU220" s="3"/>
      <c r="FV220" s="3"/>
      <c r="FW220" s="3"/>
      <c r="FX220" s="3"/>
      <c r="FY220" s="3"/>
      <c r="FZ220" s="3"/>
      <c r="GA220" s="3"/>
      <c r="GB220" s="3"/>
      <c r="GC220" s="3"/>
      <c r="GD220" s="3"/>
      <c r="GE220" s="3"/>
      <c r="GF220" s="3"/>
      <c r="GG220" s="3"/>
      <c r="GH220" s="3"/>
      <c r="GI220" s="3"/>
      <c r="GJ220" s="3"/>
      <c r="GK220" s="3"/>
      <c r="GL220" s="3"/>
      <c r="GM220" s="3"/>
      <c r="GN220" s="3"/>
      <c r="GO220" s="3"/>
      <c r="GP220" s="3"/>
      <c r="GQ220" s="3"/>
      <c r="GR220" s="3"/>
      <c r="GS220" s="3"/>
      <c r="GT220" s="3"/>
      <c r="GU220" s="3"/>
      <c r="GV220" s="3"/>
      <c r="IG220" s="9"/>
      <c r="IH220" s="9"/>
      <c r="II220" s="9"/>
      <c r="IJ220" s="9"/>
    </row>
    <row r="221" spans="3:244"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4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125"/>
      <c r="CB221" s="125"/>
      <c r="CC221" s="125"/>
      <c r="CD221" s="125"/>
      <c r="CE221" s="125"/>
      <c r="CF221" s="125"/>
      <c r="CG221" s="125"/>
      <c r="CH221" s="125"/>
      <c r="CI221" s="125"/>
      <c r="CJ221" s="125"/>
      <c r="CK221" s="125"/>
      <c r="CL221" s="125"/>
      <c r="CM221" s="125"/>
      <c r="CN221" s="125"/>
      <c r="CO221" s="125"/>
      <c r="CP221" s="125"/>
      <c r="CQ221" s="125"/>
      <c r="CR221" s="125"/>
      <c r="CS221" s="125"/>
      <c r="CT221" s="125"/>
      <c r="CU221" s="125"/>
      <c r="CV221" s="125"/>
      <c r="CW221" s="125"/>
      <c r="CX221" s="125"/>
      <c r="CY221" s="125"/>
      <c r="CZ221" s="125"/>
      <c r="DA221" s="125"/>
      <c r="DB221" s="125"/>
      <c r="DC221" s="125"/>
      <c r="DD221" s="125"/>
      <c r="DE221" s="125"/>
      <c r="DF221" s="125"/>
      <c r="DG221" s="125"/>
      <c r="DH221" s="125"/>
      <c r="FB221" s="3"/>
      <c r="FC221" s="3"/>
      <c r="FD221" s="3"/>
      <c r="FE221" s="3"/>
      <c r="FF221" s="3"/>
      <c r="FG221" s="3"/>
      <c r="FH221" s="3"/>
      <c r="FI221" s="3"/>
      <c r="FJ221" s="3"/>
      <c r="FK221" s="3"/>
      <c r="FL221" s="3"/>
      <c r="FM221" s="3"/>
      <c r="FN221" s="3"/>
      <c r="FO221" s="3"/>
      <c r="FP221" s="3"/>
      <c r="FQ221" s="3"/>
      <c r="FR221" s="3"/>
      <c r="FS221" s="3"/>
      <c r="FT221" s="3"/>
      <c r="FU221" s="3"/>
      <c r="FV221" s="3"/>
      <c r="FW221" s="3"/>
      <c r="FX221" s="3"/>
      <c r="FY221" s="3"/>
      <c r="FZ221" s="3"/>
      <c r="GA221" s="3"/>
      <c r="GB221" s="3"/>
      <c r="GC221" s="3"/>
      <c r="GD221" s="3"/>
      <c r="GE221" s="3"/>
      <c r="GF221" s="3"/>
      <c r="GG221" s="3"/>
      <c r="GH221" s="3"/>
      <c r="GI221" s="3"/>
      <c r="GJ221" s="3"/>
      <c r="GK221" s="3"/>
      <c r="GL221" s="3"/>
      <c r="GM221" s="3"/>
      <c r="GN221" s="3"/>
      <c r="GO221" s="3"/>
      <c r="GP221" s="3"/>
      <c r="GQ221" s="3"/>
      <c r="GR221" s="3"/>
      <c r="GS221" s="3"/>
      <c r="GT221" s="3"/>
      <c r="GU221" s="3"/>
      <c r="GV221" s="3"/>
      <c r="IG221" s="9"/>
      <c r="IH221" s="9"/>
      <c r="II221" s="9"/>
      <c r="IJ221" s="9"/>
    </row>
    <row r="222" spans="3:244"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4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125"/>
      <c r="CB222" s="125"/>
      <c r="CC222" s="125"/>
      <c r="CD222" s="125"/>
      <c r="CE222" s="125"/>
      <c r="CF222" s="125"/>
      <c r="CG222" s="125"/>
      <c r="CH222" s="125"/>
      <c r="CI222" s="125"/>
      <c r="CJ222" s="125"/>
      <c r="CK222" s="125"/>
      <c r="CL222" s="125"/>
      <c r="CM222" s="125"/>
      <c r="CN222" s="125"/>
      <c r="CO222" s="125"/>
      <c r="CP222" s="125"/>
      <c r="CQ222" s="125"/>
      <c r="CR222" s="125"/>
      <c r="CS222" s="125"/>
      <c r="CT222" s="125"/>
      <c r="CU222" s="125"/>
      <c r="CV222" s="125"/>
      <c r="CW222" s="125"/>
      <c r="CX222" s="125"/>
      <c r="CY222" s="125"/>
      <c r="CZ222" s="125"/>
      <c r="DA222" s="125"/>
      <c r="DB222" s="125"/>
      <c r="DC222" s="125"/>
      <c r="DD222" s="125"/>
      <c r="DE222" s="125"/>
      <c r="DF222" s="125"/>
      <c r="DG222" s="125"/>
      <c r="DH222" s="125"/>
      <c r="FB222" s="3"/>
      <c r="FC222" s="3"/>
      <c r="FD222" s="3"/>
      <c r="FE222" s="3"/>
      <c r="FF222" s="3"/>
      <c r="FG222" s="3"/>
      <c r="FH222" s="3"/>
      <c r="FI222" s="3"/>
      <c r="FJ222" s="3"/>
      <c r="FK222" s="3"/>
      <c r="FL222" s="3"/>
      <c r="FM222" s="3"/>
      <c r="FN222" s="3"/>
      <c r="FO222" s="3"/>
      <c r="FP222" s="3"/>
      <c r="FQ222" s="3"/>
      <c r="FR222" s="3"/>
      <c r="FS222" s="3"/>
      <c r="FT222" s="3"/>
      <c r="FU222" s="3"/>
      <c r="FV222" s="3"/>
      <c r="FW222" s="3"/>
      <c r="FX222" s="3"/>
      <c r="FY222" s="3"/>
      <c r="FZ222" s="3"/>
      <c r="GA222" s="3"/>
      <c r="GB222" s="3"/>
      <c r="GC222" s="3"/>
      <c r="GD222" s="3"/>
      <c r="GE222" s="3"/>
      <c r="GF222" s="3"/>
      <c r="GG222" s="3"/>
      <c r="GH222" s="3"/>
      <c r="GI222" s="3"/>
      <c r="GJ222" s="3"/>
      <c r="GK222" s="3"/>
      <c r="GL222" s="3"/>
      <c r="GM222" s="3"/>
      <c r="GN222" s="3"/>
      <c r="GO222" s="3"/>
      <c r="GP222" s="3"/>
      <c r="GQ222" s="3"/>
      <c r="GR222" s="3"/>
      <c r="GS222" s="3"/>
      <c r="GT222" s="3"/>
      <c r="GU222" s="3"/>
      <c r="GV222" s="3"/>
      <c r="IG222" s="9"/>
      <c r="IH222" s="9"/>
      <c r="II222" s="9"/>
      <c r="IJ222" s="9"/>
    </row>
    <row r="223" spans="3:244"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4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125"/>
      <c r="CB223" s="125"/>
      <c r="CC223" s="125"/>
      <c r="CD223" s="125"/>
      <c r="CE223" s="125"/>
      <c r="CF223" s="125"/>
      <c r="CG223" s="125"/>
      <c r="CH223" s="125"/>
      <c r="CI223" s="125"/>
      <c r="CJ223" s="125"/>
      <c r="CK223" s="125"/>
      <c r="CL223" s="125"/>
      <c r="CM223" s="125"/>
      <c r="CN223" s="125"/>
      <c r="CO223" s="125"/>
      <c r="CP223" s="125"/>
      <c r="CQ223" s="125"/>
      <c r="CR223" s="125"/>
      <c r="CS223" s="125"/>
      <c r="CT223" s="125"/>
      <c r="CU223" s="125"/>
      <c r="CV223" s="125"/>
      <c r="CW223" s="125"/>
      <c r="CX223" s="125"/>
      <c r="CY223" s="125"/>
      <c r="CZ223" s="125"/>
      <c r="DA223" s="125"/>
      <c r="DB223" s="125"/>
      <c r="DC223" s="125"/>
      <c r="DD223" s="125"/>
      <c r="DE223" s="125"/>
      <c r="DF223" s="125"/>
      <c r="DG223" s="125"/>
      <c r="DH223" s="125"/>
      <c r="FB223" s="3"/>
      <c r="FC223" s="3"/>
      <c r="FD223" s="3"/>
      <c r="FE223" s="3"/>
      <c r="FF223" s="3"/>
      <c r="FG223" s="3"/>
      <c r="FH223" s="3"/>
      <c r="FI223" s="3"/>
      <c r="FJ223" s="3"/>
      <c r="FK223" s="3"/>
      <c r="FL223" s="3"/>
      <c r="FM223" s="3"/>
      <c r="FN223" s="3"/>
      <c r="FO223" s="3"/>
      <c r="FP223" s="3"/>
      <c r="FQ223" s="3"/>
      <c r="FR223" s="3"/>
      <c r="FS223" s="3"/>
      <c r="FT223" s="3"/>
      <c r="FU223" s="3"/>
      <c r="FV223" s="3"/>
      <c r="FW223" s="3"/>
      <c r="FX223" s="3"/>
      <c r="FY223" s="3"/>
      <c r="FZ223" s="3"/>
      <c r="GA223" s="3"/>
      <c r="GB223" s="3"/>
      <c r="GC223" s="3"/>
      <c r="GD223" s="3"/>
      <c r="GE223" s="3"/>
      <c r="GF223" s="3"/>
      <c r="GG223" s="3"/>
      <c r="GH223" s="3"/>
      <c r="GI223" s="3"/>
      <c r="GJ223" s="3"/>
      <c r="GK223" s="3"/>
      <c r="GL223" s="3"/>
      <c r="GM223" s="3"/>
      <c r="GN223" s="3"/>
      <c r="GO223" s="3"/>
      <c r="GP223" s="3"/>
      <c r="GQ223" s="3"/>
      <c r="GR223" s="3"/>
      <c r="GS223" s="3"/>
      <c r="GT223" s="3"/>
      <c r="GU223" s="3"/>
      <c r="GV223" s="3"/>
      <c r="IG223" s="9"/>
      <c r="IH223" s="9"/>
      <c r="II223" s="9"/>
      <c r="IJ223" s="9"/>
    </row>
    <row r="224" spans="3:244"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4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125"/>
      <c r="CB224" s="125"/>
      <c r="CC224" s="125"/>
      <c r="CD224" s="125"/>
      <c r="CE224" s="125"/>
      <c r="CF224" s="125"/>
      <c r="CG224" s="125"/>
      <c r="CH224" s="125"/>
      <c r="CI224" s="125"/>
      <c r="CJ224" s="125"/>
      <c r="CK224" s="125"/>
      <c r="CL224" s="125"/>
      <c r="CM224" s="125"/>
      <c r="CN224" s="125"/>
      <c r="CO224" s="125"/>
      <c r="CP224" s="125"/>
      <c r="CQ224" s="125"/>
      <c r="CR224" s="125"/>
      <c r="CS224" s="125"/>
      <c r="CT224" s="125"/>
      <c r="CU224" s="125"/>
      <c r="CV224" s="125"/>
      <c r="CW224" s="125"/>
      <c r="CX224" s="125"/>
      <c r="CY224" s="125"/>
      <c r="CZ224" s="125"/>
      <c r="DA224" s="125"/>
      <c r="DB224" s="125"/>
      <c r="DC224" s="125"/>
      <c r="DD224" s="125"/>
      <c r="DE224" s="125"/>
      <c r="DF224" s="125"/>
      <c r="DG224" s="125"/>
      <c r="DH224" s="125"/>
      <c r="FB224" s="3"/>
      <c r="FC224" s="3"/>
      <c r="FD224" s="3"/>
      <c r="FE224" s="3"/>
      <c r="FF224" s="3"/>
      <c r="FG224" s="3"/>
      <c r="FH224" s="3"/>
      <c r="FI224" s="3"/>
      <c r="FJ224" s="3"/>
      <c r="FK224" s="3"/>
      <c r="FL224" s="3"/>
      <c r="FM224" s="3"/>
      <c r="FN224" s="3"/>
      <c r="FO224" s="3"/>
      <c r="FP224" s="3"/>
      <c r="FQ224" s="3"/>
      <c r="FR224" s="3"/>
      <c r="FS224" s="3"/>
      <c r="FT224" s="3"/>
      <c r="FU224" s="3"/>
      <c r="FV224" s="3"/>
      <c r="FW224" s="3"/>
      <c r="FX224" s="3"/>
      <c r="FY224" s="3"/>
      <c r="FZ224" s="3"/>
      <c r="GA224" s="3"/>
      <c r="GB224" s="3"/>
      <c r="GC224" s="3"/>
      <c r="GD224" s="3"/>
      <c r="GE224" s="3"/>
      <c r="GF224" s="3"/>
      <c r="GG224" s="3"/>
      <c r="GH224" s="3"/>
      <c r="GI224" s="3"/>
      <c r="GJ224" s="3"/>
      <c r="GK224" s="3"/>
      <c r="GL224" s="3"/>
      <c r="GM224" s="3"/>
      <c r="GN224" s="3"/>
      <c r="GO224" s="3"/>
      <c r="GP224" s="3"/>
      <c r="GQ224" s="3"/>
      <c r="GR224" s="3"/>
      <c r="GS224" s="3"/>
      <c r="GT224" s="3"/>
      <c r="GU224" s="3"/>
      <c r="GV224" s="3"/>
      <c r="IG224" s="9"/>
      <c r="IH224" s="9"/>
      <c r="II224" s="9"/>
      <c r="IJ224" s="9"/>
    </row>
    <row r="225" spans="3:244"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4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125"/>
      <c r="CB225" s="125"/>
      <c r="CC225" s="125"/>
      <c r="CD225" s="125"/>
      <c r="CE225" s="125"/>
      <c r="CF225" s="125"/>
      <c r="CG225" s="125"/>
      <c r="CH225" s="125"/>
      <c r="CI225" s="125"/>
      <c r="CJ225" s="125"/>
      <c r="CK225" s="125"/>
      <c r="CL225" s="125"/>
      <c r="CM225" s="125"/>
      <c r="CN225" s="125"/>
      <c r="CO225" s="125"/>
      <c r="CP225" s="125"/>
      <c r="CQ225" s="125"/>
      <c r="CR225" s="125"/>
      <c r="CS225" s="125"/>
      <c r="CT225" s="125"/>
      <c r="CU225" s="125"/>
      <c r="CV225" s="125"/>
      <c r="CW225" s="125"/>
      <c r="CX225" s="125"/>
      <c r="CY225" s="125"/>
      <c r="CZ225" s="125"/>
      <c r="DA225" s="125"/>
      <c r="DB225" s="125"/>
      <c r="DC225" s="125"/>
      <c r="DD225" s="125"/>
      <c r="DE225" s="125"/>
      <c r="DF225" s="125"/>
      <c r="DG225" s="125"/>
      <c r="DH225" s="125"/>
      <c r="FB225" s="3"/>
      <c r="FC225" s="3"/>
      <c r="FD225" s="3"/>
      <c r="FE225" s="3"/>
      <c r="FF225" s="3"/>
      <c r="FG225" s="3"/>
      <c r="FH225" s="3"/>
      <c r="FI225" s="3"/>
      <c r="FJ225" s="3"/>
      <c r="FK225" s="3"/>
      <c r="FL225" s="3"/>
      <c r="FM225" s="3"/>
      <c r="FN225" s="3"/>
      <c r="FO225" s="3"/>
      <c r="FP225" s="3"/>
      <c r="FQ225" s="3"/>
      <c r="FR225" s="3"/>
      <c r="FS225" s="3"/>
      <c r="FT225" s="3"/>
      <c r="FU225" s="3"/>
      <c r="FV225" s="3"/>
      <c r="FW225" s="3"/>
      <c r="FX225" s="3"/>
      <c r="FY225" s="3"/>
      <c r="FZ225" s="3"/>
      <c r="GA225" s="3"/>
      <c r="GB225" s="3"/>
      <c r="GC225" s="3"/>
      <c r="GD225" s="3"/>
      <c r="GE225" s="3"/>
      <c r="GF225" s="3"/>
      <c r="GG225" s="3"/>
      <c r="GH225" s="3"/>
      <c r="GI225" s="3"/>
      <c r="GJ225" s="3"/>
      <c r="GK225" s="3"/>
      <c r="GL225" s="3"/>
      <c r="GM225" s="3"/>
      <c r="GN225" s="3"/>
      <c r="GO225" s="3"/>
      <c r="GP225" s="3"/>
      <c r="GQ225" s="3"/>
      <c r="GR225" s="3"/>
      <c r="GS225" s="3"/>
      <c r="GT225" s="3"/>
      <c r="GU225" s="3"/>
      <c r="GV225" s="3"/>
      <c r="IG225" s="9"/>
      <c r="IH225" s="9"/>
      <c r="II225" s="9"/>
      <c r="IJ225" s="9"/>
    </row>
    <row r="226" spans="3:244"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4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125"/>
      <c r="CB226" s="125"/>
      <c r="CC226" s="125"/>
      <c r="CD226" s="125"/>
      <c r="CE226" s="125"/>
      <c r="CF226" s="125"/>
      <c r="CG226" s="125"/>
      <c r="CH226" s="125"/>
      <c r="CI226" s="125"/>
      <c r="CJ226" s="125"/>
      <c r="CK226" s="125"/>
      <c r="CL226" s="125"/>
      <c r="CM226" s="125"/>
      <c r="CN226" s="125"/>
      <c r="CO226" s="125"/>
      <c r="CP226" s="125"/>
      <c r="CQ226" s="125"/>
      <c r="CR226" s="125"/>
      <c r="CS226" s="125"/>
      <c r="CT226" s="125"/>
      <c r="CU226" s="125"/>
      <c r="CV226" s="125"/>
      <c r="CW226" s="125"/>
      <c r="CX226" s="125"/>
      <c r="CY226" s="125"/>
      <c r="CZ226" s="125"/>
      <c r="DA226" s="125"/>
      <c r="DB226" s="125"/>
      <c r="DC226" s="125"/>
      <c r="DD226" s="125"/>
      <c r="DE226" s="125"/>
      <c r="DF226" s="125"/>
      <c r="DG226" s="125"/>
      <c r="DH226" s="125"/>
      <c r="FB226" s="3"/>
      <c r="FC226" s="3"/>
      <c r="FD226" s="3"/>
      <c r="FE226" s="3"/>
      <c r="FF226" s="3"/>
      <c r="FG226" s="3"/>
      <c r="FH226" s="3"/>
      <c r="FI226" s="3"/>
      <c r="FJ226" s="3"/>
      <c r="FK226" s="3"/>
      <c r="FL226" s="3"/>
      <c r="FM226" s="3"/>
      <c r="FN226" s="3"/>
      <c r="FO226" s="3"/>
      <c r="FP226" s="3"/>
      <c r="FQ226" s="3"/>
      <c r="FR226" s="3"/>
      <c r="FS226" s="3"/>
      <c r="FT226" s="3"/>
      <c r="FU226" s="3"/>
      <c r="FV226" s="3"/>
      <c r="FW226" s="3"/>
      <c r="FX226" s="3"/>
      <c r="FY226" s="3"/>
      <c r="FZ226" s="3"/>
      <c r="GA226" s="3"/>
      <c r="GB226" s="3"/>
      <c r="GC226" s="3"/>
      <c r="GD226" s="3"/>
      <c r="GE226" s="3"/>
      <c r="GF226" s="3"/>
      <c r="GG226" s="3"/>
      <c r="GH226" s="3"/>
      <c r="GI226" s="3"/>
      <c r="GJ226" s="3"/>
      <c r="GK226" s="3"/>
      <c r="GL226" s="3"/>
      <c r="GM226" s="3"/>
      <c r="GN226" s="3"/>
      <c r="GO226" s="3"/>
      <c r="GP226" s="3"/>
      <c r="GQ226" s="3"/>
      <c r="GR226" s="3"/>
      <c r="GS226" s="3"/>
      <c r="GT226" s="3"/>
      <c r="GU226" s="3"/>
      <c r="GV226" s="3"/>
      <c r="IG226" s="9"/>
      <c r="IH226" s="9"/>
      <c r="II226" s="9"/>
      <c r="IJ226" s="9"/>
    </row>
    <row r="227" spans="3:244"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4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125"/>
      <c r="CB227" s="125"/>
      <c r="CC227" s="125"/>
      <c r="CD227" s="125"/>
      <c r="CE227" s="125"/>
      <c r="CF227" s="125"/>
      <c r="CG227" s="125"/>
      <c r="CH227" s="125"/>
      <c r="CI227" s="125"/>
      <c r="CJ227" s="125"/>
      <c r="CK227" s="125"/>
      <c r="CL227" s="125"/>
      <c r="CM227" s="125"/>
      <c r="CN227" s="125"/>
      <c r="CO227" s="125"/>
      <c r="CP227" s="125"/>
      <c r="CQ227" s="125"/>
      <c r="CR227" s="125"/>
      <c r="CS227" s="125"/>
      <c r="CT227" s="125"/>
      <c r="CU227" s="125"/>
      <c r="CV227" s="125"/>
      <c r="CW227" s="125"/>
      <c r="CX227" s="125"/>
      <c r="CY227" s="125"/>
      <c r="CZ227" s="125"/>
      <c r="DA227" s="125"/>
      <c r="DB227" s="125"/>
      <c r="DC227" s="125"/>
      <c r="DD227" s="125"/>
      <c r="DE227" s="125"/>
      <c r="DF227" s="125"/>
      <c r="DG227" s="125"/>
      <c r="DH227" s="125"/>
      <c r="FB227" s="3"/>
      <c r="FC227" s="3"/>
      <c r="FD227" s="3"/>
      <c r="FE227" s="3"/>
      <c r="FF227" s="3"/>
      <c r="FG227" s="3"/>
      <c r="FH227" s="3"/>
      <c r="FI227" s="3"/>
      <c r="FJ227" s="3"/>
      <c r="FK227" s="3"/>
      <c r="FL227" s="3"/>
      <c r="FM227" s="3"/>
      <c r="FN227" s="3"/>
      <c r="FO227" s="3"/>
      <c r="FP227" s="3"/>
      <c r="FQ227" s="3"/>
      <c r="FR227" s="3"/>
      <c r="FS227" s="3"/>
      <c r="FT227" s="3"/>
      <c r="FU227" s="3"/>
      <c r="FV227" s="3"/>
      <c r="FW227" s="3"/>
      <c r="FX227" s="3"/>
      <c r="FY227" s="3"/>
      <c r="FZ227" s="3"/>
      <c r="GA227" s="3"/>
      <c r="GB227" s="3"/>
      <c r="GC227" s="3"/>
      <c r="GD227" s="3"/>
      <c r="GE227" s="3"/>
      <c r="GF227" s="3"/>
      <c r="GG227" s="3"/>
      <c r="GH227" s="3"/>
      <c r="GI227" s="3"/>
      <c r="GJ227" s="3"/>
      <c r="GK227" s="3"/>
      <c r="GL227" s="3"/>
      <c r="GM227" s="3"/>
      <c r="GN227" s="3"/>
      <c r="GO227" s="3"/>
      <c r="GP227" s="3"/>
      <c r="GQ227" s="3"/>
      <c r="GR227" s="3"/>
      <c r="GS227" s="3"/>
      <c r="GT227" s="3"/>
      <c r="GU227" s="3"/>
      <c r="GV227" s="3"/>
      <c r="IG227" s="9"/>
      <c r="IH227" s="9"/>
      <c r="II227" s="9"/>
      <c r="IJ227" s="9"/>
    </row>
    <row r="228" spans="3:244"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4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125"/>
      <c r="CB228" s="125"/>
      <c r="CC228" s="125"/>
      <c r="CD228" s="125"/>
      <c r="CE228" s="125"/>
      <c r="CF228" s="125"/>
      <c r="CG228" s="125"/>
      <c r="CH228" s="125"/>
      <c r="CI228" s="125"/>
      <c r="CJ228" s="125"/>
      <c r="CK228" s="125"/>
      <c r="CL228" s="125"/>
      <c r="CM228" s="125"/>
      <c r="CN228" s="125"/>
      <c r="CO228" s="125"/>
      <c r="CP228" s="125"/>
      <c r="CQ228" s="125"/>
      <c r="CR228" s="125"/>
      <c r="CS228" s="125"/>
      <c r="CT228" s="125"/>
      <c r="CU228" s="125"/>
      <c r="CV228" s="125"/>
      <c r="CW228" s="125"/>
      <c r="CX228" s="125"/>
      <c r="CY228" s="125"/>
      <c r="CZ228" s="125"/>
      <c r="DA228" s="125"/>
      <c r="DB228" s="125"/>
      <c r="DC228" s="125"/>
      <c r="DD228" s="125"/>
      <c r="DE228" s="125"/>
      <c r="DF228" s="125"/>
      <c r="DG228" s="125"/>
      <c r="DH228" s="125"/>
      <c r="FB228" s="3"/>
      <c r="FC228" s="3"/>
      <c r="FD228" s="3"/>
      <c r="FE228" s="3"/>
      <c r="FF228" s="3"/>
      <c r="FG228" s="3"/>
      <c r="FH228" s="3"/>
      <c r="FI228" s="3"/>
      <c r="FJ228" s="3"/>
      <c r="FK228" s="3"/>
      <c r="FL228" s="3"/>
      <c r="FM228" s="3"/>
      <c r="FN228" s="3"/>
      <c r="FO228" s="3"/>
      <c r="FP228" s="3"/>
      <c r="FQ228" s="3"/>
      <c r="FR228" s="3"/>
      <c r="FS228" s="3"/>
      <c r="FT228" s="3"/>
      <c r="FU228" s="3"/>
      <c r="FV228" s="3"/>
      <c r="FW228" s="3"/>
      <c r="FX228" s="3"/>
      <c r="FY228" s="3"/>
      <c r="FZ228" s="3"/>
      <c r="GA228" s="3"/>
      <c r="GB228" s="3"/>
      <c r="GC228" s="3"/>
      <c r="GD228" s="3"/>
      <c r="GE228" s="3"/>
      <c r="GF228" s="3"/>
      <c r="GG228" s="3"/>
      <c r="GH228" s="3"/>
      <c r="GI228" s="3"/>
      <c r="GJ228" s="3"/>
      <c r="GK228" s="3"/>
      <c r="GL228" s="3"/>
      <c r="GM228" s="3"/>
      <c r="GN228" s="3"/>
      <c r="GO228" s="3"/>
      <c r="GP228" s="3"/>
      <c r="GQ228" s="3"/>
      <c r="GR228" s="3"/>
      <c r="GS228" s="3"/>
      <c r="GT228" s="3"/>
      <c r="GU228" s="3"/>
      <c r="GV228" s="3"/>
      <c r="IG228" s="9"/>
      <c r="IH228" s="9"/>
      <c r="II228" s="9"/>
      <c r="IJ228" s="9"/>
    </row>
    <row r="229" spans="3:244"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4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125"/>
      <c r="CB229" s="125"/>
      <c r="CC229" s="125"/>
      <c r="CD229" s="125"/>
      <c r="CE229" s="125"/>
      <c r="CF229" s="125"/>
      <c r="CG229" s="125"/>
      <c r="CH229" s="125"/>
      <c r="CI229" s="125"/>
      <c r="CJ229" s="125"/>
      <c r="CK229" s="125"/>
      <c r="CL229" s="125"/>
      <c r="CM229" s="125"/>
      <c r="CN229" s="125"/>
      <c r="CO229" s="125"/>
      <c r="CP229" s="125"/>
      <c r="CQ229" s="125"/>
      <c r="CR229" s="125"/>
      <c r="CS229" s="125"/>
      <c r="CT229" s="125"/>
      <c r="CU229" s="125"/>
      <c r="CV229" s="125"/>
      <c r="CW229" s="125"/>
      <c r="CX229" s="125"/>
      <c r="CY229" s="125"/>
      <c r="CZ229" s="125"/>
      <c r="DA229" s="125"/>
      <c r="DB229" s="125"/>
      <c r="DC229" s="125"/>
      <c r="DD229" s="125"/>
      <c r="DE229" s="125"/>
      <c r="DF229" s="125"/>
      <c r="DG229" s="125"/>
      <c r="DH229" s="125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  <c r="GU229" s="3"/>
      <c r="GV229" s="3"/>
      <c r="IG229" s="9"/>
      <c r="IH229" s="9"/>
      <c r="II229" s="9"/>
      <c r="IJ229" s="9"/>
    </row>
    <row r="230" spans="3:244"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4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125"/>
      <c r="CB230" s="125"/>
      <c r="CC230" s="125"/>
      <c r="CD230" s="125"/>
      <c r="CE230" s="125"/>
      <c r="CF230" s="125"/>
      <c r="CG230" s="125"/>
      <c r="CH230" s="125"/>
      <c r="CI230" s="125"/>
      <c r="CJ230" s="125"/>
      <c r="CK230" s="125"/>
      <c r="CL230" s="125"/>
      <c r="CM230" s="125"/>
      <c r="CN230" s="125"/>
      <c r="CO230" s="125"/>
      <c r="CP230" s="125"/>
      <c r="CQ230" s="125"/>
      <c r="CR230" s="125"/>
      <c r="CS230" s="125"/>
      <c r="CT230" s="125"/>
      <c r="CU230" s="125"/>
      <c r="CV230" s="125"/>
      <c r="CW230" s="125"/>
      <c r="CX230" s="125"/>
      <c r="CY230" s="125"/>
      <c r="CZ230" s="125"/>
      <c r="DA230" s="125"/>
      <c r="DB230" s="125"/>
      <c r="DC230" s="125"/>
      <c r="DD230" s="125"/>
      <c r="DE230" s="125"/>
      <c r="DF230" s="125"/>
      <c r="DG230" s="125"/>
      <c r="DH230" s="125"/>
      <c r="FB230" s="3"/>
      <c r="FC230" s="3"/>
      <c r="FD230" s="3"/>
      <c r="FE230" s="3"/>
      <c r="FF230" s="3"/>
      <c r="FG230" s="3"/>
      <c r="FH230" s="3"/>
      <c r="FI230" s="3"/>
      <c r="FJ230" s="3"/>
      <c r="FK230" s="3"/>
      <c r="FL230" s="3"/>
      <c r="FM230" s="3"/>
      <c r="FN230" s="3"/>
      <c r="FO230" s="3"/>
      <c r="FP230" s="3"/>
      <c r="FQ230" s="3"/>
      <c r="FR230" s="3"/>
      <c r="FS230" s="3"/>
      <c r="FT230" s="3"/>
      <c r="FU230" s="3"/>
      <c r="FV230" s="3"/>
      <c r="FW230" s="3"/>
      <c r="FX230" s="3"/>
      <c r="FY230" s="3"/>
      <c r="FZ230" s="3"/>
      <c r="GA230" s="3"/>
      <c r="GB230" s="3"/>
      <c r="GC230" s="3"/>
      <c r="GD230" s="3"/>
      <c r="GE230" s="3"/>
      <c r="GF230" s="3"/>
      <c r="GG230" s="3"/>
      <c r="GH230" s="3"/>
      <c r="GI230" s="3"/>
      <c r="GJ230" s="3"/>
      <c r="GK230" s="3"/>
      <c r="GL230" s="3"/>
      <c r="GM230" s="3"/>
      <c r="GN230" s="3"/>
      <c r="GO230" s="3"/>
      <c r="GP230" s="3"/>
      <c r="GQ230" s="3"/>
      <c r="GR230" s="3"/>
      <c r="GS230" s="3"/>
      <c r="GT230" s="3"/>
      <c r="GU230" s="3"/>
      <c r="GV230" s="3"/>
      <c r="IG230" s="9"/>
      <c r="IH230" s="9"/>
      <c r="II230" s="9"/>
      <c r="IJ230" s="9"/>
    </row>
    <row r="231" spans="3:244"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4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125"/>
      <c r="CB231" s="125"/>
      <c r="CC231" s="125"/>
      <c r="CD231" s="125"/>
      <c r="CE231" s="125"/>
      <c r="CF231" s="125"/>
      <c r="CG231" s="125"/>
      <c r="CH231" s="125"/>
      <c r="CI231" s="125"/>
      <c r="CJ231" s="125"/>
      <c r="CK231" s="125"/>
      <c r="CL231" s="125"/>
      <c r="CM231" s="125"/>
      <c r="CN231" s="125"/>
      <c r="CO231" s="125"/>
      <c r="CP231" s="125"/>
      <c r="CQ231" s="125"/>
      <c r="CR231" s="125"/>
      <c r="CS231" s="125"/>
      <c r="CT231" s="125"/>
      <c r="CU231" s="125"/>
      <c r="CV231" s="125"/>
      <c r="CW231" s="125"/>
      <c r="CX231" s="125"/>
      <c r="CY231" s="125"/>
      <c r="CZ231" s="125"/>
      <c r="DA231" s="125"/>
      <c r="DB231" s="125"/>
      <c r="DC231" s="125"/>
      <c r="DD231" s="125"/>
      <c r="DE231" s="125"/>
      <c r="DF231" s="125"/>
      <c r="DG231" s="125"/>
      <c r="DH231" s="125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IG231" s="9"/>
      <c r="IH231" s="9"/>
      <c r="II231" s="9"/>
      <c r="IJ231" s="9"/>
    </row>
    <row r="232" spans="3:244"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4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125"/>
      <c r="CB232" s="125"/>
      <c r="CC232" s="125"/>
      <c r="CD232" s="125"/>
      <c r="CE232" s="125"/>
      <c r="CF232" s="125"/>
      <c r="CG232" s="125"/>
      <c r="CH232" s="125"/>
      <c r="CI232" s="125"/>
      <c r="CJ232" s="125"/>
      <c r="CK232" s="125"/>
      <c r="CL232" s="125"/>
      <c r="CM232" s="125"/>
      <c r="CN232" s="125"/>
      <c r="CO232" s="125"/>
      <c r="CP232" s="125"/>
      <c r="CQ232" s="125"/>
      <c r="CR232" s="125"/>
      <c r="CS232" s="125"/>
      <c r="CT232" s="125"/>
      <c r="CU232" s="125"/>
      <c r="CV232" s="125"/>
      <c r="CW232" s="125"/>
      <c r="CX232" s="125"/>
      <c r="CY232" s="125"/>
      <c r="CZ232" s="125"/>
      <c r="DA232" s="125"/>
      <c r="DB232" s="125"/>
      <c r="DC232" s="125"/>
      <c r="DD232" s="125"/>
      <c r="DE232" s="125"/>
      <c r="DF232" s="125"/>
      <c r="DG232" s="125"/>
      <c r="DH232" s="125"/>
      <c r="FB232" s="3"/>
      <c r="FC232" s="3"/>
      <c r="FD232" s="3"/>
      <c r="FE232" s="3"/>
      <c r="FF232" s="3"/>
      <c r="FG232" s="3"/>
      <c r="FH232" s="3"/>
      <c r="FI232" s="3"/>
      <c r="FJ232" s="3"/>
      <c r="FK232" s="3"/>
      <c r="FL232" s="3"/>
      <c r="FM232" s="3"/>
      <c r="FN232" s="3"/>
      <c r="FO232" s="3"/>
      <c r="FP232" s="3"/>
      <c r="FQ232" s="3"/>
      <c r="FR232" s="3"/>
      <c r="FS232" s="3"/>
      <c r="FT232" s="3"/>
      <c r="FU232" s="3"/>
      <c r="FV232" s="3"/>
      <c r="FW232" s="3"/>
      <c r="FX232" s="3"/>
      <c r="FY232" s="3"/>
      <c r="FZ232" s="3"/>
      <c r="GA232" s="3"/>
      <c r="GB232" s="3"/>
      <c r="GC232" s="3"/>
      <c r="GD232" s="3"/>
      <c r="GE232" s="3"/>
      <c r="GF232" s="3"/>
      <c r="GG232" s="3"/>
      <c r="GH232" s="3"/>
      <c r="GI232" s="3"/>
      <c r="GJ232" s="3"/>
      <c r="GK232" s="3"/>
      <c r="GL232" s="3"/>
      <c r="GM232" s="3"/>
      <c r="GN232" s="3"/>
      <c r="GO232" s="3"/>
      <c r="GP232" s="3"/>
      <c r="GQ232" s="3"/>
      <c r="GR232" s="3"/>
      <c r="GS232" s="3"/>
      <c r="GT232" s="3"/>
      <c r="GU232" s="3"/>
      <c r="GV232" s="3"/>
      <c r="IG232" s="9"/>
      <c r="IH232" s="9"/>
      <c r="II232" s="9"/>
      <c r="IJ232" s="9"/>
    </row>
    <row r="233" spans="3:244"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4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125"/>
      <c r="CB233" s="125"/>
      <c r="CC233" s="125"/>
      <c r="CD233" s="125"/>
      <c r="CE233" s="125"/>
      <c r="CF233" s="125"/>
      <c r="CG233" s="125"/>
      <c r="CH233" s="125"/>
      <c r="CI233" s="125"/>
      <c r="CJ233" s="125"/>
      <c r="CK233" s="125"/>
      <c r="CL233" s="125"/>
      <c r="CM233" s="125"/>
      <c r="CN233" s="125"/>
      <c r="CO233" s="125"/>
      <c r="CP233" s="125"/>
      <c r="CQ233" s="125"/>
      <c r="CR233" s="125"/>
      <c r="CS233" s="125"/>
      <c r="CT233" s="125"/>
      <c r="CU233" s="125"/>
      <c r="CV233" s="125"/>
      <c r="CW233" s="125"/>
      <c r="CX233" s="125"/>
      <c r="CY233" s="125"/>
      <c r="CZ233" s="125"/>
      <c r="DA233" s="125"/>
      <c r="DB233" s="125"/>
      <c r="DC233" s="125"/>
      <c r="DD233" s="125"/>
      <c r="DE233" s="125"/>
      <c r="DF233" s="125"/>
      <c r="DG233" s="125"/>
      <c r="DH233" s="125"/>
      <c r="FB233" s="3"/>
      <c r="FC233" s="3"/>
      <c r="FD233" s="3"/>
      <c r="FE233" s="3"/>
      <c r="FF233" s="3"/>
      <c r="FG233" s="3"/>
      <c r="FH233" s="3"/>
      <c r="FI233" s="3"/>
      <c r="FJ233" s="3"/>
      <c r="FK233" s="3"/>
      <c r="FL233" s="3"/>
      <c r="FM233" s="3"/>
      <c r="FN233" s="3"/>
      <c r="FO233" s="3"/>
      <c r="FP233" s="3"/>
      <c r="FQ233" s="3"/>
      <c r="FR233" s="3"/>
      <c r="FS233" s="3"/>
      <c r="FT233" s="3"/>
      <c r="FU233" s="3"/>
      <c r="FV233" s="3"/>
      <c r="FW233" s="3"/>
      <c r="FX233" s="3"/>
      <c r="FY233" s="3"/>
      <c r="FZ233" s="3"/>
      <c r="GA233" s="3"/>
      <c r="GB233" s="3"/>
      <c r="GC233" s="3"/>
      <c r="GD233" s="3"/>
      <c r="GE233" s="3"/>
      <c r="GF233" s="3"/>
      <c r="GG233" s="3"/>
      <c r="GH233" s="3"/>
      <c r="GI233" s="3"/>
      <c r="GJ233" s="3"/>
      <c r="GK233" s="3"/>
      <c r="GL233" s="3"/>
      <c r="GM233" s="3"/>
      <c r="GN233" s="3"/>
      <c r="GO233" s="3"/>
      <c r="GP233" s="3"/>
      <c r="GQ233" s="3"/>
      <c r="GR233" s="3"/>
      <c r="GS233" s="3"/>
      <c r="GT233" s="3"/>
      <c r="GU233" s="3"/>
      <c r="GV233" s="3"/>
      <c r="IG233" s="9"/>
      <c r="IH233" s="9"/>
      <c r="II233" s="9"/>
      <c r="IJ233" s="9"/>
    </row>
    <row r="234" spans="3:244"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4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125"/>
      <c r="CB234" s="125"/>
      <c r="CC234" s="125"/>
      <c r="CD234" s="125"/>
      <c r="CE234" s="125"/>
      <c r="CF234" s="125"/>
      <c r="CG234" s="125"/>
      <c r="CH234" s="125"/>
      <c r="CI234" s="125"/>
      <c r="CJ234" s="125"/>
      <c r="CK234" s="125"/>
      <c r="CL234" s="125"/>
      <c r="CM234" s="125"/>
      <c r="CN234" s="125"/>
      <c r="CO234" s="125"/>
      <c r="CP234" s="125"/>
      <c r="CQ234" s="125"/>
      <c r="CR234" s="125"/>
      <c r="CS234" s="125"/>
      <c r="CT234" s="125"/>
      <c r="CU234" s="125"/>
      <c r="CV234" s="125"/>
      <c r="CW234" s="125"/>
      <c r="CX234" s="125"/>
      <c r="CY234" s="125"/>
      <c r="CZ234" s="125"/>
      <c r="DA234" s="125"/>
      <c r="DB234" s="125"/>
      <c r="DC234" s="125"/>
      <c r="DD234" s="125"/>
      <c r="DE234" s="125"/>
      <c r="DF234" s="125"/>
      <c r="DG234" s="125"/>
      <c r="DH234" s="125"/>
      <c r="FB234" s="3"/>
      <c r="FC234" s="3"/>
      <c r="FD234" s="3"/>
      <c r="FE234" s="3"/>
      <c r="FF234" s="3"/>
      <c r="FG234" s="3"/>
      <c r="FH234" s="3"/>
      <c r="FI234" s="3"/>
      <c r="FJ234" s="3"/>
      <c r="FK234" s="3"/>
      <c r="FL234" s="3"/>
      <c r="FM234" s="3"/>
      <c r="FN234" s="3"/>
      <c r="FO234" s="3"/>
      <c r="FP234" s="3"/>
      <c r="FQ234" s="3"/>
      <c r="FR234" s="3"/>
      <c r="FS234" s="3"/>
      <c r="FT234" s="3"/>
      <c r="FU234" s="3"/>
      <c r="FV234" s="3"/>
      <c r="FW234" s="3"/>
      <c r="FX234" s="3"/>
      <c r="FY234" s="3"/>
      <c r="FZ234" s="3"/>
      <c r="GA234" s="3"/>
      <c r="GB234" s="3"/>
      <c r="GC234" s="3"/>
      <c r="GD234" s="3"/>
      <c r="GE234" s="3"/>
      <c r="GF234" s="3"/>
      <c r="GG234" s="3"/>
      <c r="GH234" s="3"/>
      <c r="GI234" s="3"/>
      <c r="GJ234" s="3"/>
      <c r="GK234" s="3"/>
      <c r="GL234" s="3"/>
      <c r="GM234" s="3"/>
      <c r="GN234" s="3"/>
      <c r="GO234" s="3"/>
      <c r="GP234" s="3"/>
      <c r="GQ234" s="3"/>
      <c r="GR234" s="3"/>
      <c r="GS234" s="3"/>
      <c r="GT234" s="3"/>
      <c r="GU234" s="3"/>
      <c r="GV234" s="3"/>
      <c r="IG234" s="9"/>
      <c r="IH234" s="9"/>
      <c r="II234" s="9"/>
      <c r="IJ234" s="9"/>
    </row>
    <row r="235" spans="3:244"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4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125"/>
      <c r="CB235" s="125"/>
      <c r="CC235" s="125"/>
      <c r="CD235" s="125"/>
      <c r="CE235" s="125"/>
      <c r="CF235" s="125"/>
      <c r="CG235" s="125"/>
      <c r="CH235" s="125"/>
      <c r="CI235" s="125"/>
      <c r="CJ235" s="125"/>
      <c r="CK235" s="125"/>
      <c r="CL235" s="125"/>
      <c r="CM235" s="125"/>
      <c r="CN235" s="125"/>
      <c r="CO235" s="125"/>
      <c r="CP235" s="125"/>
      <c r="CQ235" s="125"/>
      <c r="CR235" s="125"/>
      <c r="CS235" s="125"/>
      <c r="CT235" s="125"/>
      <c r="CU235" s="125"/>
      <c r="CV235" s="125"/>
      <c r="CW235" s="125"/>
      <c r="CX235" s="125"/>
      <c r="CY235" s="125"/>
      <c r="CZ235" s="125"/>
      <c r="DA235" s="125"/>
      <c r="DB235" s="125"/>
      <c r="DC235" s="125"/>
      <c r="DD235" s="125"/>
      <c r="DE235" s="125"/>
      <c r="DF235" s="125"/>
      <c r="DG235" s="125"/>
      <c r="DH235" s="125"/>
      <c r="FB235" s="3"/>
      <c r="FC235" s="3"/>
      <c r="FD235" s="3"/>
      <c r="FE235" s="3"/>
      <c r="FF235" s="3"/>
      <c r="FG235" s="3"/>
      <c r="FH235" s="3"/>
      <c r="FI235" s="3"/>
      <c r="FJ235" s="3"/>
      <c r="FK235" s="3"/>
      <c r="FL235" s="3"/>
      <c r="FM235" s="3"/>
      <c r="FN235" s="3"/>
      <c r="FO235" s="3"/>
      <c r="FP235" s="3"/>
      <c r="FQ235" s="3"/>
      <c r="FR235" s="3"/>
      <c r="FS235" s="3"/>
      <c r="FT235" s="3"/>
      <c r="FU235" s="3"/>
      <c r="FV235" s="3"/>
      <c r="FW235" s="3"/>
      <c r="FX235" s="3"/>
      <c r="FY235" s="3"/>
      <c r="FZ235" s="3"/>
      <c r="GA235" s="3"/>
      <c r="GB235" s="3"/>
      <c r="GC235" s="3"/>
      <c r="GD235" s="3"/>
      <c r="GE235" s="3"/>
      <c r="GF235" s="3"/>
      <c r="GG235" s="3"/>
      <c r="GH235" s="3"/>
      <c r="GI235" s="3"/>
      <c r="GJ235" s="3"/>
      <c r="GK235" s="3"/>
      <c r="GL235" s="3"/>
      <c r="GM235" s="3"/>
      <c r="GN235" s="3"/>
      <c r="GO235" s="3"/>
      <c r="GP235" s="3"/>
      <c r="GQ235" s="3"/>
      <c r="GR235" s="3"/>
      <c r="GS235" s="3"/>
      <c r="GT235" s="3"/>
      <c r="GU235" s="3"/>
      <c r="GV235" s="3"/>
      <c r="IG235" s="9"/>
      <c r="IH235" s="9"/>
      <c r="II235" s="9"/>
      <c r="IJ235" s="9"/>
    </row>
    <row r="236" spans="3:244"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4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125"/>
      <c r="CB236" s="125"/>
      <c r="CC236" s="125"/>
      <c r="CD236" s="125"/>
      <c r="CE236" s="125"/>
      <c r="CF236" s="125"/>
      <c r="CG236" s="125"/>
      <c r="CH236" s="125"/>
      <c r="CI236" s="125"/>
      <c r="CJ236" s="125"/>
      <c r="CK236" s="125"/>
      <c r="CL236" s="125"/>
      <c r="CM236" s="125"/>
      <c r="CN236" s="125"/>
      <c r="CO236" s="125"/>
      <c r="CP236" s="125"/>
      <c r="CQ236" s="125"/>
      <c r="CR236" s="125"/>
      <c r="CS236" s="125"/>
      <c r="CT236" s="125"/>
      <c r="CU236" s="125"/>
      <c r="CV236" s="125"/>
      <c r="CW236" s="125"/>
      <c r="CX236" s="125"/>
      <c r="CY236" s="125"/>
      <c r="CZ236" s="125"/>
      <c r="DA236" s="125"/>
      <c r="DB236" s="125"/>
      <c r="DC236" s="125"/>
      <c r="DD236" s="125"/>
      <c r="DE236" s="125"/>
      <c r="DF236" s="125"/>
      <c r="DG236" s="125"/>
      <c r="DH236" s="125"/>
      <c r="FB236" s="3"/>
      <c r="FC236" s="3"/>
      <c r="FD236" s="3"/>
      <c r="FE236" s="3"/>
      <c r="FF236" s="3"/>
      <c r="FG236" s="3"/>
      <c r="FH236" s="3"/>
      <c r="FI236" s="3"/>
      <c r="FJ236" s="3"/>
      <c r="FK236" s="3"/>
      <c r="FL236" s="3"/>
      <c r="FM236" s="3"/>
      <c r="FN236" s="3"/>
      <c r="FO236" s="3"/>
      <c r="FP236" s="3"/>
      <c r="FQ236" s="3"/>
      <c r="FR236" s="3"/>
      <c r="FS236" s="3"/>
      <c r="FT236" s="3"/>
      <c r="FU236" s="3"/>
      <c r="FV236" s="3"/>
      <c r="FW236" s="3"/>
      <c r="FX236" s="3"/>
      <c r="FY236" s="3"/>
      <c r="FZ236" s="3"/>
      <c r="GA236" s="3"/>
      <c r="GB236" s="3"/>
      <c r="GC236" s="3"/>
      <c r="GD236" s="3"/>
      <c r="GE236" s="3"/>
      <c r="GF236" s="3"/>
      <c r="GG236" s="3"/>
      <c r="GH236" s="3"/>
      <c r="GI236" s="3"/>
      <c r="GJ236" s="3"/>
      <c r="GK236" s="3"/>
      <c r="GL236" s="3"/>
      <c r="GM236" s="3"/>
      <c r="GN236" s="3"/>
      <c r="GO236" s="3"/>
      <c r="GP236" s="3"/>
      <c r="GQ236" s="3"/>
      <c r="GR236" s="3"/>
      <c r="GS236" s="3"/>
      <c r="GT236" s="3"/>
      <c r="GU236" s="3"/>
      <c r="GV236" s="3"/>
      <c r="IG236" s="9"/>
      <c r="IH236" s="9"/>
      <c r="II236" s="9"/>
      <c r="IJ236" s="9"/>
    </row>
    <row r="237" spans="3:244"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4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125"/>
      <c r="CB237" s="125"/>
      <c r="CC237" s="125"/>
      <c r="CD237" s="125"/>
      <c r="CE237" s="125"/>
      <c r="CF237" s="125"/>
      <c r="CG237" s="125"/>
      <c r="CH237" s="125"/>
      <c r="CI237" s="125"/>
      <c r="CJ237" s="125"/>
      <c r="CK237" s="125"/>
      <c r="CL237" s="125"/>
      <c r="CM237" s="125"/>
      <c r="CN237" s="125"/>
      <c r="CO237" s="125"/>
      <c r="CP237" s="125"/>
      <c r="CQ237" s="125"/>
      <c r="CR237" s="125"/>
      <c r="CS237" s="125"/>
      <c r="CT237" s="125"/>
      <c r="CU237" s="125"/>
      <c r="CV237" s="125"/>
      <c r="CW237" s="125"/>
      <c r="CX237" s="125"/>
      <c r="CY237" s="125"/>
      <c r="CZ237" s="125"/>
      <c r="DA237" s="125"/>
      <c r="DB237" s="125"/>
      <c r="DC237" s="125"/>
      <c r="DD237" s="125"/>
      <c r="DE237" s="125"/>
      <c r="DF237" s="125"/>
      <c r="DG237" s="125"/>
      <c r="DH237" s="125"/>
      <c r="FB237" s="3"/>
      <c r="FC237" s="3"/>
      <c r="FD237" s="3"/>
      <c r="FE237" s="3"/>
      <c r="FF237" s="3"/>
      <c r="FG237" s="3"/>
      <c r="FH237" s="3"/>
      <c r="FI237" s="3"/>
      <c r="FJ237" s="3"/>
      <c r="FK237" s="3"/>
      <c r="FL237" s="3"/>
      <c r="FM237" s="3"/>
      <c r="FN237" s="3"/>
      <c r="FO237" s="3"/>
      <c r="FP237" s="3"/>
      <c r="FQ237" s="3"/>
      <c r="FR237" s="3"/>
      <c r="FS237" s="3"/>
      <c r="FT237" s="3"/>
      <c r="FU237" s="3"/>
      <c r="FV237" s="3"/>
      <c r="FW237" s="3"/>
      <c r="FX237" s="3"/>
      <c r="FY237" s="3"/>
      <c r="FZ237" s="3"/>
      <c r="GA237" s="3"/>
      <c r="GB237" s="3"/>
      <c r="GC237" s="3"/>
      <c r="GD237" s="3"/>
      <c r="GE237" s="3"/>
      <c r="GF237" s="3"/>
      <c r="GG237" s="3"/>
      <c r="GH237" s="3"/>
      <c r="GI237" s="3"/>
      <c r="GJ237" s="3"/>
      <c r="GK237" s="3"/>
      <c r="GL237" s="3"/>
      <c r="GM237" s="3"/>
      <c r="GN237" s="3"/>
      <c r="GO237" s="3"/>
      <c r="GP237" s="3"/>
      <c r="GQ237" s="3"/>
      <c r="GR237" s="3"/>
      <c r="GS237" s="3"/>
      <c r="GT237" s="3"/>
      <c r="GU237" s="3"/>
      <c r="GV237" s="3"/>
      <c r="IG237" s="9"/>
      <c r="IH237" s="9"/>
      <c r="II237" s="9"/>
      <c r="IJ237" s="9"/>
    </row>
    <row r="238" spans="3:244"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4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125"/>
      <c r="CB238" s="125"/>
      <c r="CC238" s="125"/>
      <c r="CD238" s="125"/>
      <c r="CE238" s="125"/>
      <c r="CF238" s="125"/>
      <c r="CG238" s="125"/>
      <c r="CH238" s="125"/>
      <c r="CI238" s="125"/>
      <c r="CJ238" s="125"/>
      <c r="CK238" s="125"/>
      <c r="CL238" s="125"/>
      <c r="CM238" s="125"/>
      <c r="CN238" s="125"/>
      <c r="CO238" s="125"/>
      <c r="CP238" s="125"/>
      <c r="CQ238" s="125"/>
      <c r="CR238" s="125"/>
      <c r="CS238" s="125"/>
      <c r="CT238" s="125"/>
      <c r="CU238" s="125"/>
      <c r="CV238" s="125"/>
      <c r="CW238" s="125"/>
      <c r="CX238" s="125"/>
      <c r="CY238" s="125"/>
      <c r="CZ238" s="125"/>
      <c r="DA238" s="125"/>
      <c r="DB238" s="125"/>
      <c r="DC238" s="125"/>
      <c r="DD238" s="125"/>
      <c r="DE238" s="125"/>
      <c r="DF238" s="125"/>
      <c r="DG238" s="125"/>
      <c r="DH238" s="125"/>
      <c r="FB238" s="3"/>
      <c r="FC238" s="3"/>
      <c r="FD238" s="3"/>
      <c r="FE238" s="3"/>
      <c r="FF238" s="3"/>
      <c r="FG238" s="3"/>
      <c r="FH238" s="3"/>
      <c r="FI238" s="3"/>
      <c r="FJ238" s="3"/>
      <c r="FK238" s="3"/>
      <c r="FL238" s="3"/>
      <c r="FM238" s="3"/>
      <c r="FN238" s="3"/>
      <c r="FO238" s="3"/>
      <c r="FP238" s="3"/>
      <c r="FQ238" s="3"/>
      <c r="FR238" s="3"/>
      <c r="FS238" s="3"/>
      <c r="FT238" s="3"/>
      <c r="FU238" s="3"/>
      <c r="FV238" s="3"/>
      <c r="FW238" s="3"/>
      <c r="FX238" s="3"/>
      <c r="FY238" s="3"/>
      <c r="FZ238" s="3"/>
      <c r="GA238" s="3"/>
      <c r="GB238" s="3"/>
      <c r="GC238" s="3"/>
      <c r="GD238" s="3"/>
      <c r="GE238" s="3"/>
      <c r="GF238" s="3"/>
      <c r="GG238" s="3"/>
      <c r="GH238" s="3"/>
      <c r="GI238" s="3"/>
      <c r="GJ238" s="3"/>
      <c r="GK238" s="3"/>
      <c r="GL238" s="3"/>
      <c r="GM238" s="3"/>
      <c r="GN238" s="3"/>
      <c r="GO238" s="3"/>
      <c r="GP238" s="3"/>
      <c r="GQ238" s="3"/>
      <c r="GR238" s="3"/>
      <c r="GS238" s="3"/>
      <c r="GT238" s="3"/>
      <c r="GU238" s="3"/>
      <c r="GV238" s="3"/>
      <c r="IG238" s="9"/>
      <c r="IH238" s="9"/>
      <c r="II238" s="9"/>
      <c r="IJ238" s="9"/>
    </row>
    <row r="239" spans="3:244"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4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125"/>
      <c r="CB239" s="125"/>
      <c r="CC239" s="125"/>
      <c r="CD239" s="125"/>
      <c r="CE239" s="125"/>
      <c r="CF239" s="125"/>
      <c r="CG239" s="125"/>
      <c r="CH239" s="125"/>
      <c r="CI239" s="125"/>
      <c r="CJ239" s="125"/>
      <c r="CK239" s="125"/>
      <c r="CL239" s="125"/>
      <c r="CM239" s="125"/>
      <c r="CN239" s="125"/>
      <c r="CO239" s="125"/>
      <c r="CP239" s="125"/>
      <c r="CQ239" s="125"/>
      <c r="CR239" s="125"/>
      <c r="CS239" s="125"/>
      <c r="CT239" s="125"/>
      <c r="CU239" s="125"/>
      <c r="CV239" s="125"/>
      <c r="CW239" s="125"/>
      <c r="CX239" s="125"/>
      <c r="CY239" s="125"/>
      <c r="CZ239" s="125"/>
      <c r="DA239" s="125"/>
      <c r="DB239" s="125"/>
      <c r="DC239" s="125"/>
      <c r="DD239" s="125"/>
      <c r="DE239" s="125"/>
      <c r="DF239" s="125"/>
      <c r="DG239" s="125"/>
      <c r="DH239" s="125"/>
      <c r="FB239" s="3"/>
      <c r="FC239" s="3"/>
      <c r="FD239" s="3"/>
      <c r="FE239" s="3"/>
      <c r="FF239" s="3"/>
      <c r="FG239" s="3"/>
      <c r="FH239" s="3"/>
      <c r="FI239" s="3"/>
      <c r="FJ239" s="3"/>
      <c r="FK239" s="3"/>
      <c r="FL239" s="3"/>
      <c r="FM239" s="3"/>
      <c r="FN239" s="3"/>
      <c r="FO239" s="3"/>
      <c r="FP239" s="3"/>
      <c r="FQ239" s="3"/>
      <c r="FR239" s="3"/>
      <c r="FS239" s="3"/>
      <c r="FT239" s="3"/>
      <c r="FU239" s="3"/>
      <c r="FV239" s="3"/>
      <c r="FW239" s="3"/>
      <c r="FX239" s="3"/>
      <c r="FY239" s="3"/>
      <c r="FZ239" s="3"/>
      <c r="GA239" s="3"/>
      <c r="GB239" s="3"/>
      <c r="GC239" s="3"/>
      <c r="GD239" s="3"/>
      <c r="GE239" s="3"/>
      <c r="GF239" s="3"/>
      <c r="GG239" s="3"/>
      <c r="GH239" s="3"/>
      <c r="GI239" s="3"/>
      <c r="GJ239" s="3"/>
      <c r="GK239" s="3"/>
      <c r="GL239" s="3"/>
      <c r="GM239" s="3"/>
      <c r="GN239" s="3"/>
      <c r="GO239" s="3"/>
      <c r="GP239" s="3"/>
      <c r="GQ239" s="3"/>
      <c r="GR239" s="3"/>
      <c r="GS239" s="3"/>
      <c r="GT239" s="3"/>
      <c r="GU239" s="3"/>
      <c r="GV239" s="3"/>
      <c r="IG239" s="9"/>
      <c r="IH239" s="9"/>
      <c r="II239" s="9"/>
      <c r="IJ239" s="9"/>
    </row>
    <row r="240" spans="3:244"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4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125"/>
      <c r="CB240" s="125"/>
      <c r="CC240" s="125"/>
      <c r="CD240" s="125"/>
      <c r="CE240" s="125"/>
      <c r="CF240" s="125"/>
      <c r="CG240" s="125"/>
      <c r="CH240" s="125"/>
      <c r="CI240" s="125"/>
      <c r="CJ240" s="125"/>
      <c r="CK240" s="125"/>
      <c r="CL240" s="125"/>
      <c r="CM240" s="125"/>
      <c r="CN240" s="125"/>
      <c r="CO240" s="125"/>
      <c r="CP240" s="125"/>
      <c r="CQ240" s="125"/>
      <c r="CR240" s="125"/>
      <c r="CS240" s="125"/>
      <c r="CT240" s="125"/>
      <c r="CU240" s="125"/>
      <c r="CV240" s="125"/>
      <c r="CW240" s="125"/>
      <c r="CX240" s="125"/>
      <c r="CY240" s="125"/>
      <c r="CZ240" s="125"/>
      <c r="DA240" s="125"/>
      <c r="DB240" s="125"/>
      <c r="DC240" s="125"/>
      <c r="DD240" s="125"/>
      <c r="DE240" s="125"/>
      <c r="DF240" s="125"/>
      <c r="DG240" s="125"/>
      <c r="DH240" s="125"/>
      <c r="FB240" s="3"/>
      <c r="FC240" s="3"/>
      <c r="FD240" s="3"/>
      <c r="FE240" s="3"/>
      <c r="FF240" s="3"/>
      <c r="FG240" s="3"/>
      <c r="FH240" s="3"/>
      <c r="FI240" s="3"/>
      <c r="FJ240" s="3"/>
      <c r="FK240" s="3"/>
      <c r="FL240" s="3"/>
      <c r="FM240" s="3"/>
      <c r="FN240" s="3"/>
      <c r="FO240" s="3"/>
      <c r="FP240" s="3"/>
      <c r="FQ240" s="3"/>
      <c r="FR240" s="3"/>
      <c r="FS240" s="3"/>
      <c r="FT240" s="3"/>
      <c r="FU240" s="3"/>
      <c r="FV240" s="3"/>
      <c r="FW240" s="3"/>
      <c r="FX240" s="3"/>
      <c r="FY240" s="3"/>
      <c r="FZ240" s="3"/>
      <c r="GA240" s="3"/>
      <c r="GB240" s="3"/>
      <c r="GC240" s="3"/>
      <c r="GD240" s="3"/>
      <c r="GE240" s="3"/>
      <c r="GF240" s="3"/>
      <c r="GG240" s="3"/>
      <c r="GH240" s="3"/>
      <c r="GI240" s="3"/>
      <c r="GJ240" s="3"/>
      <c r="GK240" s="3"/>
      <c r="GL240" s="3"/>
      <c r="GM240" s="3"/>
      <c r="GN240" s="3"/>
      <c r="GO240" s="3"/>
      <c r="GP240" s="3"/>
      <c r="GQ240" s="3"/>
      <c r="GR240" s="3"/>
      <c r="GS240" s="3"/>
      <c r="GT240" s="3"/>
      <c r="GU240" s="3"/>
      <c r="GV240" s="3"/>
      <c r="IG240" s="9"/>
      <c r="IH240" s="9"/>
      <c r="II240" s="9"/>
      <c r="IJ240" s="9"/>
    </row>
    <row r="241" spans="3:244"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4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125"/>
      <c r="CB241" s="125"/>
      <c r="CC241" s="125"/>
      <c r="CD241" s="125"/>
      <c r="CE241" s="125"/>
      <c r="CF241" s="125"/>
      <c r="CG241" s="125"/>
      <c r="CH241" s="125"/>
      <c r="CI241" s="125"/>
      <c r="CJ241" s="125"/>
      <c r="CK241" s="125"/>
      <c r="CL241" s="125"/>
      <c r="CM241" s="125"/>
      <c r="CN241" s="125"/>
      <c r="CO241" s="125"/>
      <c r="CP241" s="125"/>
      <c r="CQ241" s="125"/>
      <c r="CR241" s="125"/>
      <c r="CS241" s="125"/>
      <c r="CT241" s="125"/>
      <c r="CU241" s="125"/>
      <c r="CV241" s="125"/>
      <c r="CW241" s="125"/>
      <c r="CX241" s="125"/>
      <c r="CY241" s="125"/>
      <c r="CZ241" s="125"/>
      <c r="DA241" s="125"/>
      <c r="DB241" s="125"/>
      <c r="DC241" s="125"/>
      <c r="DD241" s="125"/>
      <c r="DE241" s="125"/>
      <c r="DF241" s="125"/>
      <c r="DG241" s="125"/>
      <c r="DH241" s="125"/>
      <c r="FB241" s="3"/>
      <c r="FC241" s="3"/>
      <c r="FD241" s="3"/>
      <c r="FE241" s="3"/>
      <c r="FF241" s="3"/>
      <c r="FG241" s="3"/>
      <c r="FH241" s="3"/>
      <c r="FI241" s="3"/>
      <c r="FJ241" s="3"/>
      <c r="FK241" s="3"/>
      <c r="FL241" s="3"/>
      <c r="FM241" s="3"/>
      <c r="FN241" s="3"/>
      <c r="FO241" s="3"/>
      <c r="FP241" s="3"/>
      <c r="FQ241" s="3"/>
      <c r="FR241" s="3"/>
      <c r="FS241" s="3"/>
      <c r="FT241" s="3"/>
      <c r="FU241" s="3"/>
      <c r="FV241" s="3"/>
      <c r="FW241" s="3"/>
      <c r="FX241" s="3"/>
      <c r="FY241" s="3"/>
      <c r="FZ241" s="3"/>
      <c r="GA241" s="3"/>
      <c r="GB241" s="3"/>
      <c r="GC241" s="3"/>
      <c r="GD241" s="3"/>
      <c r="GE241" s="3"/>
      <c r="GF241" s="3"/>
      <c r="GG241" s="3"/>
      <c r="GH241" s="3"/>
      <c r="GI241" s="3"/>
      <c r="GJ241" s="3"/>
      <c r="GK241" s="3"/>
      <c r="GL241" s="3"/>
      <c r="GM241" s="3"/>
      <c r="GN241" s="3"/>
      <c r="GO241" s="3"/>
      <c r="GP241" s="3"/>
      <c r="GQ241" s="3"/>
      <c r="GR241" s="3"/>
      <c r="GS241" s="3"/>
      <c r="GT241" s="3"/>
      <c r="GU241" s="3"/>
      <c r="GV241" s="3"/>
      <c r="IG241" s="9"/>
      <c r="IH241" s="9"/>
      <c r="II241" s="9"/>
      <c r="IJ241" s="9"/>
    </row>
    <row r="242" spans="3:244"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4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125"/>
      <c r="CB242" s="125"/>
      <c r="CC242" s="125"/>
      <c r="CD242" s="125"/>
      <c r="CE242" s="125"/>
      <c r="CF242" s="125"/>
      <c r="CG242" s="125"/>
      <c r="CH242" s="125"/>
      <c r="CI242" s="125"/>
      <c r="CJ242" s="125"/>
      <c r="CK242" s="125"/>
      <c r="CL242" s="125"/>
      <c r="CM242" s="125"/>
      <c r="CN242" s="125"/>
      <c r="CO242" s="125"/>
      <c r="CP242" s="125"/>
      <c r="CQ242" s="125"/>
      <c r="CR242" s="125"/>
      <c r="CS242" s="125"/>
      <c r="CT242" s="125"/>
      <c r="CU242" s="125"/>
      <c r="CV242" s="125"/>
      <c r="CW242" s="125"/>
      <c r="CX242" s="125"/>
      <c r="CY242" s="125"/>
      <c r="CZ242" s="125"/>
      <c r="DA242" s="125"/>
      <c r="DB242" s="125"/>
      <c r="DC242" s="125"/>
      <c r="DD242" s="125"/>
      <c r="DE242" s="125"/>
      <c r="DF242" s="125"/>
      <c r="DG242" s="125"/>
      <c r="DH242" s="125"/>
      <c r="FB242" s="3"/>
      <c r="FC242" s="3"/>
      <c r="FD242" s="3"/>
      <c r="FE242" s="3"/>
      <c r="FF242" s="3"/>
      <c r="FG242" s="3"/>
      <c r="FH242" s="3"/>
      <c r="FI242" s="3"/>
      <c r="FJ242" s="3"/>
      <c r="FK242" s="3"/>
      <c r="FL242" s="3"/>
      <c r="FM242" s="3"/>
      <c r="FN242" s="3"/>
      <c r="FO242" s="3"/>
      <c r="FP242" s="3"/>
      <c r="FQ242" s="3"/>
      <c r="FR242" s="3"/>
      <c r="FS242" s="3"/>
      <c r="FT242" s="3"/>
      <c r="FU242" s="3"/>
      <c r="FV242" s="3"/>
      <c r="FW242" s="3"/>
      <c r="FX242" s="3"/>
      <c r="FY242" s="3"/>
      <c r="FZ242" s="3"/>
      <c r="GA242" s="3"/>
      <c r="GB242" s="3"/>
      <c r="GC242" s="3"/>
      <c r="GD242" s="3"/>
      <c r="GE242" s="3"/>
      <c r="GF242" s="3"/>
      <c r="GG242" s="3"/>
      <c r="GH242" s="3"/>
      <c r="GI242" s="3"/>
      <c r="GJ242" s="3"/>
      <c r="GK242" s="3"/>
      <c r="GL242" s="3"/>
      <c r="GM242" s="3"/>
      <c r="GN242" s="3"/>
      <c r="GO242" s="3"/>
      <c r="GP242" s="3"/>
      <c r="GQ242" s="3"/>
      <c r="GR242" s="3"/>
      <c r="GS242" s="3"/>
      <c r="GT242" s="3"/>
      <c r="GU242" s="3"/>
      <c r="GV242" s="3"/>
      <c r="IG242" s="9"/>
      <c r="IH242" s="9"/>
      <c r="II242" s="9"/>
      <c r="IJ242" s="9"/>
    </row>
    <row r="243" spans="3:244"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4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125"/>
      <c r="CB243" s="125"/>
      <c r="CC243" s="125"/>
      <c r="CD243" s="125"/>
      <c r="CE243" s="125"/>
      <c r="CF243" s="125"/>
      <c r="CG243" s="125"/>
      <c r="CH243" s="125"/>
      <c r="CI243" s="125"/>
      <c r="CJ243" s="125"/>
      <c r="CK243" s="125"/>
      <c r="CL243" s="125"/>
      <c r="CM243" s="125"/>
      <c r="CN243" s="125"/>
      <c r="CO243" s="125"/>
      <c r="CP243" s="125"/>
      <c r="CQ243" s="125"/>
      <c r="CR243" s="125"/>
      <c r="CS243" s="125"/>
      <c r="CT243" s="125"/>
      <c r="CU243" s="125"/>
      <c r="CV243" s="125"/>
      <c r="CW243" s="125"/>
      <c r="CX243" s="125"/>
      <c r="CY243" s="125"/>
      <c r="CZ243" s="125"/>
      <c r="DA243" s="125"/>
      <c r="DB243" s="125"/>
      <c r="DC243" s="125"/>
      <c r="DD243" s="125"/>
      <c r="DE243" s="125"/>
      <c r="DF243" s="125"/>
      <c r="DG243" s="125"/>
      <c r="DH243" s="125"/>
      <c r="FB243" s="3"/>
      <c r="FC243" s="3"/>
      <c r="FD243" s="3"/>
      <c r="FE243" s="3"/>
      <c r="FF243" s="3"/>
      <c r="FG243" s="3"/>
      <c r="FH243" s="3"/>
      <c r="FI243" s="3"/>
      <c r="FJ243" s="3"/>
      <c r="FK243" s="3"/>
      <c r="FL243" s="3"/>
      <c r="FM243" s="3"/>
      <c r="FN243" s="3"/>
      <c r="FO243" s="3"/>
      <c r="FP243" s="3"/>
      <c r="FQ243" s="3"/>
      <c r="FR243" s="3"/>
      <c r="FS243" s="3"/>
      <c r="FT243" s="3"/>
      <c r="FU243" s="3"/>
      <c r="FV243" s="3"/>
      <c r="FW243" s="3"/>
      <c r="FX243" s="3"/>
      <c r="FY243" s="3"/>
      <c r="FZ243" s="3"/>
      <c r="GA243" s="3"/>
      <c r="GB243" s="3"/>
      <c r="GC243" s="3"/>
      <c r="GD243" s="3"/>
      <c r="GE243" s="3"/>
      <c r="GF243" s="3"/>
      <c r="GG243" s="3"/>
      <c r="GH243" s="3"/>
      <c r="GI243" s="3"/>
      <c r="GJ243" s="3"/>
      <c r="GK243" s="3"/>
      <c r="GL243" s="3"/>
      <c r="GM243" s="3"/>
      <c r="GN243" s="3"/>
      <c r="GO243" s="3"/>
      <c r="GP243" s="3"/>
      <c r="GQ243" s="3"/>
      <c r="GR243" s="3"/>
      <c r="GS243" s="3"/>
      <c r="GT243" s="3"/>
      <c r="GU243" s="3"/>
      <c r="GV243" s="3"/>
      <c r="IG243" s="9"/>
      <c r="IH243" s="9"/>
      <c r="II243" s="9"/>
      <c r="IJ243" s="9"/>
    </row>
    <row r="244" spans="3:244"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4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125"/>
      <c r="CB244" s="125"/>
      <c r="CC244" s="125"/>
      <c r="CD244" s="125"/>
      <c r="CE244" s="125"/>
      <c r="CF244" s="125"/>
      <c r="CG244" s="125"/>
      <c r="CH244" s="125"/>
      <c r="CI244" s="125"/>
      <c r="CJ244" s="125"/>
      <c r="CK244" s="125"/>
      <c r="CL244" s="125"/>
      <c r="CM244" s="125"/>
      <c r="CN244" s="125"/>
      <c r="CO244" s="125"/>
      <c r="CP244" s="125"/>
      <c r="CQ244" s="125"/>
      <c r="CR244" s="125"/>
      <c r="CS244" s="125"/>
      <c r="CT244" s="125"/>
      <c r="CU244" s="125"/>
      <c r="CV244" s="125"/>
      <c r="CW244" s="125"/>
      <c r="CX244" s="125"/>
      <c r="CY244" s="125"/>
      <c r="CZ244" s="125"/>
      <c r="DA244" s="125"/>
      <c r="DB244" s="125"/>
      <c r="DC244" s="125"/>
      <c r="DD244" s="125"/>
      <c r="DE244" s="125"/>
      <c r="DF244" s="125"/>
      <c r="DG244" s="125"/>
      <c r="DH244" s="125"/>
      <c r="FB244" s="3"/>
      <c r="FC244" s="3"/>
      <c r="FD244" s="3"/>
      <c r="FE244" s="3"/>
      <c r="FF244" s="3"/>
      <c r="FG244" s="3"/>
      <c r="FH244" s="3"/>
      <c r="FI244" s="3"/>
      <c r="FJ244" s="3"/>
      <c r="FK244" s="3"/>
      <c r="FL244" s="3"/>
      <c r="FM244" s="3"/>
      <c r="FN244" s="3"/>
      <c r="FO244" s="3"/>
      <c r="FP244" s="3"/>
      <c r="FQ244" s="3"/>
      <c r="FR244" s="3"/>
      <c r="FS244" s="3"/>
      <c r="FT244" s="3"/>
      <c r="FU244" s="3"/>
      <c r="FV244" s="3"/>
      <c r="FW244" s="3"/>
      <c r="FX244" s="3"/>
      <c r="FY244" s="3"/>
      <c r="FZ244" s="3"/>
      <c r="GA244" s="3"/>
      <c r="GB244" s="3"/>
      <c r="GC244" s="3"/>
      <c r="GD244" s="3"/>
      <c r="GE244" s="3"/>
      <c r="GF244" s="3"/>
      <c r="GG244" s="3"/>
      <c r="GH244" s="3"/>
      <c r="GI244" s="3"/>
      <c r="GJ244" s="3"/>
      <c r="GK244" s="3"/>
      <c r="GL244" s="3"/>
      <c r="GM244" s="3"/>
      <c r="GN244" s="3"/>
      <c r="GO244" s="3"/>
      <c r="GP244" s="3"/>
      <c r="GQ244" s="3"/>
      <c r="GR244" s="3"/>
      <c r="GS244" s="3"/>
      <c r="GT244" s="3"/>
      <c r="GU244" s="3"/>
      <c r="GV244" s="3"/>
      <c r="IG244" s="9"/>
      <c r="IH244" s="9"/>
      <c r="II244" s="9"/>
      <c r="IJ244" s="9"/>
    </row>
    <row r="245" spans="3:244"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4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125"/>
      <c r="CB245" s="125"/>
      <c r="CC245" s="125"/>
      <c r="CD245" s="125"/>
      <c r="CE245" s="125"/>
      <c r="CF245" s="125"/>
      <c r="CG245" s="125"/>
      <c r="CH245" s="125"/>
      <c r="CI245" s="125"/>
      <c r="CJ245" s="125"/>
      <c r="CK245" s="125"/>
      <c r="CL245" s="125"/>
      <c r="CM245" s="125"/>
      <c r="CN245" s="125"/>
      <c r="CO245" s="125"/>
      <c r="CP245" s="125"/>
      <c r="CQ245" s="125"/>
      <c r="CR245" s="125"/>
      <c r="CS245" s="125"/>
      <c r="CT245" s="125"/>
      <c r="CU245" s="125"/>
      <c r="CV245" s="125"/>
      <c r="CW245" s="125"/>
      <c r="CX245" s="125"/>
      <c r="CY245" s="125"/>
      <c r="CZ245" s="125"/>
      <c r="DA245" s="125"/>
      <c r="DB245" s="125"/>
      <c r="DC245" s="125"/>
      <c r="DD245" s="125"/>
      <c r="DE245" s="125"/>
      <c r="DF245" s="125"/>
      <c r="DG245" s="125"/>
      <c r="DH245" s="125"/>
      <c r="FB245" s="3"/>
      <c r="FC245" s="3"/>
      <c r="FD245" s="3"/>
      <c r="FE245" s="3"/>
      <c r="FF245" s="3"/>
      <c r="FG245" s="3"/>
      <c r="FH245" s="3"/>
      <c r="FI245" s="3"/>
      <c r="FJ245" s="3"/>
      <c r="FK245" s="3"/>
      <c r="FL245" s="3"/>
      <c r="FM245" s="3"/>
      <c r="FN245" s="3"/>
      <c r="FO245" s="3"/>
      <c r="FP245" s="3"/>
      <c r="FQ245" s="3"/>
      <c r="FR245" s="3"/>
      <c r="FS245" s="3"/>
      <c r="FT245" s="3"/>
      <c r="FU245" s="3"/>
      <c r="FV245" s="3"/>
      <c r="FW245" s="3"/>
      <c r="FX245" s="3"/>
      <c r="FY245" s="3"/>
      <c r="FZ245" s="3"/>
      <c r="GA245" s="3"/>
      <c r="GB245" s="3"/>
      <c r="GC245" s="3"/>
      <c r="GD245" s="3"/>
      <c r="GE245" s="3"/>
      <c r="GF245" s="3"/>
      <c r="GG245" s="3"/>
      <c r="GH245" s="3"/>
      <c r="GI245" s="3"/>
      <c r="GJ245" s="3"/>
      <c r="GK245" s="3"/>
      <c r="GL245" s="3"/>
      <c r="GM245" s="3"/>
      <c r="GN245" s="3"/>
      <c r="GO245" s="3"/>
      <c r="GP245" s="3"/>
      <c r="GQ245" s="3"/>
      <c r="GR245" s="3"/>
      <c r="GS245" s="3"/>
      <c r="GT245" s="3"/>
      <c r="GU245" s="3"/>
      <c r="GV245" s="3"/>
      <c r="IG245" s="9"/>
      <c r="IH245" s="9"/>
      <c r="II245" s="9"/>
      <c r="IJ245" s="9"/>
    </row>
    <row r="246" spans="3:244"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4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125"/>
      <c r="CB246" s="125"/>
      <c r="CC246" s="125"/>
      <c r="CD246" s="125"/>
      <c r="CE246" s="125"/>
      <c r="CF246" s="125"/>
      <c r="CG246" s="125"/>
      <c r="CH246" s="125"/>
      <c r="CI246" s="125"/>
      <c r="CJ246" s="125"/>
      <c r="CK246" s="125"/>
      <c r="CL246" s="125"/>
      <c r="CM246" s="125"/>
      <c r="CN246" s="125"/>
      <c r="CO246" s="125"/>
      <c r="CP246" s="125"/>
      <c r="CQ246" s="125"/>
      <c r="CR246" s="125"/>
      <c r="CS246" s="125"/>
      <c r="CT246" s="125"/>
      <c r="CU246" s="125"/>
      <c r="CV246" s="125"/>
      <c r="CW246" s="125"/>
      <c r="CX246" s="125"/>
      <c r="CY246" s="125"/>
      <c r="CZ246" s="125"/>
      <c r="DA246" s="125"/>
      <c r="DB246" s="125"/>
      <c r="DC246" s="125"/>
      <c r="DD246" s="125"/>
      <c r="DE246" s="125"/>
      <c r="DF246" s="125"/>
      <c r="DG246" s="125"/>
      <c r="DH246" s="125"/>
      <c r="FB246" s="3"/>
      <c r="FC246" s="3"/>
      <c r="FD246" s="3"/>
      <c r="FE246" s="3"/>
      <c r="FF246" s="3"/>
      <c r="FG246" s="3"/>
      <c r="FH246" s="3"/>
      <c r="FI246" s="3"/>
      <c r="FJ246" s="3"/>
      <c r="FK246" s="3"/>
      <c r="FL246" s="3"/>
      <c r="FM246" s="3"/>
      <c r="FN246" s="3"/>
      <c r="FO246" s="3"/>
      <c r="FP246" s="3"/>
      <c r="FQ246" s="3"/>
      <c r="FR246" s="3"/>
      <c r="FS246" s="3"/>
      <c r="FT246" s="3"/>
      <c r="FU246" s="3"/>
      <c r="FV246" s="3"/>
      <c r="FW246" s="3"/>
      <c r="FX246" s="3"/>
      <c r="FY246" s="3"/>
      <c r="FZ246" s="3"/>
      <c r="GA246" s="3"/>
      <c r="GB246" s="3"/>
      <c r="GC246" s="3"/>
      <c r="GD246" s="3"/>
      <c r="GE246" s="3"/>
      <c r="GF246" s="3"/>
      <c r="GG246" s="3"/>
      <c r="GH246" s="3"/>
      <c r="GI246" s="3"/>
      <c r="GJ246" s="3"/>
      <c r="GK246" s="3"/>
      <c r="GL246" s="3"/>
      <c r="GM246" s="3"/>
      <c r="GN246" s="3"/>
      <c r="GO246" s="3"/>
      <c r="GP246" s="3"/>
      <c r="GQ246" s="3"/>
      <c r="GR246" s="3"/>
      <c r="GS246" s="3"/>
      <c r="GT246" s="3"/>
      <c r="GU246" s="3"/>
      <c r="GV246" s="3"/>
      <c r="IG246" s="9"/>
      <c r="IH246" s="9"/>
      <c r="II246" s="9"/>
      <c r="IJ246" s="9"/>
    </row>
    <row r="247" spans="3:244"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4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125"/>
      <c r="CB247" s="125"/>
      <c r="CC247" s="125"/>
      <c r="CD247" s="125"/>
      <c r="CE247" s="125"/>
      <c r="CF247" s="125"/>
      <c r="CG247" s="125"/>
      <c r="CH247" s="125"/>
      <c r="CI247" s="125"/>
      <c r="CJ247" s="125"/>
      <c r="CK247" s="125"/>
      <c r="CL247" s="125"/>
      <c r="CM247" s="125"/>
      <c r="CN247" s="125"/>
      <c r="CO247" s="125"/>
      <c r="CP247" s="125"/>
      <c r="CQ247" s="125"/>
      <c r="CR247" s="125"/>
      <c r="CS247" s="125"/>
      <c r="CT247" s="125"/>
      <c r="CU247" s="125"/>
      <c r="CV247" s="125"/>
      <c r="CW247" s="125"/>
      <c r="CX247" s="125"/>
      <c r="CY247" s="125"/>
      <c r="CZ247" s="125"/>
      <c r="DA247" s="125"/>
      <c r="DB247" s="125"/>
      <c r="DC247" s="125"/>
      <c r="DD247" s="125"/>
      <c r="DE247" s="125"/>
      <c r="DF247" s="125"/>
      <c r="DG247" s="125"/>
      <c r="DH247" s="125"/>
      <c r="FB247" s="3"/>
      <c r="FC247" s="3"/>
      <c r="FD247" s="3"/>
      <c r="FE247" s="3"/>
      <c r="FF247" s="3"/>
      <c r="FG247" s="3"/>
      <c r="FH247" s="3"/>
      <c r="FI247" s="3"/>
      <c r="FJ247" s="3"/>
      <c r="FK247" s="3"/>
      <c r="FL247" s="3"/>
      <c r="FM247" s="3"/>
      <c r="FN247" s="3"/>
      <c r="FO247" s="3"/>
      <c r="FP247" s="3"/>
      <c r="FQ247" s="3"/>
      <c r="FR247" s="3"/>
      <c r="FS247" s="3"/>
      <c r="FT247" s="3"/>
      <c r="FU247" s="3"/>
      <c r="FV247" s="3"/>
      <c r="FW247" s="3"/>
      <c r="FX247" s="3"/>
      <c r="FY247" s="3"/>
      <c r="FZ247" s="3"/>
      <c r="GA247" s="3"/>
      <c r="GB247" s="3"/>
      <c r="GC247" s="3"/>
      <c r="GD247" s="3"/>
      <c r="GE247" s="3"/>
      <c r="GF247" s="3"/>
      <c r="GG247" s="3"/>
      <c r="GH247" s="3"/>
      <c r="GI247" s="3"/>
      <c r="GJ247" s="3"/>
      <c r="GK247" s="3"/>
      <c r="GL247" s="3"/>
      <c r="GM247" s="3"/>
      <c r="GN247" s="3"/>
      <c r="GO247" s="3"/>
      <c r="GP247" s="3"/>
      <c r="GQ247" s="3"/>
      <c r="GR247" s="3"/>
      <c r="GS247" s="3"/>
      <c r="GT247" s="3"/>
      <c r="GU247" s="3"/>
      <c r="GV247" s="3"/>
      <c r="IG247" s="9"/>
      <c r="IH247" s="9"/>
      <c r="II247" s="9"/>
      <c r="IJ247" s="9"/>
    </row>
    <row r="248" spans="3:244"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4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125"/>
      <c r="CB248" s="125"/>
      <c r="CC248" s="125"/>
      <c r="CD248" s="125"/>
      <c r="CE248" s="125"/>
      <c r="CF248" s="125"/>
      <c r="CG248" s="125"/>
      <c r="CH248" s="125"/>
      <c r="CI248" s="125"/>
      <c r="CJ248" s="125"/>
      <c r="CK248" s="125"/>
      <c r="CL248" s="125"/>
      <c r="CM248" s="125"/>
      <c r="CN248" s="125"/>
      <c r="CO248" s="125"/>
      <c r="CP248" s="125"/>
      <c r="CQ248" s="125"/>
      <c r="CR248" s="125"/>
      <c r="CS248" s="125"/>
      <c r="CT248" s="125"/>
      <c r="CU248" s="125"/>
      <c r="CV248" s="125"/>
      <c r="CW248" s="125"/>
      <c r="CX248" s="125"/>
      <c r="CY248" s="125"/>
      <c r="CZ248" s="125"/>
      <c r="DA248" s="125"/>
      <c r="DB248" s="125"/>
      <c r="DC248" s="125"/>
      <c r="DD248" s="125"/>
      <c r="DE248" s="125"/>
      <c r="DF248" s="125"/>
      <c r="DG248" s="125"/>
      <c r="DH248" s="125"/>
      <c r="FB248" s="3"/>
      <c r="FC248" s="3"/>
      <c r="FD248" s="3"/>
      <c r="FE248" s="3"/>
      <c r="FF248" s="3"/>
      <c r="FG248" s="3"/>
      <c r="FH248" s="3"/>
      <c r="FI248" s="3"/>
      <c r="FJ248" s="3"/>
      <c r="FK248" s="3"/>
      <c r="FL248" s="3"/>
      <c r="FM248" s="3"/>
      <c r="FN248" s="3"/>
      <c r="FO248" s="3"/>
      <c r="FP248" s="3"/>
      <c r="FQ248" s="3"/>
      <c r="FR248" s="3"/>
      <c r="FS248" s="3"/>
      <c r="FT248" s="3"/>
      <c r="FU248" s="3"/>
      <c r="FV248" s="3"/>
      <c r="FW248" s="3"/>
      <c r="FX248" s="3"/>
      <c r="FY248" s="3"/>
      <c r="FZ248" s="3"/>
      <c r="GA248" s="3"/>
      <c r="GB248" s="3"/>
      <c r="GC248" s="3"/>
      <c r="GD248" s="3"/>
      <c r="GE248" s="3"/>
      <c r="GF248" s="3"/>
      <c r="GG248" s="3"/>
      <c r="GH248" s="3"/>
      <c r="GI248" s="3"/>
      <c r="GJ248" s="3"/>
      <c r="GK248" s="3"/>
      <c r="GL248" s="3"/>
      <c r="GM248" s="3"/>
      <c r="GN248" s="3"/>
      <c r="GO248" s="3"/>
      <c r="GP248" s="3"/>
      <c r="GQ248" s="3"/>
      <c r="GR248" s="3"/>
      <c r="GS248" s="3"/>
      <c r="GT248" s="3"/>
      <c r="GU248" s="3"/>
      <c r="GV248" s="3"/>
      <c r="IG248" s="9"/>
      <c r="IH248" s="9"/>
      <c r="II248" s="9"/>
      <c r="IJ248" s="9"/>
    </row>
    <row r="249" spans="3:244"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4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125"/>
      <c r="CB249" s="125"/>
      <c r="CC249" s="125"/>
      <c r="CD249" s="125"/>
      <c r="CE249" s="125"/>
      <c r="CF249" s="125"/>
      <c r="CG249" s="125"/>
      <c r="CH249" s="125"/>
      <c r="CI249" s="125"/>
      <c r="CJ249" s="125"/>
      <c r="CK249" s="125"/>
      <c r="CL249" s="125"/>
      <c r="CM249" s="125"/>
      <c r="CN249" s="125"/>
      <c r="CO249" s="125"/>
      <c r="CP249" s="125"/>
      <c r="CQ249" s="125"/>
      <c r="CR249" s="125"/>
      <c r="CS249" s="125"/>
      <c r="CT249" s="125"/>
      <c r="CU249" s="125"/>
      <c r="CV249" s="125"/>
      <c r="CW249" s="125"/>
      <c r="CX249" s="125"/>
      <c r="CY249" s="125"/>
      <c r="CZ249" s="125"/>
      <c r="DA249" s="125"/>
      <c r="DB249" s="125"/>
      <c r="DC249" s="125"/>
      <c r="DD249" s="125"/>
      <c r="DE249" s="125"/>
      <c r="DF249" s="125"/>
      <c r="DG249" s="125"/>
      <c r="DH249" s="125"/>
      <c r="FB249" s="3"/>
      <c r="FC249" s="3"/>
      <c r="FD249" s="3"/>
      <c r="FE249" s="3"/>
      <c r="FF249" s="3"/>
      <c r="FG249" s="3"/>
      <c r="FH249" s="3"/>
      <c r="FI249" s="3"/>
      <c r="FJ249" s="3"/>
      <c r="FK249" s="3"/>
      <c r="FL249" s="3"/>
      <c r="FM249" s="3"/>
      <c r="FN249" s="3"/>
      <c r="FO249" s="3"/>
      <c r="FP249" s="3"/>
      <c r="FQ249" s="3"/>
      <c r="FR249" s="3"/>
      <c r="FS249" s="3"/>
      <c r="FT249" s="3"/>
      <c r="FU249" s="3"/>
      <c r="FV249" s="3"/>
      <c r="FW249" s="3"/>
      <c r="FX249" s="3"/>
      <c r="FY249" s="3"/>
      <c r="FZ249" s="3"/>
      <c r="GA249" s="3"/>
      <c r="GB249" s="3"/>
      <c r="GC249" s="3"/>
      <c r="GD249" s="3"/>
      <c r="GE249" s="3"/>
      <c r="GF249" s="3"/>
      <c r="GG249" s="3"/>
      <c r="GH249" s="3"/>
      <c r="GI249" s="3"/>
      <c r="GJ249" s="3"/>
      <c r="GK249" s="3"/>
      <c r="GL249" s="3"/>
      <c r="GM249" s="3"/>
      <c r="GN249" s="3"/>
      <c r="GO249" s="3"/>
      <c r="GP249" s="3"/>
      <c r="GQ249" s="3"/>
      <c r="GR249" s="3"/>
      <c r="GS249" s="3"/>
      <c r="GT249" s="3"/>
      <c r="GU249" s="3"/>
      <c r="GV249" s="3"/>
      <c r="IG249" s="9"/>
      <c r="IH249" s="9"/>
      <c r="II249" s="9"/>
      <c r="IJ249" s="9"/>
    </row>
    <row r="250" spans="3:244"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4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125"/>
      <c r="CB250" s="125"/>
      <c r="CC250" s="125"/>
      <c r="CD250" s="125"/>
      <c r="CE250" s="125"/>
      <c r="CF250" s="125"/>
      <c r="CG250" s="125"/>
      <c r="CH250" s="125"/>
      <c r="CI250" s="125"/>
      <c r="CJ250" s="125"/>
      <c r="CK250" s="125"/>
      <c r="CL250" s="125"/>
      <c r="CM250" s="125"/>
      <c r="CN250" s="125"/>
      <c r="CO250" s="125"/>
      <c r="CP250" s="125"/>
      <c r="CQ250" s="125"/>
      <c r="CR250" s="125"/>
      <c r="CS250" s="125"/>
      <c r="CT250" s="125"/>
      <c r="CU250" s="125"/>
      <c r="CV250" s="125"/>
      <c r="CW250" s="125"/>
      <c r="CX250" s="125"/>
      <c r="CY250" s="125"/>
      <c r="CZ250" s="125"/>
      <c r="DA250" s="125"/>
      <c r="DB250" s="125"/>
      <c r="DC250" s="125"/>
      <c r="DD250" s="125"/>
      <c r="DE250" s="125"/>
      <c r="DF250" s="125"/>
      <c r="DG250" s="125"/>
      <c r="DH250" s="125"/>
      <c r="FB250" s="3"/>
      <c r="FC250" s="3"/>
      <c r="FD250" s="3"/>
      <c r="FE250" s="3"/>
      <c r="FF250" s="3"/>
      <c r="FG250" s="3"/>
      <c r="FH250" s="3"/>
      <c r="FI250" s="3"/>
      <c r="FJ250" s="3"/>
      <c r="FK250" s="3"/>
      <c r="FL250" s="3"/>
      <c r="FM250" s="3"/>
      <c r="FN250" s="3"/>
      <c r="FO250" s="3"/>
      <c r="FP250" s="3"/>
      <c r="FQ250" s="3"/>
      <c r="FR250" s="3"/>
      <c r="FS250" s="3"/>
      <c r="FT250" s="3"/>
      <c r="FU250" s="3"/>
      <c r="FV250" s="3"/>
      <c r="FW250" s="3"/>
      <c r="FX250" s="3"/>
      <c r="FY250" s="3"/>
      <c r="FZ250" s="3"/>
      <c r="GA250" s="3"/>
      <c r="GB250" s="3"/>
      <c r="GC250" s="3"/>
      <c r="GD250" s="3"/>
      <c r="GE250" s="3"/>
      <c r="GF250" s="3"/>
      <c r="GG250" s="3"/>
      <c r="GH250" s="3"/>
      <c r="GI250" s="3"/>
      <c r="GJ250" s="3"/>
      <c r="GK250" s="3"/>
      <c r="GL250" s="3"/>
      <c r="GM250" s="3"/>
      <c r="GN250" s="3"/>
      <c r="GO250" s="3"/>
      <c r="GP250" s="3"/>
      <c r="GQ250" s="3"/>
      <c r="GR250" s="3"/>
      <c r="GS250" s="3"/>
      <c r="GT250" s="3"/>
      <c r="GU250" s="3"/>
      <c r="GV250" s="3"/>
      <c r="IG250" s="9"/>
      <c r="IH250" s="9"/>
      <c r="II250" s="9"/>
      <c r="IJ250" s="9"/>
    </row>
    <row r="251" spans="3:244"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4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125"/>
      <c r="CB251" s="125"/>
      <c r="CC251" s="125"/>
      <c r="CD251" s="125"/>
      <c r="CE251" s="125"/>
      <c r="CF251" s="125"/>
      <c r="CG251" s="125"/>
      <c r="CH251" s="125"/>
      <c r="CI251" s="125"/>
      <c r="CJ251" s="125"/>
      <c r="CK251" s="125"/>
      <c r="CL251" s="125"/>
      <c r="CM251" s="125"/>
      <c r="CN251" s="125"/>
      <c r="CO251" s="125"/>
      <c r="CP251" s="125"/>
      <c r="CQ251" s="125"/>
      <c r="CR251" s="125"/>
      <c r="CS251" s="125"/>
      <c r="CT251" s="125"/>
      <c r="CU251" s="125"/>
      <c r="CV251" s="125"/>
      <c r="CW251" s="125"/>
      <c r="CX251" s="125"/>
      <c r="CY251" s="125"/>
      <c r="CZ251" s="125"/>
      <c r="DA251" s="125"/>
      <c r="DB251" s="125"/>
      <c r="DC251" s="125"/>
      <c r="DD251" s="125"/>
      <c r="DE251" s="125"/>
      <c r="DF251" s="125"/>
      <c r="DG251" s="125"/>
      <c r="DH251" s="125"/>
      <c r="FB251" s="3"/>
      <c r="FC251" s="3"/>
      <c r="FD251" s="3"/>
      <c r="FE251" s="3"/>
      <c r="FF251" s="3"/>
      <c r="FG251" s="3"/>
      <c r="FH251" s="3"/>
      <c r="FI251" s="3"/>
      <c r="FJ251" s="3"/>
      <c r="FK251" s="3"/>
      <c r="FL251" s="3"/>
      <c r="FM251" s="3"/>
      <c r="FN251" s="3"/>
      <c r="FO251" s="3"/>
      <c r="FP251" s="3"/>
      <c r="FQ251" s="3"/>
      <c r="FR251" s="3"/>
      <c r="FS251" s="3"/>
      <c r="FT251" s="3"/>
      <c r="FU251" s="3"/>
      <c r="FV251" s="3"/>
      <c r="FW251" s="3"/>
      <c r="FX251" s="3"/>
      <c r="FY251" s="3"/>
      <c r="FZ251" s="3"/>
      <c r="GA251" s="3"/>
      <c r="GB251" s="3"/>
      <c r="GC251" s="3"/>
      <c r="GD251" s="3"/>
      <c r="GE251" s="3"/>
      <c r="GF251" s="3"/>
      <c r="GG251" s="3"/>
      <c r="GH251" s="3"/>
      <c r="GI251" s="3"/>
      <c r="GJ251" s="3"/>
      <c r="GK251" s="3"/>
      <c r="GL251" s="3"/>
      <c r="GM251" s="3"/>
      <c r="GN251" s="3"/>
      <c r="GO251" s="3"/>
      <c r="GP251" s="3"/>
      <c r="GQ251" s="3"/>
      <c r="GR251" s="3"/>
      <c r="GS251" s="3"/>
      <c r="GT251" s="3"/>
      <c r="GU251" s="3"/>
      <c r="GV251" s="3"/>
      <c r="IG251" s="9"/>
      <c r="IH251" s="9"/>
      <c r="II251" s="9"/>
      <c r="IJ251" s="9"/>
    </row>
    <row r="252" spans="3:244"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4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125"/>
      <c r="CB252" s="125"/>
      <c r="CC252" s="125"/>
      <c r="CD252" s="125"/>
      <c r="CE252" s="125"/>
      <c r="CF252" s="125"/>
      <c r="CG252" s="125"/>
      <c r="CH252" s="125"/>
      <c r="CI252" s="125"/>
      <c r="CJ252" s="125"/>
      <c r="CK252" s="125"/>
      <c r="CL252" s="125"/>
      <c r="CM252" s="125"/>
      <c r="CN252" s="125"/>
      <c r="CO252" s="125"/>
      <c r="CP252" s="125"/>
      <c r="CQ252" s="125"/>
      <c r="CR252" s="125"/>
      <c r="CS252" s="125"/>
      <c r="CT252" s="125"/>
      <c r="CU252" s="125"/>
      <c r="CV252" s="125"/>
      <c r="CW252" s="125"/>
      <c r="CX252" s="125"/>
      <c r="CY252" s="125"/>
      <c r="CZ252" s="125"/>
      <c r="DA252" s="125"/>
      <c r="DB252" s="125"/>
      <c r="DC252" s="125"/>
      <c r="DD252" s="125"/>
      <c r="DE252" s="125"/>
      <c r="DF252" s="125"/>
      <c r="DG252" s="125"/>
      <c r="DH252" s="125"/>
      <c r="FB252" s="3"/>
      <c r="FC252" s="3"/>
      <c r="FD252" s="3"/>
      <c r="FE252" s="3"/>
      <c r="FF252" s="3"/>
      <c r="FG252" s="3"/>
      <c r="FH252" s="3"/>
      <c r="FI252" s="3"/>
      <c r="FJ252" s="3"/>
      <c r="FK252" s="3"/>
      <c r="FL252" s="3"/>
      <c r="FM252" s="3"/>
      <c r="FN252" s="3"/>
      <c r="FO252" s="3"/>
      <c r="FP252" s="3"/>
      <c r="FQ252" s="3"/>
      <c r="FR252" s="3"/>
      <c r="FS252" s="3"/>
      <c r="FT252" s="3"/>
      <c r="FU252" s="3"/>
      <c r="FV252" s="3"/>
      <c r="FW252" s="3"/>
      <c r="FX252" s="3"/>
      <c r="FY252" s="3"/>
      <c r="FZ252" s="3"/>
      <c r="GA252" s="3"/>
      <c r="GB252" s="3"/>
      <c r="GC252" s="3"/>
      <c r="GD252" s="3"/>
      <c r="GE252" s="3"/>
      <c r="GF252" s="3"/>
      <c r="GG252" s="3"/>
      <c r="GH252" s="3"/>
      <c r="GI252" s="3"/>
      <c r="GJ252" s="3"/>
      <c r="GK252" s="3"/>
      <c r="GL252" s="3"/>
      <c r="GM252" s="3"/>
      <c r="GN252" s="3"/>
      <c r="GO252" s="3"/>
      <c r="GP252" s="3"/>
      <c r="GQ252" s="3"/>
      <c r="GR252" s="3"/>
      <c r="GS252" s="3"/>
      <c r="GT252" s="3"/>
      <c r="GU252" s="3"/>
      <c r="GV252" s="3"/>
      <c r="IG252" s="9"/>
      <c r="IH252" s="9"/>
      <c r="II252" s="9"/>
      <c r="IJ252" s="9"/>
    </row>
    <row r="253" spans="3:244"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4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125"/>
      <c r="CB253" s="125"/>
      <c r="CC253" s="125"/>
      <c r="CD253" s="125"/>
      <c r="CE253" s="125"/>
      <c r="CF253" s="125"/>
      <c r="CG253" s="125"/>
      <c r="CH253" s="125"/>
      <c r="CI253" s="125"/>
      <c r="CJ253" s="125"/>
      <c r="CK253" s="125"/>
      <c r="CL253" s="125"/>
      <c r="CM253" s="125"/>
      <c r="CN253" s="125"/>
      <c r="CO253" s="125"/>
      <c r="CP253" s="125"/>
      <c r="CQ253" s="125"/>
      <c r="CR253" s="125"/>
      <c r="CS253" s="125"/>
      <c r="CT253" s="125"/>
      <c r="CU253" s="125"/>
      <c r="CV253" s="125"/>
      <c r="CW253" s="125"/>
      <c r="CX253" s="125"/>
      <c r="CY253" s="125"/>
      <c r="CZ253" s="125"/>
      <c r="DA253" s="125"/>
      <c r="DB253" s="125"/>
      <c r="DC253" s="125"/>
      <c r="DD253" s="125"/>
      <c r="DE253" s="125"/>
      <c r="DF253" s="125"/>
      <c r="DG253" s="125"/>
      <c r="DH253" s="125"/>
      <c r="FB253" s="3"/>
      <c r="FC253" s="3"/>
      <c r="FD253" s="3"/>
      <c r="FE253" s="3"/>
      <c r="FF253" s="3"/>
      <c r="FG253" s="3"/>
      <c r="FH253" s="3"/>
      <c r="FI253" s="3"/>
      <c r="FJ253" s="3"/>
      <c r="FK253" s="3"/>
      <c r="FL253" s="3"/>
      <c r="FM253" s="3"/>
      <c r="FN253" s="3"/>
      <c r="FO253" s="3"/>
      <c r="FP253" s="3"/>
      <c r="FQ253" s="3"/>
      <c r="FR253" s="3"/>
      <c r="FS253" s="3"/>
      <c r="FT253" s="3"/>
      <c r="FU253" s="3"/>
      <c r="FV253" s="3"/>
      <c r="FW253" s="3"/>
      <c r="FX253" s="3"/>
      <c r="FY253" s="3"/>
      <c r="FZ253" s="3"/>
      <c r="GA253" s="3"/>
      <c r="GB253" s="3"/>
      <c r="GC253" s="3"/>
      <c r="GD253" s="3"/>
      <c r="GE253" s="3"/>
      <c r="GF253" s="3"/>
      <c r="GG253" s="3"/>
      <c r="GH253" s="3"/>
      <c r="GI253" s="3"/>
      <c r="GJ253" s="3"/>
      <c r="GK253" s="3"/>
      <c r="GL253" s="3"/>
      <c r="GM253" s="3"/>
      <c r="GN253" s="3"/>
      <c r="GO253" s="3"/>
      <c r="GP253" s="3"/>
      <c r="GQ253" s="3"/>
      <c r="GR253" s="3"/>
      <c r="GS253" s="3"/>
      <c r="GT253" s="3"/>
      <c r="GU253" s="3"/>
      <c r="GV253" s="3"/>
      <c r="IG253" s="9"/>
      <c r="IH253" s="9"/>
      <c r="II253" s="9"/>
      <c r="IJ253" s="9"/>
    </row>
    <row r="254" spans="3:244"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4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125"/>
      <c r="CB254" s="125"/>
      <c r="CC254" s="125"/>
      <c r="CD254" s="125"/>
      <c r="CE254" s="125"/>
      <c r="CF254" s="125"/>
      <c r="CG254" s="125"/>
      <c r="CH254" s="125"/>
      <c r="CI254" s="125"/>
      <c r="CJ254" s="125"/>
      <c r="CK254" s="125"/>
      <c r="CL254" s="125"/>
      <c r="CM254" s="125"/>
      <c r="CN254" s="125"/>
      <c r="CO254" s="125"/>
      <c r="CP254" s="125"/>
      <c r="CQ254" s="125"/>
      <c r="CR254" s="125"/>
      <c r="CS254" s="125"/>
      <c r="CT254" s="125"/>
      <c r="CU254" s="125"/>
      <c r="CV254" s="125"/>
      <c r="CW254" s="125"/>
      <c r="CX254" s="125"/>
      <c r="CY254" s="125"/>
      <c r="CZ254" s="125"/>
      <c r="DA254" s="125"/>
      <c r="DB254" s="125"/>
      <c r="DC254" s="125"/>
      <c r="DD254" s="125"/>
      <c r="DE254" s="125"/>
      <c r="DF254" s="125"/>
      <c r="DG254" s="125"/>
      <c r="DH254" s="125"/>
      <c r="FB254" s="3"/>
      <c r="FC254" s="3"/>
      <c r="FD254" s="3"/>
      <c r="FE254" s="3"/>
      <c r="FF254" s="3"/>
      <c r="FG254" s="3"/>
      <c r="FH254" s="3"/>
      <c r="FI254" s="3"/>
      <c r="FJ254" s="3"/>
      <c r="FK254" s="3"/>
      <c r="FL254" s="3"/>
      <c r="FM254" s="3"/>
      <c r="FN254" s="3"/>
      <c r="FO254" s="3"/>
      <c r="FP254" s="3"/>
      <c r="FQ254" s="3"/>
      <c r="FR254" s="3"/>
      <c r="FS254" s="3"/>
      <c r="FT254" s="3"/>
      <c r="FU254" s="3"/>
      <c r="FV254" s="3"/>
      <c r="FW254" s="3"/>
      <c r="FX254" s="3"/>
      <c r="FY254" s="3"/>
      <c r="FZ254" s="3"/>
      <c r="GA254" s="3"/>
      <c r="GB254" s="3"/>
      <c r="GC254" s="3"/>
      <c r="GD254" s="3"/>
      <c r="GE254" s="3"/>
      <c r="GF254" s="3"/>
      <c r="GG254" s="3"/>
      <c r="GH254" s="3"/>
      <c r="GI254" s="3"/>
      <c r="GJ254" s="3"/>
      <c r="GK254" s="3"/>
      <c r="GL254" s="3"/>
      <c r="GM254" s="3"/>
      <c r="GN254" s="3"/>
      <c r="GO254" s="3"/>
      <c r="GP254" s="3"/>
      <c r="GQ254" s="3"/>
      <c r="GR254" s="3"/>
      <c r="GS254" s="3"/>
      <c r="GT254" s="3"/>
      <c r="GU254" s="3"/>
      <c r="GV254" s="3"/>
      <c r="IG254" s="9"/>
      <c r="IH254" s="9"/>
      <c r="II254" s="9"/>
      <c r="IJ254" s="9"/>
    </row>
    <row r="255" spans="3:244"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4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125"/>
      <c r="CB255" s="125"/>
      <c r="CC255" s="125"/>
      <c r="CD255" s="125"/>
      <c r="CE255" s="125"/>
      <c r="CF255" s="125"/>
      <c r="CG255" s="125"/>
      <c r="CH255" s="125"/>
      <c r="CI255" s="125"/>
      <c r="CJ255" s="125"/>
      <c r="CK255" s="125"/>
      <c r="CL255" s="125"/>
      <c r="CM255" s="125"/>
      <c r="CN255" s="125"/>
      <c r="CO255" s="125"/>
      <c r="CP255" s="125"/>
      <c r="CQ255" s="125"/>
      <c r="CR255" s="125"/>
      <c r="CS255" s="125"/>
      <c r="CT255" s="125"/>
      <c r="CU255" s="125"/>
      <c r="CV255" s="125"/>
      <c r="CW255" s="125"/>
      <c r="CX255" s="125"/>
      <c r="CY255" s="125"/>
      <c r="CZ255" s="125"/>
      <c r="DA255" s="125"/>
      <c r="DB255" s="125"/>
      <c r="DC255" s="125"/>
      <c r="DD255" s="125"/>
      <c r="DE255" s="125"/>
      <c r="DF255" s="125"/>
      <c r="DG255" s="125"/>
      <c r="DH255" s="125"/>
      <c r="FB255" s="3"/>
      <c r="FC255" s="3"/>
      <c r="FD255" s="3"/>
      <c r="FE255" s="3"/>
      <c r="FF255" s="3"/>
      <c r="FG255" s="3"/>
      <c r="FH255" s="3"/>
      <c r="FI255" s="3"/>
      <c r="FJ255" s="3"/>
      <c r="FK255" s="3"/>
      <c r="FL255" s="3"/>
      <c r="FM255" s="3"/>
      <c r="FN255" s="3"/>
      <c r="FO255" s="3"/>
      <c r="FP255" s="3"/>
      <c r="FQ255" s="3"/>
      <c r="FR255" s="3"/>
      <c r="FS255" s="3"/>
      <c r="FT255" s="3"/>
      <c r="FU255" s="3"/>
      <c r="FV255" s="3"/>
      <c r="FW255" s="3"/>
      <c r="FX255" s="3"/>
      <c r="FY255" s="3"/>
      <c r="FZ255" s="3"/>
      <c r="GA255" s="3"/>
      <c r="GB255" s="3"/>
      <c r="GC255" s="3"/>
      <c r="GD255" s="3"/>
      <c r="GE255" s="3"/>
      <c r="GF255" s="3"/>
      <c r="GG255" s="3"/>
      <c r="GH255" s="3"/>
      <c r="GI255" s="3"/>
      <c r="GJ255" s="3"/>
      <c r="GK255" s="3"/>
      <c r="GL255" s="3"/>
      <c r="GM255" s="3"/>
      <c r="GN255" s="3"/>
      <c r="GO255" s="3"/>
      <c r="GP255" s="3"/>
      <c r="GQ255" s="3"/>
      <c r="GR255" s="3"/>
      <c r="GS255" s="3"/>
      <c r="GT255" s="3"/>
      <c r="GU255" s="3"/>
      <c r="GV255" s="3"/>
      <c r="IG255" s="9"/>
      <c r="IH255" s="9"/>
      <c r="II255" s="9"/>
      <c r="IJ255" s="9"/>
    </row>
    <row r="256" spans="3:244"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4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125"/>
      <c r="CB256" s="125"/>
      <c r="CC256" s="125"/>
      <c r="CD256" s="125"/>
      <c r="CE256" s="125"/>
      <c r="CF256" s="125"/>
      <c r="CG256" s="125"/>
      <c r="CH256" s="125"/>
      <c r="CI256" s="125"/>
      <c r="CJ256" s="125"/>
      <c r="CK256" s="125"/>
      <c r="CL256" s="125"/>
      <c r="CM256" s="125"/>
      <c r="CN256" s="125"/>
      <c r="CO256" s="125"/>
      <c r="CP256" s="125"/>
      <c r="CQ256" s="125"/>
      <c r="CR256" s="125"/>
      <c r="CS256" s="125"/>
      <c r="CT256" s="125"/>
      <c r="CU256" s="125"/>
      <c r="CV256" s="125"/>
      <c r="CW256" s="125"/>
      <c r="CX256" s="125"/>
      <c r="CY256" s="125"/>
      <c r="CZ256" s="125"/>
      <c r="DA256" s="125"/>
      <c r="DB256" s="125"/>
      <c r="DC256" s="125"/>
      <c r="DD256" s="125"/>
      <c r="DE256" s="125"/>
      <c r="DF256" s="125"/>
      <c r="DG256" s="125"/>
      <c r="DH256" s="125"/>
      <c r="FB256" s="3"/>
      <c r="FC256" s="3"/>
      <c r="FD256" s="3"/>
      <c r="FE256" s="3"/>
      <c r="FF256" s="3"/>
      <c r="FG256" s="3"/>
      <c r="FH256" s="3"/>
      <c r="FI256" s="3"/>
      <c r="FJ256" s="3"/>
      <c r="FK256" s="3"/>
      <c r="FL256" s="3"/>
      <c r="FM256" s="3"/>
      <c r="FN256" s="3"/>
      <c r="FO256" s="3"/>
      <c r="FP256" s="3"/>
      <c r="FQ256" s="3"/>
      <c r="FR256" s="3"/>
      <c r="FS256" s="3"/>
      <c r="FT256" s="3"/>
      <c r="FU256" s="3"/>
      <c r="FV256" s="3"/>
      <c r="FW256" s="3"/>
      <c r="FX256" s="3"/>
      <c r="FY256" s="3"/>
      <c r="FZ256" s="3"/>
      <c r="GA256" s="3"/>
      <c r="GB256" s="3"/>
      <c r="GC256" s="3"/>
      <c r="GD256" s="3"/>
      <c r="GE256" s="3"/>
      <c r="GF256" s="3"/>
      <c r="GG256" s="3"/>
      <c r="GH256" s="3"/>
      <c r="GI256" s="3"/>
      <c r="GJ256" s="3"/>
      <c r="GK256" s="3"/>
      <c r="GL256" s="3"/>
      <c r="GM256" s="3"/>
      <c r="GN256" s="3"/>
      <c r="GO256" s="3"/>
      <c r="GP256" s="3"/>
      <c r="GQ256" s="3"/>
      <c r="GR256" s="3"/>
      <c r="GS256" s="3"/>
      <c r="GT256" s="3"/>
      <c r="GU256" s="3"/>
      <c r="GV256" s="3"/>
      <c r="IG256" s="9"/>
      <c r="IH256" s="9"/>
      <c r="II256" s="9"/>
      <c r="IJ256" s="9"/>
    </row>
    <row r="257" spans="3:244"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4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125"/>
      <c r="CB257" s="125"/>
      <c r="CC257" s="125"/>
      <c r="CD257" s="125"/>
      <c r="CE257" s="125"/>
      <c r="CF257" s="125"/>
      <c r="CG257" s="125"/>
      <c r="CH257" s="125"/>
      <c r="CI257" s="125"/>
      <c r="CJ257" s="125"/>
      <c r="CK257" s="125"/>
      <c r="CL257" s="125"/>
      <c r="CM257" s="125"/>
      <c r="CN257" s="125"/>
      <c r="CO257" s="125"/>
      <c r="CP257" s="125"/>
      <c r="CQ257" s="125"/>
      <c r="CR257" s="125"/>
      <c r="CS257" s="125"/>
      <c r="CT257" s="125"/>
      <c r="CU257" s="125"/>
      <c r="CV257" s="125"/>
      <c r="CW257" s="125"/>
      <c r="CX257" s="125"/>
      <c r="CY257" s="125"/>
      <c r="CZ257" s="125"/>
      <c r="DA257" s="125"/>
      <c r="DB257" s="125"/>
      <c r="DC257" s="125"/>
      <c r="DD257" s="125"/>
      <c r="DE257" s="125"/>
      <c r="DF257" s="125"/>
      <c r="DG257" s="125"/>
      <c r="DH257" s="125"/>
      <c r="FB257" s="3"/>
      <c r="FC257" s="3"/>
      <c r="FD257" s="3"/>
      <c r="FE257" s="3"/>
      <c r="FF257" s="3"/>
      <c r="FG257" s="3"/>
      <c r="FH257" s="3"/>
      <c r="FI257" s="3"/>
      <c r="FJ257" s="3"/>
      <c r="FK257" s="3"/>
      <c r="FL257" s="3"/>
      <c r="FM257" s="3"/>
      <c r="FN257" s="3"/>
      <c r="FO257" s="3"/>
      <c r="FP257" s="3"/>
      <c r="FQ257" s="3"/>
      <c r="FR257" s="3"/>
      <c r="FS257" s="3"/>
      <c r="FT257" s="3"/>
      <c r="FU257" s="3"/>
      <c r="FV257" s="3"/>
      <c r="FW257" s="3"/>
      <c r="FX257" s="3"/>
      <c r="FY257" s="3"/>
      <c r="FZ257" s="3"/>
      <c r="GA257" s="3"/>
      <c r="GB257" s="3"/>
      <c r="GC257" s="3"/>
      <c r="GD257" s="3"/>
      <c r="GE257" s="3"/>
      <c r="GF257" s="3"/>
      <c r="GG257" s="3"/>
      <c r="GH257" s="3"/>
      <c r="GI257" s="3"/>
      <c r="GJ257" s="3"/>
      <c r="GK257" s="3"/>
      <c r="GL257" s="3"/>
      <c r="GM257" s="3"/>
      <c r="GN257" s="3"/>
      <c r="GO257" s="3"/>
      <c r="GP257" s="3"/>
      <c r="GQ257" s="3"/>
      <c r="GR257" s="3"/>
      <c r="GS257" s="3"/>
      <c r="GT257" s="3"/>
      <c r="GU257" s="3"/>
      <c r="GV257" s="3"/>
      <c r="IG257" s="9"/>
      <c r="IH257" s="9"/>
      <c r="II257" s="9"/>
      <c r="IJ257" s="9"/>
    </row>
    <row r="258" spans="3:244"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4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125"/>
      <c r="CB258" s="125"/>
      <c r="CC258" s="125"/>
      <c r="CD258" s="125"/>
      <c r="CE258" s="125"/>
      <c r="CF258" s="125"/>
      <c r="CG258" s="125"/>
      <c r="CH258" s="125"/>
      <c r="CI258" s="125"/>
      <c r="CJ258" s="125"/>
      <c r="CK258" s="125"/>
      <c r="CL258" s="125"/>
      <c r="CM258" s="125"/>
      <c r="CN258" s="125"/>
      <c r="CO258" s="125"/>
      <c r="CP258" s="125"/>
      <c r="CQ258" s="125"/>
      <c r="CR258" s="125"/>
      <c r="CS258" s="125"/>
      <c r="CT258" s="125"/>
      <c r="CU258" s="125"/>
      <c r="CV258" s="125"/>
      <c r="CW258" s="125"/>
      <c r="CX258" s="125"/>
      <c r="CY258" s="125"/>
      <c r="CZ258" s="125"/>
      <c r="DA258" s="125"/>
      <c r="DB258" s="125"/>
      <c r="DC258" s="125"/>
      <c r="DD258" s="125"/>
      <c r="DE258" s="125"/>
      <c r="DF258" s="125"/>
      <c r="DG258" s="125"/>
      <c r="DH258" s="125"/>
      <c r="FB258" s="3"/>
      <c r="FC258" s="3"/>
      <c r="FD258" s="3"/>
      <c r="FE258" s="3"/>
      <c r="FF258" s="3"/>
      <c r="FG258" s="3"/>
      <c r="FH258" s="3"/>
      <c r="FI258" s="3"/>
      <c r="FJ258" s="3"/>
      <c r="FK258" s="3"/>
      <c r="FL258" s="3"/>
      <c r="FM258" s="3"/>
      <c r="FN258" s="3"/>
      <c r="FO258" s="3"/>
      <c r="FP258" s="3"/>
      <c r="FQ258" s="3"/>
      <c r="FR258" s="3"/>
      <c r="FS258" s="3"/>
      <c r="FT258" s="3"/>
      <c r="FU258" s="3"/>
      <c r="FV258" s="3"/>
      <c r="FW258" s="3"/>
      <c r="FX258" s="3"/>
      <c r="FY258" s="3"/>
      <c r="FZ258" s="3"/>
      <c r="GA258" s="3"/>
      <c r="GB258" s="3"/>
      <c r="GC258" s="3"/>
      <c r="GD258" s="3"/>
      <c r="GE258" s="3"/>
      <c r="GF258" s="3"/>
      <c r="GG258" s="3"/>
      <c r="GH258" s="3"/>
      <c r="GI258" s="3"/>
      <c r="GJ258" s="3"/>
      <c r="GK258" s="3"/>
      <c r="GL258" s="3"/>
      <c r="GM258" s="3"/>
      <c r="GN258" s="3"/>
      <c r="GO258" s="3"/>
      <c r="GP258" s="3"/>
      <c r="GQ258" s="3"/>
      <c r="GR258" s="3"/>
      <c r="GS258" s="3"/>
      <c r="GT258" s="3"/>
      <c r="GU258" s="3"/>
      <c r="GV258" s="3"/>
      <c r="IG258" s="9"/>
      <c r="IH258" s="9"/>
      <c r="II258" s="9"/>
      <c r="IJ258" s="9"/>
    </row>
    <row r="259" spans="3:244"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4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125"/>
      <c r="CB259" s="125"/>
      <c r="CC259" s="125"/>
      <c r="CD259" s="125"/>
      <c r="CE259" s="125"/>
      <c r="CF259" s="125"/>
      <c r="CG259" s="125"/>
      <c r="CH259" s="125"/>
      <c r="CI259" s="125"/>
      <c r="CJ259" s="125"/>
      <c r="CK259" s="125"/>
      <c r="CL259" s="125"/>
      <c r="CM259" s="125"/>
      <c r="CN259" s="125"/>
      <c r="CO259" s="125"/>
      <c r="CP259" s="125"/>
      <c r="CQ259" s="125"/>
      <c r="CR259" s="125"/>
      <c r="CS259" s="125"/>
      <c r="CT259" s="125"/>
      <c r="CU259" s="125"/>
      <c r="CV259" s="125"/>
      <c r="CW259" s="125"/>
      <c r="CX259" s="125"/>
      <c r="CY259" s="125"/>
      <c r="CZ259" s="125"/>
      <c r="DA259" s="125"/>
      <c r="DB259" s="125"/>
      <c r="DC259" s="125"/>
      <c r="DD259" s="125"/>
      <c r="DE259" s="125"/>
      <c r="DF259" s="125"/>
      <c r="DG259" s="125"/>
      <c r="DH259" s="125"/>
      <c r="FB259" s="3"/>
      <c r="FC259" s="3"/>
      <c r="FD259" s="3"/>
      <c r="FE259" s="3"/>
      <c r="FF259" s="3"/>
      <c r="FG259" s="3"/>
      <c r="FH259" s="3"/>
      <c r="FI259" s="3"/>
      <c r="FJ259" s="3"/>
      <c r="FK259" s="3"/>
      <c r="FL259" s="3"/>
      <c r="FM259" s="3"/>
      <c r="FN259" s="3"/>
      <c r="FO259" s="3"/>
      <c r="FP259" s="3"/>
      <c r="FQ259" s="3"/>
      <c r="FR259" s="3"/>
      <c r="FS259" s="3"/>
      <c r="FT259" s="3"/>
      <c r="FU259" s="3"/>
      <c r="FV259" s="3"/>
      <c r="FW259" s="3"/>
      <c r="FX259" s="3"/>
      <c r="FY259" s="3"/>
      <c r="FZ259" s="3"/>
      <c r="GA259" s="3"/>
      <c r="GB259" s="3"/>
      <c r="GC259" s="3"/>
      <c r="GD259" s="3"/>
      <c r="GE259" s="3"/>
      <c r="GF259" s="3"/>
      <c r="GG259" s="3"/>
      <c r="GH259" s="3"/>
      <c r="GI259" s="3"/>
      <c r="GJ259" s="3"/>
      <c r="GK259" s="3"/>
      <c r="GL259" s="3"/>
      <c r="GM259" s="3"/>
      <c r="GN259" s="3"/>
      <c r="GO259" s="3"/>
      <c r="GP259" s="3"/>
      <c r="GQ259" s="3"/>
      <c r="GR259" s="3"/>
      <c r="GS259" s="3"/>
      <c r="GT259" s="3"/>
      <c r="GU259" s="3"/>
      <c r="GV259" s="3"/>
      <c r="IG259" s="9"/>
      <c r="IH259" s="9"/>
      <c r="II259" s="9"/>
      <c r="IJ259" s="9"/>
    </row>
    <row r="260" spans="3:244"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4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125"/>
      <c r="CB260" s="125"/>
      <c r="CC260" s="125"/>
      <c r="CD260" s="125"/>
      <c r="CE260" s="125"/>
      <c r="CF260" s="125"/>
      <c r="CG260" s="125"/>
      <c r="CH260" s="125"/>
      <c r="CI260" s="125"/>
      <c r="CJ260" s="125"/>
      <c r="CK260" s="125"/>
      <c r="CL260" s="125"/>
      <c r="CM260" s="125"/>
      <c r="CN260" s="125"/>
      <c r="CO260" s="125"/>
      <c r="CP260" s="125"/>
      <c r="CQ260" s="125"/>
      <c r="CR260" s="125"/>
      <c r="CS260" s="125"/>
      <c r="CT260" s="125"/>
      <c r="CU260" s="125"/>
      <c r="CV260" s="125"/>
      <c r="CW260" s="125"/>
      <c r="CX260" s="125"/>
      <c r="CY260" s="125"/>
      <c r="CZ260" s="125"/>
      <c r="DA260" s="125"/>
      <c r="DB260" s="125"/>
      <c r="DC260" s="125"/>
      <c r="DD260" s="125"/>
      <c r="DE260" s="125"/>
      <c r="DF260" s="125"/>
      <c r="DG260" s="125"/>
      <c r="DH260" s="125"/>
      <c r="FB260" s="3"/>
      <c r="FC260" s="3"/>
      <c r="FD260" s="3"/>
      <c r="FE260" s="3"/>
      <c r="FF260" s="3"/>
      <c r="FG260" s="3"/>
      <c r="FH260" s="3"/>
      <c r="FI260" s="3"/>
      <c r="FJ260" s="3"/>
      <c r="FK260" s="3"/>
      <c r="FL260" s="3"/>
      <c r="FM260" s="3"/>
      <c r="FN260" s="3"/>
      <c r="FO260" s="3"/>
      <c r="FP260" s="3"/>
      <c r="FQ260" s="3"/>
      <c r="FR260" s="3"/>
      <c r="FS260" s="3"/>
      <c r="FT260" s="3"/>
      <c r="FU260" s="3"/>
      <c r="FV260" s="3"/>
      <c r="FW260" s="3"/>
      <c r="FX260" s="3"/>
      <c r="FY260" s="3"/>
      <c r="FZ260" s="3"/>
      <c r="GA260" s="3"/>
      <c r="GB260" s="3"/>
      <c r="GC260" s="3"/>
      <c r="GD260" s="3"/>
      <c r="GE260" s="3"/>
      <c r="GF260" s="3"/>
      <c r="GG260" s="3"/>
      <c r="GH260" s="3"/>
      <c r="GI260" s="3"/>
      <c r="GJ260" s="3"/>
      <c r="GK260" s="3"/>
      <c r="GL260" s="3"/>
      <c r="GM260" s="3"/>
      <c r="GN260" s="3"/>
      <c r="GO260" s="3"/>
      <c r="GP260" s="3"/>
      <c r="GQ260" s="3"/>
      <c r="GR260" s="3"/>
      <c r="GS260" s="3"/>
      <c r="GT260" s="3"/>
      <c r="GU260" s="3"/>
      <c r="GV260" s="3"/>
      <c r="IG260" s="9"/>
      <c r="IH260" s="9"/>
      <c r="II260" s="9"/>
      <c r="IJ260" s="9"/>
    </row>
    <row r="261" spans="3:244"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4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125"/>
      <c r="CB261" s="125"/>
      <c r="CC261" s="125"/>
      <c r="CD261" s="125"/>
      <c r="CE261" s="125"/>
      <c r="CF261" s="125"/>
      <c r="CG261" s="125"/>
      <c r="CH261" s="125"/>
      <c r="CI261" s="125"/>
      <c r="CJ261" s="125"/>
      <c r="CK261" s="125"/>
      <c r="CL261" s="125"/>
      <c r="CM261" s="125"/>
      <c r="CN261" s="125"/>
      <c r="CO261" s="125"/>
      <c r="CP261" s="125"/>
      <c r="CQ261" s="125"/>
      <c r="CR261" s="125"/>
      <c r="CS261" s="125"/>
      <c r="CT261" s="125"/>
      <c r="CU261" s="125"/>
      <c r="CV261" s="125"/>
      <c r="CW261" s="125"/>
      <c r="CX261" s="125"/>
      <c r="CY261" s="125"/>
      <c r="CZ261" s="125"/>
      <c r="DA261" s="125"/>
      <c r="DB261" s="125"/>
      <c r="DC261" s="125"/>
      <c r="DD261" s="125"/>
      <c r="DE261" s="125"/>
      <c r="DF261" s="125"/>
      <c r="DG261" s="125"/>
      <c r="DH261" s="125"/>
      <c r="FB261" s="3"/>
      <c r="FC261" s="3"/>
      <c r="FD261" s="3"/>
      <c r="FE261" s="3"/>
      <c r="FF261" s="3"/>
      <c r="FG261" s="3"/>
      <c r="FH261" s="3"/>
      <c r="FI261" s="3"/>
      <c r="FJ261" s="3"/>
      <c r="FK261" s="3"/>
      <c r="FL261" s="3"/>
      <c r="FM261" s="3"/>
      <c r="FN261" s="3"/>
      <c r="FO261" s="3"/>
      <c r="FP261" s="3"/>
      <c r="FQ261" s="3"/>
      <c r="FR261" s="3"/>
      <c r="FS261" s="3"/>
      <c r="FT261" s="3"/>
      <c r="FU261" s="3"/>
      <c r="FV261" s="3"/>
      <c r="FW261" s="3"/>
      <c r="FX261" s="3"/>
      <c r="FY261" s="3"/>
      <c r="FZ261" s="3"/>
      <c r="GA261" s="3"/>
      <c r="GB261" s="3"/>
      <c r="GC261" s="3"/>
      <c r="GD261" s="3"/>
      <c r="GE261" s="3"/>
      <c r="GF261" s="3"/>
      <c r="GG261" s="3"/>
      <c r="GH261" s="3"/>
      <c r="GI261" s="3"/>
      <c r="GJ261" s="3"/>
      <c r="GK261" s="3"/>
      <c r="GL261" s="3"/>
      <c r="GM261" s="3"/>
      <c r="GN261" s="3"/>
      <c r="GO261" s="3"/>
      <c r="GP261" s="3"/>
      <c r="GQ261" s="3"/>
      <c r="GR261" s="3"/>
      <c r="GS261" s="3"/>
      <c r="GT261" s="3"/>
      <c r="GU261" s="3"/>
      <c r="GV261" s="3"/>
      <c r="IG261" s="9"/>
      <c r="IH261" s="9"/>
      <c r="II261" s="9"/>
      <c r="IJ261" s="9"/>
    </row>
    <row r="262" spans="3:244"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4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125"/>
      <c r="CB262" s="125"/>
      <c r="CC262" s="125"/>
      <c r="CD262" s="125"/>
      <c r="CE262" s="125"/>
      <c r="CF262" s="125"/>
      <c r="CG262" s="125"/>
      <c r="CH262" s="125"/>
      <c r="CI262" s="125"/>
      <c r="CJ262" s="125"/>
      <c r="CK262" s="125"/>
      <c r="CL262" s="125"/>
      <c r="CM262" s="125"/>
      <c r="CN262" s="125"/>
      <c r="CO262" s="125"/>
      <c r="CP262" s="125"/>
      <c r="CQ262" s="125"/>
      <c r="CR262" s="125"/>
      <c r="CS262" s="125"/>
      <c r="CT262" s="125"/>
      <c r="CU262" s="125"/>
      <c r="CV262" s="125"/>
      <c r="CW262" s="125"/>
      <c r="CX262" s="125"/>
      <c r="CY262" s="125"/>
      <c r="CZ262" s="125"/>
      <c r="DA262" s="125"/>
      <c r="DB262" s="125"/>
      <c r="DC262" s="125"/>
      <c r="DD262" s="125"/>
      <c r="DE262" s="125"/>
      <c r="DF262" s="125"/>
      <c r="DG262" s="125"/>
      <c r="DH262" s="125"/>
      <c r="FB262" s="3"/>
      <c r="FC262" s="3"/>
      <c r="FD262" s="3"/>
      <c r="FE262" s="3"/>
      <c r="FF262" s="3"/>
      <c r="FG262" s="3"/>
      <c r="FH262" s="3"/>
      <c r="FI262" s="3"/>
      <c r="FJ262" s="3"/>
      <c r="FK262" s="3"/>
      <c r="FL262" s="3"/>
      <c r="FM262" s="3"/>
      <c r="FN262" s="3"/>
      <c r="FO262" s="3"/>
      <c r="FP262" s="3"/>
      <c r="FQ262" s="3"/>
      <c r="FR262" s="3"/>
      <c r="FS262" s="3"/>
      <c r="FT262" s="3"/>
      <c r="FU262" s="3"/>
      <c r="FV262" s="3"/>
      <c r="FW262" s="3"/>
      <c r="FX262" s="3"/>
      <c r="FY262" s="3"/>
      <c r="FZ262" s="3"/>
      <c r="GA262" s="3"/>
      <c r="GB262" s="3"/>
      <c r="GC262" s="3"/>
      <c r="GD262" s="3"/>
      <c r="GE262" s="3"/>
      <c r="GF262" s="3"/>
      <c r="GG262" s="3"/>
      <c r="GH262" s="3"/>
      <c r="GI262" s="3"/>
      <c r="GJ262" s="3"/>
      <c r="GK262" s="3"/>
      <c r="GL262" s="3"/>
      <c r="GM262" s="3"/>
      <c r="GN262" s="3"/>
      <c r="GO262" s="3"/>
      <c r="GP262" s="3"/>
      <c r="GQ262" s="3"/>
      <c r="GR262" s="3"/>
      <c r="GS262" s="3"/>
      <c r="GT262" s="3"/>
      <c r="GU262" s="3"/>
      <c r="GV262" s="3"/>
      <c r="IG262" s="9"/>
      <c r="IH262" s="9"/>
      <c r="II262" s="9"/>
      <c r="IJ262" s="9"/>
    </row>
    <row r="263" spans="3:244"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4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125"/>
      <c r="CB263" s="125"/>
      <c r="CC263" s="125"/>
      <c r="CD263" s="125"/>
      <c r="CE263" s="125"/>
      <c r="CF263" s="125"/>
      <c r="CG263" s="125"/>
      <c r="CH263" s="125"/>
      <c r="CI263" s="125"/>
      <c r="CJ263" s="125"/>
      <c r="CK263" s="125"/>
      <c r="CL263" s="125"/>
      <c r="CM263" s="125"/>
      <c r="CN263" s="125"/>
      <c r="CO263" s="125"/>
      <c r="CP263" s="125"/>
      <c r="CQ263" s="125"/>
      <c r="CR263" s="125"/>
      <c r="CS263" s="125"/>
      <c r="CT263" s="125"/>
      <c r="CU263" s="125"/>
      <c r="CV263" s="125"/>
      <c r="CW263" s="125"/>
      <c r="CX263" s="125"/>
      <c r="CY263" s="125"/>
      <c r="CZ263" s="125"/>
      <c r="DA263" s="125"/>
      <c r="DB263" s="125"/>
      <c r="DC263" s="125"/>
      <c r="DD263" s="125"/>
      <c r="DE263" s="125"/>
      <c r="DF263" s="125"/>
      <c r="DG263" s="125"/>
      <c r="DH263" s="125"/>
      <c r="FB263" s="3"/>
      <c r="FC263" s="3"/>
      <c r="FD263" s="3"/>
      <c r="FE263" s="3"/>
      <c r="FF263" s="3"/>
      <c r="FG263" s="3"/>
      <c r="FH263" s="3"/>
      <c r="FI263" s="3"/>
      <c r="FJ263" s="3"/>
      <c r="FK263" s="3"/>
      <c r="FL263" s="3"/>
      <c r="FM263" s="3"/>
      <c r="FN263" s="3"/>
      <c r="FO263" s="3"/>
      <c r="FP263" s="3"/>
      <c r="FQ263" s="3"/>
      <c r="FR263" s="3"/>
      <c r="FS263" s="3"/>
      <c r="FT263" s="3"/>
      <c r="FU263" s="3"/>
      <c r="FV263" s="3"/>
      <c r="FW263" s="3"/>
      <c r="FX263" s="3"/>
      <c r="FY263" s="3"/>
      <c r="FZ263" s="3"/>
      <c r="GA263" s="3"/>
      <c r="GB263" s="3"/>
      <c r="GC263" s="3"/>
      <c r="GD263" s="3"/>
      <c r="GE263" s="3"/>
      <c r="GF263" s="3"/>
      <c r="GG263" s="3"/>
      <c r="GH263" s="3"/>
      <c r="GI263" s="3"/>
      <c r="GJ263" s="3"/>
      <c r="GK263" s="3"/>
      <c r="GL263" s="3"/>
      <c r="GM263" s="3"/>
      <c r="GN263" s="3"/>
      <c r="GO263" s="3"/>
      <c r="GP263" s="3"/>
      <c r="GQ263" s="3"/>
      <c r="GR263" s="3"/>
      <c r="GS263" s="3"/>
      <c r="GT263" s="3"/>
      <c r="GU263" s="3"/>
      <c r="GV263" s="3"/>
      <c r="IG263" s="9"/>
      <c r="IH263" s="9"/>
      <c r="II263" s="9"/>
      <c r="IJ263" s="9"/>
    </row>
    <row r="264" spans="3:244"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4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125"/>
      <c r="CB264" s="125"/>
      <c r="CC264" s="125"/>
      <c r="CD264" s="125"/>
      <c r="CE264" s="125"/>
      <c r="CF264" s="125"/>
      <c r="CG264" s="125"/>
      <c r="CH264" s="125"/>
      <c r="CI264" s="125"/>
      <c r="CJ264" s="125"/>
      <c r="CK264" s="125"/>
      <c r="CL264" s="125"/>
      <c r="CM264" s="125"/>
      <c r="CN264" s="125"/>
      <c r="CO264" s="125"/>
      <c r="CP264" s="125"/>
      <c r="CQ264" s="125"/>
      <c r="CR264" s="125"/>
      <c r="CS264" s="125"/>
      <c r="CT264" s="125"/>
      <c r="CU264" s="125"/>
      <c r="CV264" s="125"/>
      <c r="CW264" s="125"/>
      <c r="CX264" s="125"/>
      <c r="CY264" s="125"/>
      <c r="CZ264" s="125"/>
      <c r="DA264" s="125"/>
      <c r="DB264" s="125"/>
      <c r="DC264" s="125"/>
      <c r="DD264" s="125"/>
      <c r="DE264" s="125"/>
      <c r="DF264" s="125"/>
      <c r="DG264" s="125"/>
      <c r="DH264" s="125"/>
      <c r="FB264" s="3"/>
      <c r="FC264" s="3"/>
      <c r="FD264" s="3"/>
      <c r="FE264" s="3"/>
      <c r="FF264" s="3"/>
      <c r="FG264" s="3"/>
      <c r="FH264" s="3"/>
      <c r="FI264" s="3"/>
      <c r="FJ264" s="3"/>
      <c r="FK264" s="3"/>
      <c r="FL264" s="3"/>
      <c r="FM264" s="3"/>
      <c r="FN264" s="3"/>
      <c r="FO264" s="3"/>
      <c r="FP264" s="3"/>
      <c r="FQ264" s="3"/>
      <c r="FR264" s="3"/>
      <c r="FS264" s="3"/>
      <c r="FT264" s="3"/>
      <c r="FU264" s="3"/>
      <c r="FV264" s="3"/>
      <c r="FW264" s="3"/>
      <c r="FX264" s="3"/>
      <c r="FY264" s="3"/>
      <c r="FZ264" s="3"/>
      <c r="GA264" s="3"/>
      <c r="GB264" s="3"/>
      <c r="GC264" s="3"/>
      <c r="GD264" s="3"/>
      <c r="GE264" s="3"/>
      <c r="GF264" s="3"/>
      <c r="GG264" s="3"/>
      <c r="GH264" s="3"/>
      <c r="GI264" s="3"/>
      <c r="GJ264" s="3"/>
      <c r="GK264" s="3"/>
      <c r="GL264" s="3"/>
      <c r="GM264" s="3"/>
      <c r="GN264" s="3"/>
      <c r="GO264" s="3"/>
      <c r="GP264" s="3"/>
      <c r="GQ264" s="3"/>
      <c r="GR264" s="3"/>
      <c r="GS264" s="3"/>
      <c r="GT264" s="3"/>
      <c r="GU264" s="3"/>
      <c r="GV264" s="3"/>
      <c r="IG264" s="9"/>
      <c r="IH264" s="9"/>
      <c r="II264" s="9"/>
      <c r="IJ264" s="9"/>
    </row>
    <row r="265" spans="3:244"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4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125"/>
      <c r="CB265" s="125"/>
      <c r="CC265" s="125"/>
      <c r="CD265" s="125"/>
      <c r="CE265" s="125"/>
      <c r="CF265" s="125"/>
      <c r="CG265" s="125"/>
      <c r="CH265" s="125"/>
      <c r="CI265" s="125"/>
      <c r="CJ265" s="125"/>
      <c r="CK265" s="125"/>
      <c r="CL265" s="125"/>
      <c r="CM265" s="125"/>
      <c r="CN265" s="125"/>
      <c r="CO265" s="125"/>
      <c r="CP265" s="125"/>
      <c r="CQ265" s="125"/>
      <c r="CR265" s="125"/>
      <c r="CS265" s="125"/>
      <c r="CT265" s="125"/>
      <c r="CU265" s="125"/>
      <c r="CV265" s="125"/>
      <c r="CW265" s="125"/>
      <c r="CX265" s="125"/>
      <c r="CY265" s="125"/>
      <c r="CZ265" s="125"/>
      <c r="DA265" s="125"/>
      <c r="DB265" s="125"/>
      <c r="DC265" s="125"/>
      <c r="DD265" s="125"/>
      <c r="DE265" s="125"/>
      <c r="DF265" s="125"/>
      <c r="DG265" s="125"/>
      <c r="DH265" s="125"/>
      <c r="FB265" s="3"/>
      <c r="FC265" s="3"/>
      <c r="FD265" s="3"/>
      <c r="FE265" s="3"/>
      <c r="FF265" s="3"/>
      <c r="FG265" s="3"/>
      <c r="FH265" s="3"/>
      <c r="FI265" s="3"/>
      <c r="FJ265" s="3"/>
      <c r="FK265" s="3"/>
      <c r="FL265" s="3"/>
      <c r="FM265" s="3"/>
      <c r="FN265" s="3"/>
      <c r="FO265" s="3"/>
      <c r="FP265" s="3"/>
      <c r="FQ265" s="3"/>
      <c r="FR265" s="3"/>
      <c r="FS265" s="3"/>
      <c r="FT265" s="3"/>
      <c r="FU265" s="3"/>
      <c r="FV265" s="3"/>
      <c r="FW265" s="3"/>
      <c r="FX265" s="3"/>
      <c r="FY265" s="3"/>
      <c r="FZ265" s="3"/>
      <c r="GA265" s="3"/>
      <c r="GB265" s="3"/>
      <c r="GC265" s="3"/>
      <c r="GD265" s="3"/>
      <c r="GE265" s="3"/>
      <c r="GF265" s="3"/>
      <c r="GG265" s="3"/>
      <c r="GH265" s="3"/>
      <c r="GI265" s="3"/>
      <c r="GJ265" s="3"/>
      <c r="GK265" s="3"/>
      <c r="GL265" s="3"/>
      <c r="GM265" s="3"/>
      <c r="GN265" s="3"/>
      <c r="GO265" s="3"/>
      <c r="GP265" s="3"/>
      <c r="GQ265" s="3"/>
      <c r="GR265" s="3"/>
      <c r="GS265" s="3"/>
      <c r="GT265" s="3"/>
      <c r="GU265" s="3"/>
      <c r="GV265" s="3"/>
      <c r="IG265" s="9"/>
      <c r="IH265" s="9"/>
      <c r="II265" s="9"/>
      <c r="IJ265" s="9"/>
    </row>
    <row r="266" spans="3:244"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4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125"/>
      <c r="CB266" s="125"/>
      <c r="CC266" s="125"/>
      <c r="CD266" s="125"/>
      <c r="CE266" s="125"/>
      <c r="CF266" s="125"/>
      <c r="CG266" s="125"/>
      <c r="CH266" s="125"/>
      <c r="CI266" s="125"/>
      <c r="CJ266" s="125"/>
      <c r="CK266" s="125"/>
      <c r="CL266" s="125"/>
      <c r="CM266" s="125"/>
      <c r="CN266" s="125"/>
      <c r="CO266" s="125"/>
      <c r="CP266" s="125"/>
      <c r="CQ266" s="125"/>
      <c r="CR266" s="125"/>
      <c r="CS266" s="125"/>
      <c r="CT266" s="125"/>
      <c r="CU266" s="125"/>
      <c r="CV266" s="125"/>
      <c r="CW266" s="125"/>
      <c r="CX266" s="125"/>
      <c r="CY266" s="125"/>
      <c r="CZ266" s="125"/>
      <c r="DA266" s="125"/>
      <c r="DB266" s="125"/>
      <c r="DC266" s="125"/>
      <c r="DD266" s="125"/>
      <c r="DE266" s="125"/>
      <c r="DF266" s="125"/>
      <c r="DG266" s="125"/>
      <c r="DH266" s="125"/>
      <c r="FB266" s="3"/>
      <c r="FC266" s="3"/>
      <c r="FD266" s="3"/>
      <c r="FE266" s="3"/>
      <c r="FF266" s="3"/>
      <c r="FG266" s="3"/>
      <c r="FH266" s="3"/>
      <c r="FI266" s="3"/>
      <c r="FJ266" s="3"/>
      <c r="FK266" s="3"/>
      <c r="FL266" s="3"/>
      <c r="FM266" s="3"/>
      <c r="FN266" s="3"/>
      <c r="FO266" s="3"/>
      <c r="FP266" s="3"/>
      <c r="FQ266" s="3"/>
      <c r="FR266" s="3"/>
      <c r="FS266" s="3"/>
      <c r="FT266" s="3"/>
      <c r="FU266" s="3"/>
      <c r="FV266" s="3"/>
      <c r="FW266" s="3"/>
      <c r="FX266" s="3"/>
      <c r="FY266" s="3"/>
      <c r="FZ266" s="3"/>
      <c r="GA266" s="3"/>
      <c r="GB266" s="3"/>
      <c r="GC266" s="3"/>
      <c r="GD266" s="3"/>
      <c r="GE266" s="3"/>
      <c r="GF266" s="3"/>
      <c r="GG266" s="3"/>
      <c r="GH266" s="3"/>
      <c r="GI266" s="3"/>
      <c r="GJ266" s="3"/>
      <c r="GK266" s="3"/>
      <c r="GL266" s="3"/>
      <c r="GM266" s="3"/>
      <c r="GN266" s="3"/>
      <c r="GO266" s="3"/>
      <c r="GP266" s="3"/>
      <c r="GQ266" s="3"/>
      <c r="GR266" s="3"/>
      <c r="GS266" s="3"/>
      <c r="GT266" s="3"/>
      <c r="GU266" s="3"/>
      <c r="GV266" s="3"/>
      <c r="IG266" s="9"/>
      <c r="IH266" s="9"/>
      <c r="II266" s="9"/>
      <c r="IJ266" s="9"/>
    </row>
    <row r="267" spans="3:244"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4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125"/>
      <c r="CB267" s="125"/>
      <c r="CC267" s="125"/>
      <c r="CD267" s="125"/>
      <c r="CE267" s="125"/>
      <c r="CF267" s="125"/>
      <c r="CG267" s="125"/>
      <c r="CH267" s="125"/>
      <c r="CI267" s="125"/>
      <c r="CJ267" s="125"/>
      <c r="CK267" s="125"/>
      <c r="CL267" s="125"/>
      <c r="CM267" s="125"/>
      <c r="CN267" s="125"/>
      <c r="CO267" s="125"/>
      <c r="CP267" s="125"/>
      <c r="CQ267" s="125"/>
      <c r="CR267" s="125"/>
      <c r="CS267" s="125"/>
      <c r="CT267" s="125"/>
      <c r="CU267" s="125"/>
      <c r="CV267" s="125"/>
      <c r="CW267" s="125"/>
      <c r="CX267" s="125"/>
      <c r="CY267" s="125"/>
      <c r="CZ267" s="125"/>
      <c r="DA267" s="125"/>
      <c r="DB267" s="125"/>
      <c r="DC267" s="125"/>
      <c r="DD267" s="125"/>
      <c r="DE267" s="125"/>
      <c r="DF267" s="125"/>
      <c r="DG267" s="125"/>
      <c r="DH267" s="125"/>
      <c r="FB267" s="3"/>
      <c r="FC267" s="3"/>
      <c r="FD267" s="3"/>
      <c r="FE267" s="3"/>
      <c r="FF267" s="3"/>
      <c r="FG267" s="3"/>
      <c r="FH267" s="3"/>
      <c r="FI267" s="3"/>
      <c r="FJ267" s="3"/>
      <c r="FK267" s="3"/>
      <c r="FL267" s="3"/>
      <c r="FM267" s="3"/>
      <c r="FN267" s="3"/>
      <c r="FO267" s="3"/>
      <c r="FP267" s="3"/>
      <c r="FQ267" s="3"/>
      <c r="FR267" s="3"/>
      <c r="FS267" s="3"/>
      <c r="FT267" s="3"/>
      <c r="FU267" s="3"/>
      <c r="FV267" s="3"/>
      <c r="FW267" s="3"/>
      <c r="FX267" s="3"/>
      <c r="FY267" s="3"/>
      <c r="FZ267" s="3"/>
      <c r="GA267" s="3"/>
      <c r="GB267" s="3"/>
      <c r="GC267" s="3"/>
      <c r="GD267" s="3"/>
      <c r="GE267" s="3"/>
      <c r="GF267" s="3"/>
      <c r="GG267" s="3"/>
      <c r="GH267" s="3"/>
      <c r="GI267" s="3"/>
      <c r="GJ267" s="3"/>
      <c r="GK267" s="3"/>
      <c r="GL267" s="3"/>
      <c r="GM267" s="3"/>
      <c r="GN267" s="3"/>
      <c r="GO267" s="3"/>
      <c r="GP267" s="3"/>
      <c r="GQ267" s="3"/>
      <c r="GR267" s="3"/>
      <c r="GS267" s="3"/>
      <c r="GT267" s="3"/>
      <c r="GU267" s="3"/>
      <c r="GV267" s="3"/>
      <c r="IG267" s="9"/>
      <c r="IH267" s="9"/>
      <c r="II267" s="9"/>
      <c r="IJ267" s="9"/>
    </row>
    <row r="268" spans="3:244"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4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125"/>
      <c r="CB268" s="125"/>
      <c r="CC268" s="125"/>
      <c r="CD268" s="125"/>
      <c r="CE268" s="125"/>
      <c r="CF268" s="125"/>
      <c r="CG268" s="125"/>
      <c r="CH268" s="125"/>
      <c r="CI268" s="125"/>
      <c r="CJ268" s="125"/>
      <c r="CK268" s="125"/>
      <c r="CL268" s="125"/>
      <c r="CM268" s="125"/>
      <c r="CN268" s="125"/>
      <c r="CO268" s="125"/>
      <c r="CP268" s="125"/>
      <c r="CQ268" s="125"/>
      <c r="CR268" s="125"/>
      <c r="CS268" s="125"/>
      <c r="CT268" s="125"/>
      <c r="CU268" s="125"/>
      <c r="CV268" s="125"/>
      <c r="CW268" s="125"/>
      <c r="CX268" s="125"/>
      <c r="CY268" s="125"/>
      <c r="CZ268" s="125"/>
      <c r="DA268" s="125"/>
      <c r="DB268" s="125"/>
      <c r="DC268" s="125"/>
      <c r="DD268" s="125"/>
      <c r="DE268" s="125"/>
      <c r="DF268" s="125"/>
      <c r="DG268" s="125"/>
      <c r="DH268" s="125"/>
      <c r="FB268" s="3"/>
      <c r="FC268" s="3"/>
      <c r="FD268" s="3"/>
      <c r="FE268" s="3"/>
      <c r="FF268" s="3"/>
      <c r="FG268" s="3"/>
      <c r="FH268" s="3"/>
      <c r="FI268" s="3"/>
      <c r="FJ268" s="3"/>
      <c r="FK268" s="3"/>
      <c r="FL268" s="3"/>
      <c r="FM268" s="3"/>
      <c r="FN268" s="3"/>
      <c r="FO268" s="3"/>
      <c r="FP268" s="3"/>
      <c r="FQ268" s="3"/>
      <c r="FR268" s="3"/>
      <c r="FS268" s="3"/>
      <c r="FT268" s="3"/>
      <c r="FU268" s="3"/>
      <c r="FV268" s="3"/>
      <c r="FW268" s="3"/>
      <c r="FX268" s="3"/>
      <c r="FY268" s="3"/>
      <c r="FZ268" s="3"/>
      <c r="GA268" s="3"/>
      <c r="GB268" s="3"/>
      <c r="GC268" s="3"/>
      <c r="GD268" s="3"/>
      <c r="GE268" s="3"/>
      <c r="GF268" s="3"/>
      <c r="GG268" s="3"/>
      <c r="GH268" s="3"/>
      <c r="GI268" s="3"/>
      <c r="GJ268" s="3"/>
      <c r="GK268" s="3"/>
      <c r="GL268" s="3"/>
      <c r="GM268" s="3"/>
      <c r="GN268" s="3"/>
      <c r="GO268" s="3"/>
      <c r="GP268" s="3"/>
      <c r="GQ268" s="3"/>
      <c r="GR268" s="3"/>
      <c r="GS268" s="3"/>
      <c r="GT268" s="3"/>
      <c r="GU268" s="3"/>
      <c r="GV268" s="3"/>
      <c r="IG268" s="9"/>
      <c r="IH268" s="9"/>
      <c r="II268" s="9"/>
      <c r="IJ268" s="9"/>
    </row>
    <row r="269" spans="3:244"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4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125"/>
      <c r="CB269" s="125"/>
      <c r="CC269" s="125"/>
      <c r="CD269" s="125"/>
      <c r="CE269" s="125"/>
      <c r="CF269" s="125"/>
      <c r="CG269" s="125"/>
      <c r="CH269" s="125"/>
      <c r="CI269" s="125"/>
      <c r="CJ269" s="125"/>
      <c r="CK269" s="125"/>
      <c r="CL269" s="125"/>
      <c r="CM269" s="125"/>
      <c r="CN269" s="125"/>
      <c r="CO269" s="125"/>
      <c r="CP269" s="125"/>
      <c r="CQ269" s="125"/>
      <c r="CR269" s="125"/>
      <c r="CS269" s="125"/>
      <c r="CT269" s="125"/>
      <c r="CU269" s="125"/>
      <c r="CV269" s="125"/>
      <c r="CW269" s="125"/>
      <c r="CX269" s="125"/>
      <c r="CY269" s="125"/>
      <c r="CZ269" s="125"/>
      <c r="DA269" s="125"/>
      <c r="DB269" s="125"/>
      <c r="DC269" s="125"/>
      <c r="DD269" s="125"/>
      <c r="DE269" s="125"/>
      <c r="DF269" s="125"/>
      <c r="DG269" s="125"/>
      <c r="DH269" s="125"/>
      <c r="FB269" s="3"/>
      <c r="FC269" s="3"/>
      <c r="FD269" s="3"/>
      <c r="FE269" s="3"/>
      <c r="FF269" s="3"/>
      <c r="FG269" s="3"/>
      <c r="FH269" s="3"/>
      <c r="FI269" s="3"/>
      <c r="FJ269" s="3"/>
      <c r="FK269" s="3"/>
      <c r="FL269" s="3"/>
      <c r="FM269" s="3"/>
      <c r="FN269" s="3"/>
      <c r="FO269" s="3"/>
      <c r="FP269" s="3"/>
      <c r="FQ269" s="3"/>
      <c r="FR269" s="3"/>
      <c r="FS269" s="3"/>
      <c r="FT269" s="3"/>
      <c r="FU269" s="3"/>
      <c r="FV269" s="3"/>
      <c r="FW269" s="3"/>
      <c r="FX269" s="3"/>
      <c r="FY269" s="3"/>
      <c r="FZ269" s="3"/>
      <c r="GA269" s="3"/>
      <c r="GB269" s="3"/>
      <c r="GC269" s="3"/>
      <c r="GD269" s="3"/>
      <c r="GE269" s="3"/>
      <c r="GF269" s="3"/>
      <c r="GG269" s="3"/>
      <c r="GH269" s="3"/>
      <c r="GI269" s="3"/>
      <c r="GJ269" s="3"/>
      <c r="GK269" s="3"/>
      <c r="GL269" s="3"/>
      <c r="GM269" s="3"/>
      <c r="GN269" s="3"/>
      <c r="GO269" s="3"/>
      <c r="GP269" s="3"/>
      <c r="GQ269" s="3"/>
      <c r="GR269" s="3"/>
      <c r="GS269" s="3"/>
      <c r="GT269" s="3"/>
      <c r="GU269" s="3"/>
      <c r="GV269" s="3"/>
      <c r="IG269" s="9"/>
      <c r="IH269" s="9"/>
      <c r="II269" s="9"/>
      <c r="IJ269" s="9"/>
    </row>
    <row r="270" spans="3:244"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4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125"/>
      <c r="CB270" s="125"/>
      <c r="CC270" s="125"/>
      <c r="CD270" s="125"/>
      <c r="CE270" s="125"/>
      <c r="CF270" s="125"/>
      <c r="CG270" s="125"/>
      <c r="CH270" s="125"/>
      <c r="CI270" s="125"/>
      <c r="CJ270" s="125"/>
      <c r="CK270" s="125"/>
      <c r="CL270" s="125"/>
      <c r="CM270" s="125"/>
      <c r="CN270" s="125"/>
      <c r="CO270" s="125"/>
      <c r="CP270" s="125"/>
      <c r="CQ270" s="125"/>
      <c r="CR270" s="125"/>
      <c r="CS270" s="125"/>
      <c r="CT270" s="125"/>
      <c r="CU270" s="125"/>
      <c r="CV270" s="125"/>
      <c r="CW270" s="125"/>
      <c r="CX270" s="125"/>
      <c r="CY270" s="125"/>
      <c r="CZ270" s="125"/>
      <c r="DA270" s="125"/>
      <c r="DB270" s="125"/>
      <c r="DC270" s="125"/>
      <c r="DD270" s="125"/>
      <c r="DE270" s="125"/>
      <c r="DF270" s="125"/>
      <c r="DG270" s="125"/>
      <c r="DH270" s="125"/>
      <c r="FB270" s="3"/>
      <c r="FC270" s="3"/>
      <c r="FD270" s="3"/>
      <c r="FE270" s="3"/>
      <c r="FF270" s="3"/>
      <c r="FG270" s="3"/>
      <c r="FH270" s="3"/>
      <c r="FI270" s="3"/>
      <c r="FJ270" s="3"/>
      <c r="FK270" s="3"/>
      <c r="FL270" s="3"/>
      <c r="FM270" s="3"/>
      <c r="FN270" s="3"/>
      <c r="FO270" s="3"/>
      <c r="FP270" s="3"/>
      <c r="FQ270" s="3"/>
      <c r="FR270" s="3"/>
      <c r="FS270" s="3"/>
      <c r="FT270" s="3"/>
      <c r="FU270" s="3"/>
      <c r="FV270" s="3"/>
      <c r="FW270" s="3"/>
      <c r="FX270" s="3"/>
      <c r="FY270" s="3"/>
      <c r="FZ270" s="3"/>
      <c r="GA270" s="3"/>
      <c r="GB270" s="3"/>
      <c r="GC270" s="3"/>
      <c r="GD270" s="3"/>
      <c r="GE270" s="3"/>
      <c r="GF270" s="3"/>
      <c r="GG270" s="3"/>
      <c r="GH270" s="3"/>
      <c r="GI270" s="3"/>
      <c r="GJ270" s="3"/>
      <c r="GK270" s="3"/>
      <c r="GL270" s="3"/>
      <c r="GM270" s="3"/>
      <c r="GN270" s="3"/>
      <c r="GO270" s="3"/>
      <c r="GP270" s="3"/>
      <c r="GQ270" s="3"/>
      <c r="GR270" s="3"/>
      <c r="GS270" s="3"/>
      <c r="GT270" s="3"/>
      <c r="GU270" s="3"/>
      <c r="GV270" s="3"/>
      <c r="IG270" s="9"/>
      <c r="IH270" s="9"/>
      <c r="II270" s="9"/>
      <c r="IJ270" s="9"/>
    </row>
    <row r="271" spans="3:244"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4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125"/>
      <c r="CB271" s="125"/>
      <c r="CC271" s="125"/>
      <c r="CD271" s="125"/>
      <c r="CE271" s="125"/>
      <c r="CF271" s="125"/>
      <c r="CG271" s="125"/>
      <c r="CH271" s="125"/>
      <c r="CI271" s="125"/>
      <c r="CJ271" s="125"/>
      <c r="CK271" s="125"/>
      <c r="CL271" s="125"/>
      <c r="CM271" s="125"/>
      <c r="CN271" s="125"/>
      <c r="CO271" s="125"/>
      <c r="CP271" s="125"/>
      <c r="CQ271" s="125"/>
      <c r="CR271" s="125"/>
      <c r="CS271" s="125"/>
      <c r="CT271" s="125"/>
      <c r="CU271" s="125"/>
      <c r="CV271" s="125"/>
      <c r="CW271" s="125"/>
      <c r="CX271" s="125"/>
      <c r="CY271" s="125"/>
      <c r="CZ271" s="125"/>
      <c r="DA271" s="125"/>
      <c r="DB271" s="125"/>
      <c r="DC271" s="125"/>
      <c r="DD271" s="125"/>
      <c r="DE271" s="125"/>
      <c r="DF271" s="125"/>
      <c r="DG271" s="125"/>
      <c r="DH271" s="125"/>
      <c r="FB271" s="3"/>
      <c r="FC271" s="3"/>
      <c r="FD271" s="3"/>
      <c r="FE271" s="3"/>
      <c r="FF271" s="3"/>
      <c r="FG271" s="3"/>
      <c r="FH271" s="3"/>
      <c r="FI271" s="3"/>
      <c r="FJ271" s="3"/>
      <c r="FK271" s="3"/>
      <c r="FL271" s="3"/>
      <c r="FM271" s="3"/>
      <c r="FN271" s="3"/>
      <c r="FO271" s="3"/>
      <c r="FP271" s="3"/>
      <c r="FQ271" s="3"/>
      <c r="FR271" s="3"/>
      <c r="FS271" s="3"/>
      <c r="FT271" s="3"/>
      <c r="FU271" s="3"/>
      <c r="FV271" s="3"/>
      <c r="FW271" s="3"/>
      <c r="FX271" s="3"/>
      <c r="FY271" s="3"/>
      <c r="FZ271" s="3"/>
      <c r="GA271" s="3"/>
      <c r="GB271" s="3"/>
      <c r="GC271" s="3"/>
      <c r="GD271" s="3"/>
      <c r="GE271" s="3"/>
      <c r="GF271" s="3"/>
      <c r="GG271" s="3"/>
      <c r="GH271" s="3"/>
      <c r="GI271" s="3"/>
      <c r="GJ271" s="3"/>
      <c r="GK271" s="3"/>
      <c r="GL271" s="3"/>
      <c r="GM271" s="3"/>
      <c r="GN271" s="3"/>
      <c r="GO271" s="3"/>
      <c r="GP271" s="3"/>
      <c r="GQ271" s="3"/>
      <c r="GR271" s="3"/>
      <c r="GS271" s="3"/>
      <c r="GT271" s="3"/>
      <c r="GU271" s="3"/>
      <c r="GV271" s="3"/>
      <c r="IG271" s="9"/>
      <c r="IH271" s="9"/>
      <c r="II271" s="9"/>
      <c r="IJ271" s="9"/>
    </row>
    <row r="272" spans="3:244"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4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125"/>
      <c r="CB272" s="125"/>
      <c r="CC272" s="125"/>
      <c r="CD272" s="125"/>
      <c r="CE272" s="125"/>
      <c r="CF272" s="125"/>
      <c r="CG272" s="125"/>
      <c r="CH272" s="125"/>
      <c r="CI272" s="125"/>
      <c r="CJ272" s="125"/>
      <c r="CK272" s="125"/>
      <c r="CL272" s="125"/>
      <c r="CM272" s="125"/>
      <c r="CN272" s="125"/>
      <c r="CO272" s="125"/>
      <c r="CP272" s="125"/>
      <c r="CQ272" s="125"/>
      <c r="CR272" s="125"/>
      <c r="CS272" s="125"/>
      <c r="CT272" s="125"/>
      <c r="CU272" s="125"/>
      <c r="CV272" s="125"/>
      <c r="CW272" s="125"/>
      <c r="CX272" s="125"/>
      <c r="CY272" s="125"/>
      <c r="CZ272" s="125"/>
      <c r="DA272" s="125"/>
      <c r="DB272" s="125"/>
      <c r="DC272" s="125"/>
      <c r="DD272" s="125"/>
      <c r="DE272" s="125"/>
      <c r="DF272" s="125"/>
      <c r="DG272" s="125"/>
      <c r="DH272" s="125"/>
      <c r="FB272" s="3"/>
      <c r="FC272" s="3"/>
      <c r="FD272" s="3"/>
      <c r="FE272" s="3"/>
      <c r="FF272" s="3"/>
      <c r="FG272" s="3"/>
      <c r="FH272" s="3"/>
      <c r="FI272" s="3"/>
      <c r="FJ272" s="3"/>
      <c r="FK272" s="3"/>
      <c r="FL272" s="3"/>
      <c r="FM272" s="3"/>
      <c r="FN272" s="3"/>
      <c r="FO272" s="3"/>
      <c r="FP272" s="3"/>
      <c r="FQ272" s="3"/>
      <c r="FR272" s="3"/>
      <c r="FS272" s="3"/>
      <c r="FT272" s="3"/>
      <c r="FU272" s="3"/>
      <c r="FV272" s="3"/>
      <c r="FW272" s="3"/>
      <c r="FX272" s="3"/>
      <c r="FY272" s="3"/>
      <c r="FZ272" s="3"/>
      <c r="GA272" s="3"/>
      <c r="GB272" s="3"/>
      <c r="GC272" s="3"/>
      <c r="GD272" s="3"/>
      <c r="GE272" s="3"/>
      <c r="GF272" s="3"/>
      <c r="GG272" s="3"/>
      <c r="GH272" s="3"/>
      <c r="GI272" s="3"/>
      <c r="GJ272" s="3"/>
      <c r="GK272" s="3"/>
      <c r="GL272" s="3"/>
      <c r="GM272" s="3"/>
      <c r="GN272" s="3"/>
      <c r="GO272" s="3"/>
      <c r="GP272" s="3"/>
      <c r="GQ272" s="3"/>
      <c r="GR272" s="3"/>
      <c r="GS272" s="3"/>
      <c r="GT272" s="3"/>
      <c r="GU272" s="3"/>
      <c r="GV272" s="3"/>
      <c r="IG272" s="9"/>
      <c r="IH272" s="9"/>
      <c r="II272" s="9"/>
      <c r="IJ272" s="9"/>
    </row>
    <row r="273" spans="3:244"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4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125"/>
      <c r="CB273" s="125"/>
      <c r="CC273" s="125"/>
      <c r="CD273" s="125"/>
      <c r="CE273" s="125"/>
      <c r="CF273" s="125"/>
      <c r="CG273" s="125"/>
      <c r="CH273" s="125"/>
      <c r="CI273" s="125"/>
      <c r="CJ273" s="125"/>
      <c r="CK273" s="125"/>
      <c r="CL273" s="125"/>
      <c r="CM273" s="125"/>
      <c r="CN273" s="125"/>
      <c r="CO273" s="125"/>
      <c r="CP273" s="125"/>
      <c r="CQ273" s="125"/>
      <c r="CR273" s="125"/>
      <c r="CS273" s="125"/>
      <c r="CT273" s="125"/>
      <c r="CU273" s="125"/>
      <c r="CV273" s="125"/>
      <c r="CW273" s="125"/>
      <c r="CX273" s="125"/>
      <c r="CY273" s="125"/>
      <c r="CZ273" s="125"/>
      <c r="DA273" s="125"/>
      <c r="DB273" s="125"/>
      <c r="DC273" s="125"/>
      <c r="DD273" s="125"/>
      <c r="DE273" s="125"/>
      <c r="DF273" s="125"/>
      <c r="DG273" s="125"/>
      <c r="DH273" s="125"/>
      <c r="FB273" s="3"/>
      <c r="FC273" s="3"/>
      <c r="FD273" s="3"/>
      <c r="FE273" s="3"/>
      <c r="FF273" s="3"/>
      <c r="FG273" s="3"/>
      <c r="FH273" s="3"/>
      <c r="FI273" s="3"/>
      <c r="FJ273" s="3"/>
      <c r="FK273" s="3"/>
      <c r="FL273" s="3"/>
      <c r="FM273" s="3"/>
      <c r="FN273" s="3"/>
      <c r="FO273" s="3"/>
      <c r="FP273" s="3"/>
      <c r="FQ273" s="3"/>
      <c r="FR273" s="3"/>
      <c r="FS273" s="3"/>
      <c r="FT273" s="3"/>
      <c r="FU273" s="3"/>
      <c r="FV273" s="3"/>
      <c r="FW273" s="3"/>
      <c r="FX273" s="3"/>
      <c r="FY273" s="3"/>
      <c r="FZ273" s="3"/>
      <c r="GA273" s="3"/>
      <c r="GB273" s="3"/>
      <c r="GC273" s="3"/>
      <c r="GD273" s="3"/>
      <c r="GE273" s="3"/>
      <c r="GF273" s="3"/>
      <c r="GG273" s="3"/>
      <c r="GH273" s="3"/>
      <c r="GI273" s="3"/>
      <c r="GJ273" s="3"/>
      <c r="GK273" s="3"/>
      <c r="GL273" s="3"/>
      <c r="GM273" s="3"/>
      <c r="GN273" s="3"/>
      <c r="GO273" s="3"/>
      <c r="GP273" s="3"/>
      <c r="GQ273" s="3"/>
      <c r="GR273" s="3"/>
      <c r="GS273" s="3"/>
      <c r="GT273" s="3"/>
      <c r="GU273" s="3"/>
      <c r="GV273" s="3"/>
      <c r="IG273" s="9"/>
      <c r="IH273" s="9"/>
      <c r="II273" s="9"/>
      <c r="IJ273" s="9"/>
    </row>
    <row r="274" spans="3:244"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4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125"/>
      <c r="CB274" s="125"/>
      <c r="CC274" s="125"/>
      <c r="CD274" s="125"/>
      <c r="CE274" s="125"/>
      <c r="CF274" s="125"/>
      <c r="CG274" s="125"/>
      <c r="CH274" s="125"/>
      <c r="CI274" s="125"/>
      <c r="CJ274" s="125"/>
      <c r="CK274" s="125"/>
      <c r="CL274" s="125"/>
      <c r="CM274" s="125"/>
      <c r="CN274" s="125"/>
      <c r="CO274" s="125"/>
      <c r="CP274" s="125"/>
      <c r="CQ274" s="125"/>
      <c r="CR274" s="125"/>
      <c r="CS274" s="125"/>
      <c r="CT274" s="125"/>
      <c r="CU274" s="125"/>
      <c r="CV274" s="125"/>
      <c r="CW274" s="125"/>
      <c r="CX274" s="125"/>
      <c r="CY274" s="125"/>
      <c r="CZ274" s="125"/>
      <c r="DA274" s="125"/>
      <c r="DB274" s="125"/>
      <c r="DC274" s="125"/>
      <c r="DD274" s="125"/>
      <c r="DE274" s="125"/>
      <c r="DF274" s="125"/>
      <c r="DG274" s="125"/>
      <c r="DH274" s="125"/>
      <c r="FB274" s="3"/>
      <c r="FC274" s="3"/>
      <c r="FD274" s="3"/>
      <c r="FE274" s="3"/>
      <c r="FF274" s="3"/>
      <c r="FG274" s="3"/>
      <c r="FH274" s="3"/>
      <c r="FI274" s="3"/>
      <c r="FJ274" s="3"/>
      <c r="FK274" s="3"/>
      <c r="FL274" s="3"/>
      <c r="FM274" s="3"/>
      <c r="FN274" s="3"/>
      <c r="FO274" s="3"/>
      <c r="FP274" s="3"/>
      <c r="FQ274" s="3"/>
      <c r="FR274" s="3"/>
      <c r="FS274" s="3"/>
      <c r="FT274" s="3"/>
      <c r="FU274" s="3"/>
      <c r="FV274" s="3"/>
      <c r="FW274" s="3"/>
      <c r="FX274" s="3"/>
      <c r="FY274" s="3"/>
      <c r="FZ274" s="3"/>
      <c r="GA274" s="3"/>
      <c r="GB274" s="3"/>
      <c r="GC274" s="3"/>
      <c r="GD274" s="3"/>
      <c r="GE274" s="3"/>
      <c r="GF274" s="3"/>
      <c r="GG274" s="3"/>
      <c r="GH274" s="3"/>
      <c r="GI274" s="3"/>
      <c r="GJ274" s="3"/>
      <c r="GK274" s="3"/>
      <c r="GL274" s="3"/>
      <c r="GM274" s="3"/>
      <c r="GN274" s="3"/>
      <c r="GO274" s="3"/>
      <c r="GP274" s="3"/>
      <c r="GQ274" s="3"/>
      <c r="GR274" s="3"/>
      <c r="GS274" s="3"/>
      <c r="GT274" s="3"/>
      <c r="GU274" s="3"/>
      <c r="GV274" s="3"/>
      <c r="IG274" s="9"/>
      <c r="IH274" s="9"/>
      <c r="II274" s="9"/>
      <c r="IJ274" s="9"/>
    </row>
    <row r="275" spans="3:244"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4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125"/>
      <c r="CB275" s="125"/>
      <c r="CC275" s="125"/>
      <c r="CD275" s="125"/>
      <c r="CE275" s="125"/>
      <c r="CF275" s="125"/>
      <c r="CG275" s="125"/>
      <c r="CH275" s="125"/>
      <c r="CI275" s="125"/>
      <c r="CJ275" s="125"/>
      <c r="CK275" s="125"/>
      <c r="CL275" s="125"/>
      <c r="CM275" s="125"/>
      <c r="CN275" s="125"/>
      <c r="CO275" s="125"/>
      <c r="CP275" s="125"/>
      <c r="CQ275" s="125"/>
      <c r="CR275" s="125"/>
      <c r="CS275" s="125"/>
      <c r="CT275" s="125"/>
      <c r="CU275" s="125"/>
      <c r="CV275" s="125"/>
      <c r="CW275" s="125"/>
      <c r="CX275" s="125"/>
      <c r="CY275" s="125"/>
      <c r="CZ275" s="125"/>
      <c r="DA275" s="125"/>
      <c r="DB275" s="125"/>
      <c r="DC275" s="125"/>
      <c r="DD275" s="125"/>
      <c r="DE275" s="125"/>
      <c r="DF275" s="125"/>
      <c r="DG275" s="125"/>
      <c r="DH275" s="125"/>
      <c r="FB275" s="3"/>
      <c r="FC275" s="3"/>
      <c r="FD275" s="3"/>
      <c r="FE275" s="3"/>
      <c r="FF275" s="3"/>
      <c r="FG275" s="3"/>
      <c r="FH275" s="3"/>
      <c r="FI275" s="3"/>
      <c r="FJ275" s="3"/>
      <c r="FK275" s="3"/>
      <c r="FL275" s="3"/>
      <c r="FM275" s="3"/>
      <c r="FN275" s="3"/>
      <c r="FO275" s="3"/>
      <c r="FP275" s="3"/>
      <c r="FQ275" s="3"/>
      <c r="FR275" s="3"/>
      <c r="FS275" s="3"/>
      <c r="FT275" s="3"/>
      <c r="FU275" s="3"/>
      <c r="FV275" s="3"/>
      <c r="FW275" s="3"/>
      <c r="FX275" s="3"/>
      <c r="FY275" s="3"/>
      <c r="FZ275" s="3"/>
      <c r="GA275" s="3"/>
      <c r="GB275" s="3"/>
      <c r="GC275" s="3"/>
      <c r="GD275" s="3"/>
      <c r="GE275" s="3"/>
      <c r="GF275" s="3"/>
      <c r="GG275" s="3"/>
      <c r="GH275" s="3"/>
      <c r="GI275" s="3"/>
      <c r="GJ275" s="3"/>
      <c r="GK275" s="3"/>
      <c r="GL275" s="3"/>
      <c r="GM275" s="3"/>
      <c r="GN275" s="3"/>
      <c r="GO275" s="3"/>
      <c r="GP275" s="3"/>
      <c r="GQ275" s="3"/>
      <c r="GR275" s="3"/>
      <c r="GS275" s="3"/>
      <c r="GT275" s="3"/>
      <c r="GU275" s="3"/>
      <c r="GV275" s="3"/>
      <c r="IG275" s="9"/>
      <c r="IH275" s="9"/>
      <c r="II275" s="9"/>
      <c r="IJ275" s="9"/>
    </row>
    <row r="276" spans="3:244"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4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125"/>
      <c r="CB276" s="125"/>
      <c r="CC276" s="125"/>
      <c r="CD276" s="125"/>
      <c r="CE276" s="125"/>
      <c r="CF276" s="125"/>
      <c r="CG276" s="125"/>
      <c r="CH276" s="125"/>
      <c r="CI276" s="125"/>
      <c r="CJ276" s="125"/>
      <c r="CK276" s="125"/>
      <c r="CL276" s="125"/>
      <c r="CM276" s="125"/>
      <c r="CN276" s="125"/>
      <c r="CO276" s="125"/>
      <c r="CP276" s="125"/>
      <c r="CQ276" s="125"/>
      <c r="CR276" s="125"/>
      <c r="CS276" s="125"/>
      <c r="CT276" s="125"/>
      <c r="CU276" s="125"/>
      <c r="CV276" s="125"/>
      <c r="CW276" s="125"/>
      <c r="CX276" s="125"/>
      <c r="CY276" s="125"/>
      <c r="CZ276" s="125"/>
      <c r="DA276" s="125"/>
      <c r="DB276" s="125"/>
      <c r="DC276" s="125"/>
      <c r="DD276" s="125"/>
      <c r="DE276" s="125"/>
      <c r="DF276" s="125"/>
      <c r="DG276" s="125"/>
      <c r="DH276" s="125"/>
      <c r="FB276" s="3"/>
      <c r="FC276" s="3"/>
      <c r="FD276" s="3"/>
      <c r="FE276" s="3"/>
      <c r="FF276" s="3"/>
      <c r="FG276" s="3"/>
      <c r="FH276" s="3"/>
      <c r="FI276" s="3"/>
      <c r="FJ276" s="3"/>
      <c r="FK276" s="3"/>
      <c r="FL276" s="3"/>
      <c r="FM276" s="3"/>
      <c r="FN276" s="3"/>
      <c r="FO276" s="3"/>
      <c r="FP276" s="3"/>
      <c r="FQ276" s="3"/>
      <c r="FR276" s="3"/>
      <c r="FS276" s="3"/>
      <c r="FT276" s="3"/>
      <c r="FU276" s="3"/>
      <c r="FV276" s="3"/>
      <c r="FW276" s="3"/>
      <c r="FX276" s="3"/>
      <c r="FY276" s="3"/>
      <c r="FZ276" s="3"/>
      <c r="GA276" s="3"/>
      <c r="GB276" s="3"/>
      <c r="GC276" s="3"/>
      <c r="GD276" s="3"/>
      <c r="GE276" s="3"/>
      <c r="GF276" s="3"/>
      <c r="GG276" s="3"/>
      <c r="GH276" s="3"/>
      <c r="GI276" s="3"/>
      <c r="GJ276" s="3"/>
      <c r="GK276" s="3"/>
      <c r="GL276" s="3"/>
      <c r="GM276" s="3"/>
      <c r="GN276" s="3"/>
      <c r="GO276" s="3"/>
      <c r="GP276" s="3"/>
      <c r="GQ276" s="3"/>
      <c r="GR276" s="3"/>
      <c r="GS276" s="3"/>
      <c r="GT276" s="3"/>
      <c r="GU276" s="3"/>
      <c r="GV276" s="3"/>
      <c r="IG276" s="9"/>
      <c r="IH276" s="9"/>
      <c r="II276" s="9"/>
      <c r="IJ276" s="9"/>
    </row>
    <row r="277" spans="3:244"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4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125"/>
      <c r="CB277" s="125"/>
      <c r="CC277" s="125"/>
      <c r="CD277" s="125"/>
      <c r="CE277" s="125"/>
      <c r="CF277" s="125"/>
      <c r="CG277" s="125"/>
      <c r="CH277" s="125"/>
      <c r="CI277" s="125"/>
      <c r="CJ277" s="125"/>
      <c r="CK277" s="125"/>
      <c r="CL277" s="125"/>
      <c r="CM277" s="125"/>
      <c r="CN277" s="125"/>
      <c r="CO277" s="125"/>
      <c r="CP277" s="125"/>
      <c r="CQ277" s="125"/>
      <c r="CR277" s="125"/>
      <c r="CS277" s="125"/>
      <c r="CT277" s="125"/>
      <c r="CU277" s="125"/>
      <c r="CV277" s="125"/>
      <c r="CW277" s="125"/>
      <c r="CX277" s="125"/>
      <c r="CY277" s="125"/>
      <c r="CZ277" s="125"/>
      <c r="DA277" s="125"/>
      <c r="DB277" s="125"/>
      <c r="DC277" s="125"/>
      <c r="DD277" s="125"/>
      <c r="DE277" s="125"/>
      <c r="DF277" s="125"/>
      <c r="DG277" s="125"/>
      <c r="DH277" s="125"/>
      <c r="FB277" s="3"/>
      <c r="FC277" s="3"/>
      <c r="FD277" s="3"/>
      <c r="FE277" s="3"/>
      <c r="FF277" s="3"/>
      <c r="FG277" s="3"/>
      <c r="FH277" s="3"/>
      <c r="FI277" s="3"/>
      <c r="FJ277" s="3"/>
      <c r="FK277" s="3"/>
      <c r="FL277" s="3"/>
      <c r="FM277" s="3"/>
      <c r="FN277" s="3"/>
      <c r="FO277" s="3"/>
      <c r="FP277" s="3"/>
      <c r="FQ277" s="3"/>
      <c r="FR277" s="3"/>
      <c r="FS277" s="3"/>
      <c r="FT277" s="3"/>
      <c r="FU277" s="3"/>
      <c r="FV277" s="3"/>
      <c r="FW277" s="3"/>
      <c r="FX277" s="3"/>
      <c r="FY277" s="3"/>
      <c r="FZ277" s="3"/>
      <c r="GA277" s="3"/>
      <c r="GB277" s="3"/>
      <c r="GC277" s="3"/>
      <c r="GD277" s="3"/>
      <c r="GE277" s="3"/>
      <c r="GF277" s="3"/>
      <c r="GG277" s="3"/>
      <c r="GH277" s="3"/>
      <c r="GI277" s="3"/>
      <c r="GJ277" s="3"/>
      <c r="GK277" s="3"/>
      <c r="GL277" s="3"/>
      <c r="GM277" s="3"/>
      <c r="GN277" s="3"/>
      <c r="GO277" s="3"/>
      <c r="GP277" s="3"/>
      <c r="GQ277" s="3"/>
      <c r="GR277" s="3"/>
      <c r="GS277" s="3"/>
      <c r="GT277" s="3"/>
      <c r="GU277" s="3"/>
      <c r="GV277" s="3"/>
      <c r="IG277" s="9"/>
      <c r="IH277" s="9"/>
      <c r="II277" s="9"/>
      <c r="IJ277" s="9"/>
    </row>
  </sheetData>
  <dataConsolidate/>
  <mergeCells count="27">
    <mergeCell ref="C3:C4"/>
    <mergeCell ref="F3:F4"/>
    <mergeCell ref="I3:I4"/>
    <mergeCell ref="H3:H4"/>
    <mergeCell ref="G3:G4"/>
    <mergeCell ref="D3:D4"/>
    <mergeCell ref="E3:E4"/>
    <mergeCell ref="J3:J4"/>
    <mergeCell ref="L3:L4"/>
    <mergeCell ref="M3:M4"/>
    <mergeCell ref="N3:N4"/>
    <mergeCell ref="K3:K4"/>
    <mergeCell ref="HA2:HA4"/>
    <mergeCell ref="O2:Q2"/>
    <mergeCell ref="O3:O4"/>
    <mergeCell ref="FB2:FD2"/>
    <mergeCell ref="FB3:FB4"/>
    <mergeCell ref="FC3:FC4"/>
    <mergeCell ref="FD3:FD4"/>
    <mergeCell ref="DI3:DI4"/>
    <mergeCell ref="V3:V4"/>
    <mergeCell ref="P3:P4"/>
    <mergeCell ref="Q3:Q4"/>
    <mergeCell ref="U3:U4"/>
    <mergeCell ref="T3:T4"/>
    <mergeCell ref="S3:S4"/>
    <mergeCell ref="R3:R4"/>
  </mergeCells>
  <phoneticPr fontId="10" type="noConversion"/>
  <printOptions horizontalCentered="1" gridLines="1" gridLinesSet="0"/>
  <pageMargins left="0.62992125984251968" right="0.43307086614173229" top="1.0629921259842521" bottom="0.43307086614173229" header="0.35433070866141736" footer="0.15748031496062992"/>
  <pageSetup paperSize="9" scale="70" orientation="landscape" horizontalDpi="4294967293" r:id="rId1"/>
  <headerFooter alignWithMargins="0">
    <oddHeader xml:space="preserve">&amp;C&amp;"Arial,Negrita"&amp;12Estadística U.D.ALZIRA
Temporada 1998-99
3ª divisió, grup VI
</oddHeader>
    <oddFooter>&amp;LDavid Chordà i Argente&amp;CPàgina 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O59"/>
  <sheetViews>
    <sheetView topLeftCell="A6" zoomScale="67" workbookViewId="0">
      <pane xSplit="1" topLeftCell="B1" activePane="topRight" state="frozen"/>
      <selection activeCell="A8" sqref="A8"/>
      <selection pane="topRight" activeCell="I2" sqref="I2:I50"/>
    </sheetView>
  </sheetViews>
  <sheetFormatPr baseColWidth="10" defaultRowHeight="12.75"/>
  <cols>
    <col min="1" max="1" width="17.85546875" style="9" bestFit="1" customWidth="1"/>
    <col min="2" max="8" width="11.42578125" style="12"/>
    <col min="9" max="16384" width="11.42578125" style="9"/>
  </cols>
  <sheetData>
    <row r="1" spans="1:15" s="14" customFormat="1" ht="13.5" thickTop="1">
      <c r="A1" s="26"/>
      <c r="B1" s="29"/>
      <c r="C1" s="15" t="s">
        <v>24</v>
      </c>
      <c r="D1" s="23"/>
      <c r="E1" s="20"/>
      <c r="F1" s="15" t="s">
        <v>25</v>
      </c>
      <c r="G1" s="30"/>
      <c r="H1" s="38"/>
    </row>
    <row r="2" spans="1:15" s="13" customFormat="1" ht="13.5" thickBot="1">
      <c r="A2" s="27"/>
      <c r="B2" s="28" t="s">
        <v>18</v>
      </c>
      <c r="C2" s="18" t="s">
        <v>19</v>
      </c>
      <c r="D2" s="24" t="s">
        <v>20</v>
      </c>
      <c r="E2" s="21" t="s">
        <v>21</v>
      </c>
      <c r="F2" s="18" t="s">
        <v>22</v>
      </c>
      <c r="G2" s="19" t="s">
        <v>23</v>
      </c>
      <c r="I2" s="270" t="s">
        <v>64</v>
      </c>
    </row>
    <row r="3" spans="1:15" s="10" customFormat="1" ht="13.5" thickTop="1">
      <c r="A3" s="65" t="str">
        <f>'U.E. ALZIRA'!X3</f>
        <v>Alaquàs</v>
      </c>
      <c r="B3" s="31"/>
      <c r="C3" s="16"/>
      <c r="D3" s="25"/>
      <c r="E3" s="22"/>
      <c r="F3" s="16"/>
      <c r="G3" s="17"/>
      <c r="H3" s="10">
        <f>SUM(B3:G3)</f>
        <v>0</v>
      </c>
      <c r="I3" s="10">
        <v>1</v>
      </c>
    </row>
    <row r="4" spans="1:15" s="10" customFormat="1">
      <c r="A4" s="65" t="str">
        <f>'U.E. ALZIRA'!Y3</f>
        <v>Pinós</v>
      </c>
      <c r="B4" s="32"/>
      <c r="C4" s="8"/>
      <c r="D4" s="7"/>
      <c r="E4" s="33"/>
      <c r="F4" s="8"/>
      <c r="G4" s="34"/>
      <c r="H4" s="10">
        <f t="shared" ref="H4:H50" si="0">SUM(B4:G4)</f>
        <v>0</v>
      </c>
      <c r="I4" s="12">
        <v>2</v>
      </c>
      <c r="J4" s="11"/>
      <c r="K4" s="11"/>
      <c r="L4" s="11"/>
      <c r="M4" s="11"/>
      <c r="N4" s="11"/>
      <c r="O4" s="11"/>
    </row>
    <row r="5" spans="1:15" s="12" customFormat="1">
      <c r="A5" s="65" t="str">
        <f>'U.E. ALZIRA'!Z3</f>
        <v>Gandia</v>
      </c>
      <c r="B5" s="32"/>
      <c r="C5" s="8"/>
      <c r="D5" s="7"/>
      <c r="E5" s="33"/>
      <c r="F5" s="8"/>
      <c r="G5" s="34"/>
      <c r="H5" s="10">
        <f t="shared" si="0"/>
        <v>0</v>
      </c>
      <c r="I5" s="10">
        <v>3</v>
      </c>
      <c r="J5" s="128"/>
      <c r="K5" s="11"/>
      <c r="L5" s="11"/>
      <c r="M5" s="11"/>
      <c r="N5" s="11"/>
      <c r="O5" s="11"/>
    </row>
    <row r="6" spans="1:15" s="11" customFormat="1">
      <c r="A6" s="65" t="str">
        <f>'U.E. ALZIRA'!AA3</f>
        <v>Carcaixent</v>
      </c>
      <c r="B6" s="32"/>
      <c r="C6" s="8"/>
      <c r="D6" s="7"/>
      <c r="E6" s="33"/>
      <c r="F6" s="8"/>
      <c r="G6" s="34"/>
      <c r="H6" s="10">
        <f t="shared" si="0"/>
        <v>0</v>
      </c>
      <c r="I6" s="12">
        <v>4</v>
      </c>
    </row>
    <row r="7" spans="1:15" s="12" customFormat="1">
      <c r="A7" s="65" t="str">
        <f>'U.E. ALZIRA'!AB3</f>
        <v>Picassent</v>
      </c>
      <c r="B7" s="32"/>
      <c r="C7" s="8"/>
      <c r="D7" s="7"/>
      <c r="E7" s="33"/>
      <c r="F7" s="8"/>
      <c r="G7" s="34"/>
      <c r="H7" s="10">
        <f t="shared" si="0"/>
        <v>0</v>
      </c>
      <c r="I7" s="10">
        <v>5</v>
      </c>
      <c r="J7" s="11"/>
      <c r="K7" s="11"/>
      <c r="L7" s="11"/>
      <c r="M7" s="11"/>
      <c r="N7" s="11"/>
      <c r="O7" s="11"/>
    </row>
    <row r="8" spans="1:15" s="11" customFormat="1">
      <c r="A8" s="65" t="str">
        <f>'U.E. ALZIRA'!AC3</f>
        <v>Mutxamel</v>
      </c>
      <c r="B8" s="32"/>
      <c r="C8" s="8"/>
      <c r="D8" s="7"/>
      <c r="E8" s="33"/>
      <c r="F8" s="8"/>
      <c r="G8" s="34"/>
      <c r="H8" s="10">
        <f t="shared" si="0"/>
        <v>0</v>
      </c>
      <c r="I8" s="12">
        <v>6</v>
      </c>
    </row>
    <row r="9" spans="1:15" s="12" customFormat="1">
      <c r="A9" s="65" t="str">
        <f>'U.E. ALZIRA'!AD3</f>
        <v>Eldenc</v>
      </c>
      <c r="B9" s="32"/>
      <c r="C9" s="8"/>
      <c r="D9" s="7"/>
      <c r="E9" s="33"/>
      <c r="F9" s="8"/>
      <c r="G9" s="34"/>
      <c r="H9" s="10">
        <f t="shared" si="0"/>
        <v>0</v>
      </c>
      <c r="I9" s="10">
        <v>7</v>
      </c>
      <c r="J9" s="9"/>
      <c r="K9" s="9"/>
      <c r="L9" s="9"/>
      <c r="M9" s="9"/>
      <c r="N9" s="9"/>
      <c r="O9" s="9"/>
    </row>
    <row r="10" spans="1:15">
      <c r="A10" s="65" t="str">
        <f>'U.E. ALZIRA'!AE3</f>
        <v>Sueca</v>
      </c>
      <c r="B10" s="32"/>
      <c r="C10" s="8"/>
      <c r="D10" s="7"/>
      <c r="E10" s="33"/>
      <c r="F10" s="8"/>
      <c r="G10" s="34"/>
      <c r="H10" s="10">
        <f t="shared" si="0"/>
        <v>0</v>
      </c>
      <c r="I10" s="12">
        <v>8</v>
      </c>
    </row>
    <row r="11" spans="1:15" s="12" customFormat="1">
      <c r="A11" s="65" t="str">
        <f>'U.E. ALZIRA'!AF3</f>
        <v>Alberic</v>
      </c>
      <c r="B11" s="32"/>
      <c r="C11" s="8"/>
      <c r="D11" s="7"/>
      <c r="E11" s="33"/>
      <c r="F11" s="8"/>
      <c r="G11" s="34"/>
      <c r="H11" s="10">
        <f t="shared" si="0"/>
        <v>0</v>
      </c>
      <c r="I11" s="10">
        <v>9</v>
      </c>
      <c r="J11" s="9"/>
      <c r="K11" s="9"/>
      <c r="L11" s="9"/>
      <c r="M11" s="9"/>
      <c r="N11" s="9"/>
      <c r="O11" s="9"/>
    </row>
    <row r="12" spans="1:15">
      <c r="A12" s="65" t="str">
        <f>'U.E. ALZIRA'!AG3</f>
        <v>Ontinyent</v>
      </c>
      <c r="B12" s="32"/>
      <c r="C12" s="8"/>
      <c r="D12" s="7"/>
      <c r="E12" s="33"/>
      <c r="F12" s="8"/>
      <c r="G12" s="34"/>
      <c r="H12" s="10">
        <f t="shared" si="0"/>
        <v>0</v>
      </c>
      <c r="I12" s="12">
        <v>10</v>
      </c>
    </row>
    <row r="13" spans="1:15" s="12" customFormat="1">
      <c r="A13" s="65" t="str">
        <f>'U.E. ALZIRA'!AH3</f>
        <v>Foios</v>
      </c>
      <c r="B13" s="32"/>
      <c r="C13" s="8"/>
      <c r="D13" s="7"/>
      <c r="E13" s="33"/>
      <c r="F13" s="8"/>
      <c r="G13" s="34"/>
      <c r="H13" s="10">
        <f t="shared" si="0"/>
        <v>0</v>
      </c>
      <c r="I13" s="10">
        <v>11</v>
      </c>
      <c r="J13" s="9"/>
      <c r="K13" s="9"/>
      <c r="L13" s="9"/>
      <c r="M13" s="9"/>
      <c r="N13" s="9"/>
      <c r="O13" s="9"/>
    </row>
    <row r="14" spans="1:15">
      <c r="A14" s="65" t="str">
        <f>'U.E. ALZIRA'!AI3</f>
        <v>Benicarló</v>
      </c>
      <c r="B14" s="32"/>
      <c r="C14" s="8"/>
      <c r="D14" s="7"/>
      <c r="E14" s="33"/>
      <c r="F14" s="8"/>
      <c r="G14" s="34"/>
      <c r="H14" s="10">
        <f t="shared" si="0"/>
        <v>0</v>
      </c>
      <c r="I14" s="12">
        <v>12</v>
      </c>
    </row>
    <row r="15" spans="1:15" s="12" customFormat="1">
      <c r="A15" s="65" t="str">
        <f>'U.E. ALZIRA'!AJ3</f>
        <v>Oliva</v>
      </c>
      <c r="B15" s="32"/>
      <c r="C15" s="8"/>
      <c r="D15" s="7"/>
      <c r="E15" s="33"/>
      <c r="F15" s="8"/>
      <c r="G15" s="34"/>
      <c r="H15" s="10">
        <f t="shared" si="0"/>
        <v>0</v>
      </c>
      <c r="I15" s="10">
        <v>13</v>
      </c>
      <c r="J15" s="9"/>
      <c r="K15" s="9"/>
      <c r="L15" s="9"/>
      <c r="M15" s="9"/>
      <c r="N15" s="9"/>
      <c r="O15" s="9"/>
    </row>
    <row r="16" spans="1:15">
      <c r="A16" s="65" t="str">
        <f>'U.E. ALZIRA'!AK3</f>
        <v>Villena</v>
      </c>
      <c r="B16" s="32"/>
      <c r="C16" s="8"/>
      <c r="D16" s="7"/>
      <c r="E16" s="33"/>
      <c r="F16" s="8"/>
      <c r="G16" s="34"/>
      <c r="H16" s="10">
        <f t="shared" si="0"/>
        <v>0</v>
      </c>
      <c r="I16" s="12">
        <v>14</v>
      </c>
    </row>
    <row r="17" spans="1:15" s="12" customFormat="1">
      <c r="A17" s="65" t="str">
        <f>'U.E. ALZIRA'!AL3</f>
        <v>Crevillent</v>
      </c>
      <c r="B17" s="32"/>
      <c r="C17" s="8"/>
      <c r="D17" s="7"/>
      <c r="E17" s="33"/>
      <c r="F17" s="8"/>
      <c r="G17" s="34"/>
      <c r="H17" s="10">
        <f t="shared" si="0"/>
        <v>0</v>
      </c>
      <c r="I17" s="10">
        <v>15</v>
      </c>
      <c r="J17" s="9"/>
      <c r="K17" s="9"/>
      <c r="L17" s="9"/>
      <c r="M17" s="9"/>
      <c r="N17" s="9"/>
      <c r="O17" s="9"/>
    </row>
    <row r="18" spans="1:15">
      <c r="A18" s="65" t="str">
        <f>'U.E. ALZIRA'!AM3</f>
        <v>Saguntí</v>
      </c>
      <c r="B18" s="32"/>
      <c r="C18" s="8"/>
      <c r="D18" s="7"/>
      <c r="E18" s="33"/>
      <c r="F18" s="8"/>
      <c r="G18" s="34"/>
      <c r="H18" s="10">
        <f t="shared" si="0"/>
        <v>0</v>
      </c>
      <c r="I18" s="12">
        <v>16</v>
      </c>
    </row>
    <row r="19" spans="1:15" s="12" customFormat="1">
      <c r="A19" s="65" t="str">
        <f>'U.E. ALZIRA'!AN3</f>
        <v>Xàbia</v>
      </c>
      <c r="B19" s="32"/>
      <c r="C19" s="8"/>
      <c r="D19" s="7"/>
      <c r="E19" s="33"/>
      <c r="F19" s="8"/>
      <c r="G19" s="34"/>
      <c r="H19" s="10">
        <f t="shared" si="0"/>
        <v>0</v>
      </c>
      <c r="I19" s="10">
        <v>17</v>
      </c>
      <c r="J19" s="128"/>
      <c r="K19" s="9"/>
      <c r="L19" s="9"/>
      <c r="M19" s="9"/>
      <c r="N19" s="9"/>
      <c r="O19" s="9"/>
    </row>
    <row r="20" spans="1:15">
      <c r="A20" s="65" t="str">
        <f>'U.E. ALZIRA'!AO3</f>
        <v>Calp</v>
      </c>
      <c r="B20" s="32"/>
      <c r="C20" s="8"/>
      <c r="D20" s="7"/>
      <c r="E20" s="33"/>
      <c r="F20" s="8"/>
      <c r="G20" s="34"/>
      <c r="H20" s="10">
        <f t="shared" si="0"/>
        <v>0</v>
      </c>
      <c r="I20" s="12">
        <v>18</v>
      </c>
    </row>
    <row r="21" spans="1:15" s="12" customFormat="1">
      <c r="A21" s="65" t="str">
        <f>'U.E. ALZIRA'!AP3</f>
        <v>Torrent</v>
      </c>
      <c r="B21" s="32"/>
      <c r="C21" s="8"/>
      <c r="D21" s="7"/>
      <c r="E21" s="33"/>
      <c r="F21" s="8"/>
      <c r="G21" s="34"/>
      <c r="H21" s="10">
        <f t="shared" si="0"/>
        <v>0</v>
      </c>
      <c r="I21" s="10">
        <v>19</v>
      </c>
      <c r="J21" s="9"/>
      <c r="K21" s="9"/>
      <c r="L21" s="9"/>
      <c r="M21" s="9"/>
      <c r="N21" s="9"/>
      <c r="O21" s="9"/>
    </row>
    <row r="22" spans="1:15">
      <c r="A22" s="65" t="str">
        <f>'U.E. ALZIRA'!AQ3</f>
        <v>Alaquàs</v>
      </c>
      <c r="B22" s="32"/>
      <c r="C22" s="8"/>
      <c r="D22" s="7"/>
      <c r="E22" s="33"/>
      <c r="F22" s="8"/>
      <c r="G22" s="34"/>
      <c r="H22" s="10">
        <f t="shared" si="0"/>
        <v>0</v>
      </c>
      <c r="I22" s="12">
        <v>20</v>
      </c>
    </row>
    <row r="23" spans="1:15" s="12" customFormat="1">
      <c r="A23" s="65" t="str">
        <f>'U.E. ALZIRA'!AR3</f>
        <v>Pinós</v>
      </c>
      <c r="B23" s="32"/>
      <c r="C23" s="8"/>
      <c r="D23" s="7"/>
      <c r="E23" s="33"/>
      <c r="F23" s="8"/>
      <c r="G23" s="34"/>
      <c r="H23" s="10">
        <f t="shared" si="0"/>
        <v>0</v>
      </c>
      <c r="I23" s="10">
        <v>21</v>
      </c>
      <c r="J23" s="128"/>
      <c r="K23" s="9"/>
      <c r="L23" s="9"/>
      <c r="M23" s="9"/>
      <c r="N23" s="9"/>
      <c r="O23" s="9"/>
    </row>
    <row r="24" spans="1:15">
      <c r="A24" s="65" t="str">
        <f>'U.E. ALZIRA'!AS3</f>
        <v>Gandia</v>
      </c>
      <c r="B24" s="32"/>
      <c r="C24" s="8"/>
      <c r="D24" s="7"/>
      <c r="E24" s="33"/>
      <c r="F24" s="8"/>
      <c r="G24" s="34"/>
      <c r="H24" s="10">
        <f t="shared" si="0"/>
        <v>0</v>
      </c>
      <c r="I24" s="12">
        <v>22</v>
      </c>
    </row>
    <row r="25" spans="1:15" s="12" customFormat="1">
      <c r="A25" s="65" t="str">
        <f>'U.E. ALZIRA'!AT3</f>
        <v>Carcaixent</v>
      </c>
      <c r="B25" s="32"/>
      <c r="C25" s="8"/>
      <c r="D25" s="7"/>
      <c r="E25" s="33"/>
      <c r="F25" s="8"/>
      <c r="G25" s="34"/>
      <c r="H25" s="10">
        <f t="shared" si="0"/>
        <v>0</v>
      </c>
      <c r="I25" s="10">
        <v>23</v>
      </c>
      <c r="J25" s="9"/>
      <c r="K25" s="9"/>
      <c r="L25" s="9"/>
      <c r="M25" s="9"/>
      <c r="N25" s="9"/>
      <c r="O25" s="9"/>
    </row>
    <row r="26" spans="1:15">
      <c r="A26" s="65" t="str">
        <f>'U.E. ALZIRA'!AU3</f>
        <v>Picassent</v>
      </c>
      <c r="B26" s="32"/>
      <c r="C26" s="8"/>
      <c r="D26" s="7"/>
      <c r="E26" s="33"/>
      <c r="F26" s="8"/>
      <c r="G26" s="34"/>
      <c r="H26" s="10">
        <f t="shared" si="0"/>
        <v>0</v>
      </c>
      <c r="I26" s="12">
        <v>24</v>
      </c>
    </row>
    <row r="27" spans="1:15" s="12" customFormat="1">
      <c r="A27" s="65" t="str">
        <f>'U.E. ALZIRA'!AV3</f>
        <v>Mutxamel</v>
      </c>
      <c r="B27" s="32"/>
      <c r="C27" s="8"/>
      <c r="D27" s="7"/>
      <c r="E27" s="33"/>
      <c r="F27" s="8"/>
      <c r="G27" s="34"/>
      <c r="H27" s="10">
        <f t="shared" si="0"/>
        <v>0</v>
      </c>
      <c r="I27" s="10">
        <v>25</v>
      </c>
      <c r="J27" s="9"/>
      <c r="K27" s="9"/>
      <c r="L27" s="9"/>
      <c r="M27" s="9"/>
      <c r="N27" s="9"/>
      <c r="O27" s="9"/>
    </row>
    <row r="28" spans="1:15">
      <c r="A28" s="65" t="str">
        <f>'U.E. ALZIRA'!AW3</f>
        <v>Eldenc</v>
      </c>
      <c r="B28" s="32"/>
      <c r="C28" s="8"/>
      <c r="D28" s="7"/>
      <c r="E28" s="33"/>
      <c r="F28" s="8"/>
      <c r="G28" s="34"/>
      <c r="H28" s="10">
        <f t="shared" si="0"/>
        <v>0</v>
      </c>
      <c r="I28" s="12">
        <v>26</v>
      </c>
    </row>
    <row r="29" spans="1:15" s="12" customFormat="1">
      <c r="A29" s="65" t="str">
        <f>'U.E. ALZIRA'!AX3</f>
        <v>Sueca</v>
      </c>
      <c r="B29" s="32"/>
      <c r="C29" s="8"/>
      <c r="D29" s="7"/>
      <c r="E29" s="33"/>
      <c r="F29" s="8"/>
      <c r="G29" s="34"/>
      <c r="H29" s="10">
        <f t="shared" si="0"/>
        <v>0</v>
      </c>
      <c r="I29" s="10">
        <v>27</v>
      </c>
      <c r="J29" s="9"/>
      <c r="K29" s="9"/>
      <c r="L29" s="9"/>
      <c r="M29" s="9"/>
      <c r="N29" s="9"/>
      <c r="O29" s="9"/>
    </row>
    <row r="30" spans="1:15">
      <c r="A30" s="65" t="str">
        <f>'U.E. ALZIRA'!AY3</f>
        <v>Alberic</v>
      </c>
      <c r="B30" s="32"/>
      <c r="C30" s="8"/>
      <c r="D30" s="7"/>
      <c r="E30" s="33"/>
      <c r="F30" s="8"/>
      <c r="G30" s="34"/>
      <c r="H30" s="10">
        <f t="shared" si="0"/>
        <v>0</v>
      </c>
      <c r="I30" s="12">
        <v>28</v>
      </c>
    </row>
    <row r="31" spans="1:15" s="12" customFormat="1">
      <c r="A31" s="65" t="str">
        <f>'U.E. ALZIRA'!AZ3</f>
        <v>Ontinyent</v>
      </c>
      <c r="B31" s="32"/>
      <c r="C31" s="8"/>
      <c r="D31" s="7"/>
      <c r="E31" s="33"/>
      <c r="F31" s="8"/>
      <c r="G31" s="34"/>
      <c r="H31" s="10">
        <f t="shared" si="0"/>
        <v>0</v>
      </c>
      <c r="I31" s="10">
        <v>29</v>
      </c>
      <c r="J31" s="9"/>
      <c r="K31" s="9"/>
      <c r="L31" s="9"/>
      <c r="M31" s="9"/>
      <c r="N31" s="9"/>
      <c r="O31" s="9"/>
    </row>
    <row r="32" spans="1:15">
      <c r="A32" s="65" t="str">
        <f>'U.E. ALZIRA'!BA3</f>
        <v>Foios</v>
      </c>
      <c r="B32" s="32"/>
      <c r="C32" s="8"/>
      <c r="D32" s="7"/>
      <c r="E32" s="33"/>
      <c r="F32" s="8"/>
      <c r="G32" s="34"/>
      <c r="H32" s="10">
        <f t="shared" si="0"/>
        <v>0</v>
      </c>
      <c r="I32" s="12">
        <v>30</v>
      </c>
    </row>
    <row r="33" spans="1:10">
      <c r="A33" s="65" t="str">
        <f>'U.E. ALZIRA'!BB3</f>
        <v>Benicarló</v>
      </c>
      <c r="B33" s="32"/>
      <c r="C33" s="8"/>
      <c r="D33" s="7"/>
      <c r="E33" s="33"/>
      <c r="F33" s="8"/>
      <c r="G33" s="34"/>
      <c r="H33" s="10">
        <f t="shared" si="0"/>
        <v>0</v>
      </c>
      <c r="I33" s="10">
        <v>31</v>
      </c>
    </row>
    <row r="34" spans="1:10">
      <c r="A34" s="65" t="str">
        <f>'U.E. ALZIRA'!BC3</f>
        <v>Oliva</v>
      </c>
      <c r="B34" s="32"/>
      <c r="C34" s="8"/>
      <c r="D34" s="7"/>
      <c r="E34" s="33"/>
      <c r="F34" s="8"/>
      <c r="G34" s="34"/>
      <c r="H34" s="10">
        <f t="shared" si="0"/>
        <v>0</v>
      </c>
      <c r="I34" s="12">
        <v>32</v>
      </c>
      <c r="J34" s="128"/>
    </row>
    <row r="35" spans="1:10">
      <c r="A35" s="65" t="str">
        <f>'U.E. ALZIRA'!BD3</f>
        <v>Villena</v>
      </c>
      <c r="B35" s="32"/>
      <c r="C35" s="8"/>
      <c r="D35" s="7"/>
      <c r="E35" s="33"/>
      <c r="F35" s="8"/>
      <c r="G35" s="34"/>
      <c r="H35" s="10">
        <f t="shared" si="0"/>
        <v>0</v>
      </c>
      <c r="I35" s="10">
        <v>33</v>
      </c>
    </row>
    <row r="36" spans="1:10">
      <c r="A36" s="65" t="str">
        <f>'U.E. ALZIRA'!BE3</f>
        <v>Crevillent</v>
      </c>
      <c r="B36" s="32"/>
      <c r="C36" s="8"/>
      <c r="D36" s="7"/>
      <c r="E36" s="33"/>
      <c r="F36" s="8"/>
      <c r="G36" s="34"/>
      <c r="H36" s="10">
        <f t="shared" si="0"/>
        <v>0</v>
      </c>
      <c r="I36" s="12">
        <v>34</v>
      </c>
    </row>
    <row r="37" spans="1:10">
      <c r="A37" s="65" t="str">
        <f>'U.E. ALZIRA'!BF3</f>
        <v>Saguntí</v>
      </c>
      <c r="B37" s="32"/>
      <c r="C37" s="8"/>
      <c r="D37" s="7"/>
      <c r="E37" s="33"/>
      <c r="F37" s="8"/>
      <c r="G37" s="34"/>
      <c r="H37" s="10">
        <f t="shared" si="0"/>
        <v>0</v>
      </c>
      <c r="I37" s="10">
        <v>35</v>
      </c>
    </row>
    <row r="38" spans="1:10">
      <c r="A38" s="65" t="str">
        <f>'U.E. ALZIRA'!BG3</f>
        <v>Xàbia</v>
      </c>
      <c r="B38" s="32"/>
      <c r="C38" s="8"/>
      <c r="D38" s="7"/>
      <c r="E38" s="33"/>
      <c r="F38" s="8"/>
      <c r="G38" s="34"/>
      <c r="H38" s="10">
        <f t="shared" si="0"/>
        <v>0</v>
      </c>
      <c r="I38" s="12">
        <v>36</v>
      </c>
    </row>
    <row r="39" spans="1:10">
      <c r="A39" s="65" t="str">
        <f>'U.E. ALZIRA'!BH3</f>
        <v>Calp</v>
      </c>
      <c r="B39" s="32"/>
      <c r="C39" s="8"/>
      <c r="D39" s="7"/>
      <c r="E39" s="33"/>
      <c r="F39" s="8"/>
      <c r="G39" s="34"/>
      <c r="H39" s="10">
        <f t="shared" si="0"/>
        <v>0</v>
      </c>
      <c r="I39" s="10">
        <v>37</v>
      </c>
    </row>
    <row r="40" spans="1:10">
      <c r="A40" s="65" t="str">
        <f>'U.E. ALZIRA'!BI3</f>
        <v>Torrent</v>
      </c>
      <c r="B40" s="32"/>
      <c r="C40" s="8"/>
      <c r="D40" s="7"/>
      <c r="E40" s="33"/>
      <c r="F40" s="8"/>
      <c r="G40" s="34"/>
      <c r="H40" s="10">
        <f t="shared" si="0"/>
        <v>0</v>
      </c>
      <c r="I40" s="12">
        <v>38</v>
      </c>
    </row>
    <row r="41" spans="1:10">
      <c r="A41" s="65">
        <f>'U.E. ALZIRA'!BJ3</f>
        <v>0</v>
      </c>
      <c r="B41" s="95"/>
      <c r="C41" s="96"/>
      <c r="D41" s="97"/>
      <c r="E41" s="98"/>
      <c r="F41" s="96"/>
      <c r="G41" s="99"/>
      <c r="H41" s="10">
        <f t="shared" si="0"/>
        <v>0</v>
      </c>
      <c r="I41" s="10">
        <v>39</v>
      </c>
    </row>
    <row r="42" spans="1:10">
      <c r="A42" s="65">
        <f>'U.E. ALZIRA'!BK3</f>
        <v>0</v>
      </c>
      <c r="B42" s="95"/>
      <c r="C42" s="96"/>
      <c r="D42" s="97"/>
      <c r="E42" s="98"/>
      <c r="F42" s="96"/>
      <c r="G42" s="99"/>
      <c r="H42" s="10">
        <f t="shared" si="0"/>
        <v>0</v>
      </c>
      <c r="I42" s="12">
        <v>40</v>
      </c>
    </row>
    <row r="43" spans="1:10">
      <c r="A43" s="65">
        <f>'U.E. ALZIRA'!BL3</f>
        <v>0</v>
      </c>
      <c r="B43" s="95"/>
      <c r="C43" s="96"/>
      <c r="D43" s="97"/>
      <c r="E43" s="98"/>
      <c r="F43" s="96"/>
      <c r="G43" s="99"/>
      <c r="H43" s="10">
        <f t="shared" si="0"/>
        <v>0</v>
      </c>
      <c r="I43" s="10">
        <v>41</v>
      </c>
    </row>
    <row r="44" spans="1:10">
      <c r="A44" s="65">
        <f>'U.E. ALZIRA'!BM3</f>
        <v>0</v>
      </c>
      <c r="B44" s="95"/>
      <c r="C44" s="96"/>
      <c r="D44" s="97"/>
      <c r="E44" s="98"/>
      <c r="F44" s="96"/>
      <c r="G44" s="99"/>
      <c r="H44" s="10">
        <f t="shared" si="0"/>
        <v>0</v>
      </c>
      <c r="I44" s="12">
        <v>42</v>
      </c>
    </row>
    <row r="45" spans="1:10">
      <c r="A45" s="65">
        <f>'U.E. ALZIRA'!BN3</f>
        <v>0</v>
      </c>
      <c r="B45" s="95"/>
      <c r="C45" s="96"/>
      <c r="D45" s="97"/>
      <c r="E45" s="98"/>
      <c r="F45" s="96"/>
      <c r="G45" s="99"/>
      <c r="H45" s="10">
        <f t="shared" si="0"/>
        <v>0</v>
      </c>
      <c r="I45" s="10">
        <v>1</v>
      </c>
    </row>
    <row r="46" spans="1:10">
      <c r="A46" s="65">
        <f>'U.E. ALZIRA'!BO3</f>
        <v>0</v>
      </c>
      <c r="B46" s="95"/>
      <c r="C46" s="96"/>
      <c r="D46" s="97"/>
      <c r="E46" s="98"/>
      <c r="F46" s="96"/>
      <c r="G46" s="99"/>
      <c r="H46" s="10">
        <f t="shared" si="0"/>
        <v>0</v>
      </c>
      <c r="I46" s="12">
        <v>2</v>
      </c>
    </row>
    <row r="47" spans="1:10">
      <c r="A47" s="65">
        <f>'U.E. ALZIRA'!BP3</f>
        <v>0</v>
      </c>
      <c r="B47" s="95"/>
      <c r="C47" s="96"/>
      <c r="D47" s="97"/>
      <c r="E47" s="98"/>
      <c r="F47" s="96"/>
      <c r="G47" s="99"/>
      <c r="H47" s="10">
        <f t="shared" si="0"/>
        <v>0</v>
      </c>
      <c r="I47" s="10">
        <v>3</v>
      </c>
    </row>
    <row r="48" spans="1:10">
      <c r="A48" s="213" t="str">
        <f>'U.E. ALZIRA'!BQ3</f>
        <v>Alaquàs</v>
      </c>
      <c r="B48" s="95"/>
      <c r="C48" s="96"/>
      <c r="D48" s="97"/>
      <c r="E48" s="98"/>
      <c r="F48" s="96"/>
      <c r="G48" s="99"/>
      <c r="H48" s="10">
        <f t="shared" si="0"/>
        <v>0</v>
      </c>
      <c r="I48" s="12">
        <v>4</v>
      </c>
    </row>
    <row r="49" spans="1:15">
      <c r="A49" s="213" t="str">
        <f>'U.E. ALZIRA'!BR3</f>
        <v>Pinós</v>
      </c>
      <c r="B49" s="104"/>
      <c r="C49" s="8"/>
      <c r="D49" s="7"/>
      <c r="E49" s="33"/>
      <c r="F49" s="8"/>
      <c r="G49" s="34"/>
      <c r="H49" s="10">
        <f t="shared" si="0"/>
        <v>0</v>
      </c>
      <c r="I49" s="10">
        <v>5</v>
      </c>
    </row>
    <row r="50" spans="1:15" ht="13.5" thickBot="1">
      <c r="A50" s="213" t="str">
        <f>'U.E. ALZIRA'!BS3</f>
        <v>Gandia</v>
      </c>
      <c r="B50" s="55"/>
      <c r="C50" s="35"/>
      <c r="D50" s="130"/>
      <c r="E50" s="114"/>
      <c r="F50" s="35"/>
      <c r="G50" s="129"/>
      <c r="H50" s="10">
        <f t="shared" si="0"/>
        <v>0</v>
      </c>
      <c r="I50" s="12">
        <v>6</v>
      </c>
    </row>
    <row r="51" spans="1:15" ht="14.25" thickTop="1" thickBot="1">
      <c r="A51" s="39" t="s">
        <v>33</v>
      </c>
      <c r="B51" s="40"/>
      <c r="C51" s="41"/>
      <c r="D51" s="42" t="s">
        <v>24</v>
      </c>
      <c r="E51" s="41"/>
      <c r="F51" s="42"/>
      <c r="G51" s="41"/>
      <c r="H51" s="40"/>
      <c r="I51" s="41"/>
      <c r="J51" s="42" t="s">
        <v>25</v>
      </c>
      <c r="K51" s="41"/>
      <c r="L51" s="42"/>
      <c r="M51" s="43"/>
      <c r="N51" s="44" t="s">
        <v>35</v>
      </c>
    </row>
    <row r="52" spans="1:15" ht="13.5" thickTop="1">
      <c r="A52" s="45"/>
      <c r="B52" s="46" t="s">
        <v>26</v>
      </c>
      <c r="C52" s="47"/>
      <c r="D52" s="48" t="s">
        <v>27</v>
      </c>
      <c r="E52" s="47"/>
      <c r="F52" s="48" t="s">
        <v>28</v>
      </c>
      <c r="G52" s="49"/>
      <c r="H52" s="50" t="s">
        <v>29</v>
      </c>
      <c r="I52" s="51"/>
      <c r="J52" s="52" t="s">
        <v>30</v>
      </c>
      <c r="K52" s="51"/>
      <c r="L52" s="52" t="s">
        <v>31</v>
      </c>
      <c r="M52" s="53"/>
      <c r="N52" s="58"/>
    </row>
    <row r="53" spans="1:15" ht="13.5" thickBot="1">
      <c r="A53" s="54"/>
      <c r="B53" s="55">
        <f>SUM(B3:B40)</f>
        <v>0</v>
      </c>
      <c r="C53" s="56" t="e">
        <f>(B53/N53)</f>
        <v>#DIV/0!</v>
      </c>
      <c r="D53" s="35">
        <f>SUM(C3:C40)</f>
        <v>0</v>
      </c>
      <c r="E53" s="56" t="e">
        <f>(D53/N53)</f>
        <v>#DIV/0!</v>
      </c>
      <c r="F53" s="35">
        <f>SUM(D3:D40)</f>
        <v>0</v>
      </c>
      <c r="G53" s="57" t="e">
        <f>(F53/N53)</f>
        <v>#DIV/0!</v>
      </c>
      <c r="H53" s="55">
        <f>SUM(E3:E40)</f>
        <v>0</v>
      </c>
      <c r="I53" s="56" t="e">
        <f>(H53/N53)</f>
        <v>#DIV/0!</v>
      </c>
      <c r="J53" s="35">
        <f>SUM(F3:F40)</f>
        <v>0</v>
      </c>
      <c r="K53" s="56" t="e">
        <f>(J53/N53)</f>
        <v>#DIV/0!</v>
      </c>
      <c r="L53" s="35">
        <f>SUM(G3:G40)</f>
        <v>0</v>
      </c>
      <c r="M53" s="57" t="e">
        <f>(L53/N53)</f>
        <v>#DIV/0!</v>
      </c>
      <c r="N53" s="59">
        <f>SUM(H3:H49)</f>
        <v>0</v>
      </c>
    </row>
    <row r="54" spans="1:15" ht="13.5" thickTop="1"/>
    <row r="55" spans="1:15">
      <c r="B55" s="12" t="s">
        <v>39</v>
      </c>
      <c r="C55" s="12" t="s">
        <v>40</v>
      </c>
      <c r="E55" s="12" t="s">
        <v>42</v>
      </c>
      <c r="F55" s="12" t="s">
        <v>41</v>
      </c>
      <c r="G55" s="12" t="s">
        <v>43</v>
      </c>
    </row>
    <row r="56" spans="1:15">
      <c r="B56" s="12">
        <f>B53+D53+F53</f>
        <v>0</v>
      </c>
      <c r="C56" s="12">
        <f>H53+J53+L53</f>
        <v>0</v>
      </c>
      <c r="E56" s="12">
        <f>B53+H53</f>
        <v>0</v>
      </c>
      <c r="F56" s="12">
        <f>D53+J53</f>
        <v>0</v>
      </c>
      <c r="G56" s="12">
        <f>F53+L53</f>
        <v>0</v>
      </c>
    </row>
    <row r="57" spans="1:15" s="12" customFormat="1">
      <c r="A57" s="9"/>
      <c r="I57" s="9"/>
      <c r="J57" s="9"/>
      <c r="K57" s="9"/>
      <c r="L57" s="9"/>
      <c r="M57" s="9"/>
      <c r="N57" s="9"/>
      <c r="O57" s="9"/>
    </row>
    <row r="59" spans="1:15" s="12" customFormat="1">
      <c r="A59" s="9"/>
      <c r="I59" s="9"/>
      <c r="J59" s="9"/>
      <c r="K59" s="9"/>
      <c r="L59" s="9"/>
      <c r="M59" s="9"/>
      <c r="N59" s="9"/>
      <c r="O59" s="9"/>
    </row>
  </sheetData>
  <dataConsolidate/>
  <phoneticPr fontId="10" type="noConversion"/>
  <printOptions horizontalCentered="1" gridLines="1" gridLinesSet="0"/>
  <pageMargins left="0.19685039370078741" right="0.55118110236220474" top="1.1023622047244095" bottom="1.0900000000000001" header="0.47244094488188981" footer="0.25"/>
  <pageSetup paperSize="9" scale="85" orientation="landscape" r:id="rId1"/>
  <headerFooter alignWithMargins="0">
    <oddHeader xml:space="preserve">&amp;C&amp;"Arial,Negrita"&amp;12Estadística U.E.ALZIRA
Temporada 98-99
Tercera divisió, grup VI
</oddHeader>
    <oddFooter>&amp;LDavid Chordà i Argente&amp;CPàgina &amp;P&amp;R&amp;D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N56"/>
  <sheetViews>
    <sheetView topLeftCell="A10" zoomScale="67" workbookViewId="0">
      <selection activeCell="A50" sqref="A50"/>
    </sheetView>
  </sheetViews>
  <sheetFormatPr baseColWidth="10" defaultRowHeight="12.75"/>
  <cols>
    <col min="1" max="1" width="14.85546875" customWidth="1"/>
    <col min="8" max="8" width="11.42578125" style="1"/>
  </cols>
  <sheetData>
    <row r="1" spans="1:9" ht="13.5" thickTop="1">
      <c r="A1" s="26"/>
      <c r="B1" s="29"/>
      <c r="C1" s="15" t="s">
        <v>24</v>
      </c>
      <c r="D1" s="23"/>
      <c r="E1" s="20"/>
      <c r="F1" s="15" t="s">
        <v>25</v>
      </c>
      <c r="G1" s="30"/>
      <c r="H1" s="38"/>
    </row>
    <row r="2" spans="1:9" ht="13.5" thickBot="1">
      <c r="A2" s="27"/>
      <c r="B2" s="28" t="s">
        <v>18</v>
      </c>
      <c r="C2" s="18" t="s">
        <v>19</v>
      </c>
      <c r="D2" s="24" t="s">
        <v>20</v>
      </c>
      <c r="E2" s="21" t="s">
        <v>21</v>
      </c>
      <c r="F2" s="18" t="s">
        <v>22</v>
      </c>
      <c r="G2" s="19" t="s">
        <v>23</v>
      </c>
      <c r="H2" s="13"/>
      <c r="I2" s="270" t="s">
        <v>64</v>
      </c>
    </row>
    <row r="3" spans="1:9" ht="13.5" thickTop="1">
      <c r="A3" s="65" t="str">
        <f>'Gols marcats'!A3</f>
        <v>Alaquàs</v>
      </c>
      <c r="B3" s="141"/>
      <c r="C3" s="142"/>
      <c r="D3" s="143"/>
      <c r="E3" s="146"/>
      <c r="F3" s="142"/>
      <c r="G3" s="138"/>
      <c r="H3" s="10">
        <f>SUM(B3:G3)</f>
        <v>0</v>
      </c>
      <c r="I3" s="10">
        <v>1</v>
      </c>
    </row>
    <row r="4" spans="1:9">
      <c r="A4" s="65" t="str">
        <f>'Gols marcats'!A4</f>
        <v>Pinós</v>
      </c>
      <c r="B4" s="104"/>
      <c r="C4" s="8"/>
      <c r="D4" s="144"/>
      <c r="E4" s="32"/>
      <c r="F4" s="8"/>
      <c r="G4" s="139"/>
      <c r="H4" s="10">
        <f t="shared" ref="H4:H50" si="0">SUM(B4:G4)</f>
        <v>0</v>
      </c>
      <c r="I4" s="12">
        <v>2</v>
      </c>
    </row>
    <row r="5" spans="1:9">
      <c r="A5" s="65" t="str">
        <f>'Gols marcats'!A5</f>
        <v>Gandia</v>
      </c>
      <c r="B5" s="104"/>
      <c r="C5" s="8"/>
      <c r="D5" s="144"/>
      <c r="E5" s="32"/>
      <c r="F5" s="8"/>
      <c r="G5" s="139"/>
      <c r="H5" s="10">
        <f t="shared" si="0"/>
        <v>0</v>
      </c>
      <c r="I5" s="10">
        <v>3</v>
      </c>
    </row>
    <row r="6" spans="1:9">
      <c r="A6" s="65" t="str">
        <f>'Gols marcats'!A6</f>
        <v>Carcaixent</v>
      </c>
      <c r="B6" s="104"/>
      <c r="C6" s="8"/>
      <c r="D6" s="144"/>
      <c r="E6" s="32"/>
      <c r="F6" s="8"/>
      <c r="G6" s="139"/>
      <c r="H6" s="10">
        <f t="shared" si="0"/>
        <v>0</v>
      </c>
      <c r="I6" s="12">
        <v>4</v>
      </c>
    </row>
    <row r="7" spans="1:9">
      <c r="A7" s="65" t="str">
        <f>'Gols marcats'!A7</f>
        <v>Picassent</v>
      </c>
      <c r="B7" s="104"/>
      <c r="C7" s="8"/>
      <c r="D7" s="144"/>
      <c r="E7" s="32"/>
      <c r="F7" s="8"/>
      <c r="G7" s="139"/>
      <c r="H7" s="10">
        <f t="shared" si="0"/>
        <v>0</v>
      </c>
      <c r="I7" s="10">
        <v>5</v>
      </c>
    </row>
    <row r="8" spans="1:9">
      <c r="A8" s="65" t="str">
        <f>'Gols marcats'!A8</f>
        <v>Mutxamel</v>
      </c>
      <c r="B8" s="104"/>
      <c r="C8" s="8"/>
      <c r="D8" s="144"/>
      <c r="E8" s="32"/>
      <c r="F8" s="8"/>
      <c r="G8" s="139"/>
      <c r="H8" s="10">
        <f t="shared" si="0"/>
        <v>0</v>
      </c>
      <c r="I8" s="12">
        <v>6</v>
      </c>
    </row>
    <row r="9" spans="1:9">
      <c r="A9" s="65" t="str">
        <f>'Gols marcats'!A9</f>
        <v>Eldenc</v>
      </c>
      <c r="B9" s="104"/>
      <c r="C9" s="8"/>
      <c r="D9" s="144"/>
      <c r="E9" s="32"/>
      <c r="F9" s="8"/>
      <c r="G9" s="139"/>
      <c r="H9" s="10">
        <f t="shared" si="0"/>
        <v>0</v>
      </c>
      <c r="I9" s="10">
        <v>7</v>
      </c>
    </row>
    <row r="10" spans="1:9">
      <c r="A10" s="65" t="str">
        <f>'Gols marcats'!A10</f>
        <v>Sueca</v>
      </c>
      <c r="B10" s="104"/>
      <c r="C10" s="8"/>
      <c r="D10" s="144"/>
      <c r="E10" s="32"/>
      <c r="F10" s="8"/>
      <c r="G10" s="139"/>
      <c r="H10" s="10">
        <f t="shared" si="0"/>
        <v>0</v>
      </c>
      <c r="I10" s="12">
        <v>8</v>
      </c>
    </row>
    <row r="11" spans="1:9">
      <c r="A11" s="65" t="str">
        <f>'Gols marcats'!A11</f>
        <v>Alberic</v>
      </c>
      <c r="B11" s="104"/>
      <c r="C11" s="8"/>
      <c r="D11" s="144"/>
      <c r="E11" s="32"/>
      <c r="F11" s="8"/>
      <c r="G11" s="139"/>
      <c r="H11" s="10">
        <f t="shared" si="0"/>
        <v>0</v>
      </c>
      <c r="I11" s="10">
        <v>9</v>
      </c>
    </row>
    <row r="12" spans="1:9">
      <c r="A12" s="65" t="str">
        <f>'Gols marcats'!A12</f>
        <v>Ontinyent</v>
      </c>
      <c r="B12" s="104"/>
      <c r="C12" s="8"/>
      <c r="D12" s="144"/>
      <c r="E12" s="32"/>
      <c r="F12" s="8"/>
      <c r="G12" s="139"/>
      <c r="H12" s="10">
        <f t="shared" si="0"/>
        <v>0</v>
      </c>
      <c r="I12" s="12">
        <v>10</v>
      </c>
    </row>
    <row r="13" spans="1:9">
      <c r="A13" s="65" t="str">
        <f>'Gols marcats'!A13</f>
        <v>Foios</v>
      </c>
      <c r="B13" s="104"/>
      <c r="C13" s="8"/>
      <c r="D13" s="144"/>
      <c r="E13" s="32"/>
      <c r="F13" s="8"/>
      <c r="G13" s="139"/>
      <c r="H13" s="10">
        <f t="shared" si="0"/>
        <v>0</v>
      </c>
      <c r="I13" s="10">
        <v>11</v>
      </c>
    </row>
    <row r="14" spans="1:9">
      <c r="A14" s="65" t="str">
        <f>'Gols marcats'!A14</f>
        <v>Benicarló</v>
      </c>
      <c r="B14" s="104"/>
      <c r="C14" s="8"/>
      <c r="D14" s="144"/>
      <c r="E14" s="32"/>
      <c r="F14" s="8"/>
      <c r="G14" s="139"/>
      <c r="H14" s="10">
        <f t="shared" si="0"/>
        <v>0</v>
      </c>
      <c r="I14" s="12">
        <v>12</v>
      </c>
    </row>
    <row r="15" spans="1:9">
      <c r="A15" s="65" t="str">
        <f>'Gols marcats'!A15</f>
        <v>Oliva</v>
      </c>
      <c r="B15" s="104"/>
      <c r="C15" s="8"/>
      <c r="D15" s="144"/>
      <c r="E15" s="32"/>
      <c r="F15" s="8"/>
      <c r="G15" s="139"/>
      <c r="H15" s="10">
        <f t="shared" si="0"/>
        <v>0</v>
      </c>
      <c r="I15" s="10">
        <v>13</v>
      </c>
    </row>
    <row r="16" spans="1:9">
      <c r="A16" s="65" t="str">
        <f>'Gols marcats'!A16</f>
        <v>Villena</v>
      </c>
      <c r="B16" s="104"/>
      <c r="C16" s="8"/>
      <c r="D16" s="144"/>
      <c r="E16" s="32"/>
      <c r="F16" s="8"/>
      <c r="G16" s="139"/>
      <c r="H16" s="10">
        <f t="shared" si="0"/>
        <v>0</v>
      </c>
      <c r="I16" s="12">
        <v>14</v>
      </c>
    </row>
    <row r="17" spans="1:9">
      <c r="A17" s="65" t="str">
        <f>'Gols marcats'!A17</f>
        <v>Crevillent</v>
      </c>
      <c r="B17" s="104"/>
      <c r="C17" s="8"/>
      <c r="D17" s="144"/>
      <c r="E17" s="32"/>
      <c r="F17" s="8"/>
      <c r="G17" s="139"/>
      <c r="H17" s="10">
        <f t="shared" si="0"/>
        <v>0</v>
      </c>
      <c r="I17" s="10">
        <v>15</v>
      </c>
    </row>
    <row r="18" spans="1:9">
      <c r="A18" s="65" t="str">
        <f>'Gols marcats'!A18</f>
        <v>Saguntí</v>
      </c>
      <c r="B18" s="104"/>
      <c r="C18" s="8"/>
      <c r="D18" s="144"/>
      <c r="E18" s="32"/>
      <c r="F18" s="8"/>
      <c r="G18" s="139"/>
      <c r="H18" s="10">
        <f t="shared" si="0"/>
        <v>0</v>
      </c>
      <c r="I18" s="12">
        <v>16</v>
      </c>
    </row>
    <row r="19" spans="1:9">
      <c r="A19" s="65" t="str">
        <f>'Gols marcats'!A19</f>
        <v>Xàbia</v>
      </c>
      <c r="B19" s="104"/>
      <c r="C19" s="8"/>
      <c r="D19" s="144"/>
      <c r="E19" s="32"/>
      <c r="F19" s="8"/>
      <c r="G19" s="139"/>
      <c r="H19" s="10">
        <f t="shared" si="0"/>
        <v>0</v>
      </c>
      <c r="I19" s="10">
        <v>17</v>
      </c>
    </row>
    <row r="20" spans="1:9">
      <c r="A20" s="65" t="str">
        <f>'Gols marcats'!A20</f>
        <v>Calp</v>
      </c>
      <c r="B20" s="104"/>
      <c r="C20" s="8"/>
      <c r="D20" s="144"/>
      <c r="E20" s="32"/>
      <c r="F20" s="8"/>
      <c r="G20" s="139"/>
      <c r="H20" s="10">
        <f t="shared" si="0"/>
        <v>0</v>
      </c>
      <c r="I20" s="12">
        <v>18</v>
      </c>
    </row>
    <row r="21" spans="1:9">
      <c r="A21" s="65" t="str">
        <f>'Gols marcats'!A21</f>
        <v>Torrent</v>
      </c>
      <c r="B21" s="104"/>
      <c r="C21" s="8"/>
      <c r="D21" s="144"/>
      <c r="E21" s="32"/>
      <c r="F21" s="8"/>
      <c r="G21" s="139"/>
      <c r="H21" s="10">
        <f t="shared" si="0"/>
        <v>0</v>
      </c>
      <c r="I21" s="10">
        <v>19</v>
      </c>
    </row>
    <row r="22" spans="1:9">
      <c r="A22" s="65" t="str">
        <f>'Gols marcats'!A22</f>
        <v>Alaquàs</v>
      </c>
      <c r="B22" s="104"/>
      <c r="C22" s="8"/>
      <c r="D22" s="144"/>
      <c r="E22" s="32"/>
      <c r="F22" s="8"/>
      <c r="G22" s="139"/>
      <c r="H22" s="10">
        <f t="shared" si="0"/>
        <v>0</v>
      </c>
      <c r="I22" s="12">
        <v>20</v>
      </c>
    </row>
    <row r="23" spans="1:9">
      <c r="A23" s="65" t="str">
        <f>'Gols marcats'!A23</f>
        <v>Pinós</v>
      </c>
      <c r="B23" s="104"/>
      <c r="C23" s="8"/>
      <c r="D23" s="144"/>
      <c r="E23" s="32"/>
      <c r="F23" s="8"/>
      <c r="G23" s="139"/>
      <c r="H23" s="10">
        <f t="shared" si="0"/>
        <v>0</v>
      </c>
      <c r="I23" s="10">
        <v>21</v>
      </c>
    </row>
    <row r="24" spans="1:9">
      <c r="A24" s="65" t="str">
        <f>'Gols marcats'!A24</f>
        <v>Gandia</v>
      </c>
      <c r="B24" s="104"/>
      <c r="C24" s="8"/>
      <c r="D24" s="144"/>
      <c r="E24" s="32"/>
      <c r="F24" s="8"/>
      <c r="G24" s="139"/>
      <c r="H24" s="10">
        <f t="shared" si="0"/>
        <v>0</v>
      </c>
      <c r="I24" s="12">
        <v>22</v>
      </c>
    </row>
    <row r="25" spans="1:9">
      <c r="A25" s="65" t="str">
        <f>'Gols marcats'!A25</f>
        <v>Carcaixent</v>
      </c>
      <c r="B25" s="104"/>
      <c r="C25" s="8"/>
      <c r="D25" s="144"/>
      <c r="E25" s="32"/>
      <c r="F25" s="8"/>
      <c r="G25" s="139"/>
      <c r="H25" s="10">
        <f t="shared" si="0"/>
        <v>0</v>
      </c>
      <c r="I25" s="10">
        <v>23</v>
      </c>
    </row>
    <row r="26" spans="1:9">
      <c r="A26" s="65" t="str">
        <f>'Gols marcats'!A26</f>
        <v>Picassent</v>
      </c>
      <c r="B26" s="104"/>
      <c r="C26" s="8"/>
      <c r="D26" s="144"/>
      <c r="E26" s="32"/>
      <c r="F26" s="8"/>
      <c r="G26" s="139"/>
      <c r="H26" s="10">
        <f t="shared" si="0"/>
        <v>0</v>
      </c>
      <c r="I26" s="12">
        <v>24</v>
      </c>
    </row>
    <row r="27" spans="1:9">
      <c r="A27" s="65" t="str">
        <f>'Gols marcats'!A27</f>
        <v>Mutxamel</v>
      </c>
      <c r="B27" s="104"/>
      <c r="C27" s="8"/>
      <c r="D27" s="144"/>
      <c r="E27" s="32"/>
      <c r="F27" s="8"/>
      <c r="G27" s="139"/>
      <c r="H27" s="10">
        <f t="shared" si="0"/>
        <v>0</v>
      </c>
      <c r="I27" s="10">
        <v>25</v>
      </c>
    </row>
    <row r="28" spans="1:9">
      <c r="A28" s="65" t="str">
        <f>'Gols marcats'!A28</f>
        <v>Eldenc</v>
      </c>
      <c r="B28" s="104"/>
      <c r="C28" s="8"/>
      <c r="D28" s="144"/>
      <c r="E28" s="32"/>
      <c r="F28" s="8"/>
      <c r="G28" s="139"/>
      <c r="H28" s="10">
        <f t="shared" si="0"/>
        <v>0</v>
      </c>
      <c r="I28" s="12">
        <v>26</v>
      </c>
    </row>
    <row r="29" spans="1:9">
      <c r="A29" s="65" t="str">
        <f>'Gols marcats'!A29</f>
        <v>Sueca</v>
      </c>
      <c r="B29" s="104"/>
      <c r="C29" s="8"/>
      <c r="D29" s="144"/>
      <c r="E29" s="32"/>
      <c r="F29" s="8"/>
      <c r="G29" s="139"/>
      <c r="H29" s="10">
        <f t="shared" si="0"/>
        <v>0</v>
      </c>
      <c r="I29" s="10">
        <v>27</v>
      </c>
    </row>
    <row r="30" spans="1:9">
      <c r="A30" s="65" t="str">
        <f>'Gols marcats'!A30</f>
        <v>Alberic</v>
      </c>
      <c r="B30" s="104"/>
      <c r="C30" s="8"/>
      <c r="D30" s="144"/>
      <c r="E30" s="32"/>
      <c r="F30" s="8"/>
      <c r="G30" s="139"/>
      <c r="H30" s="10">
        <f t="shared" si="0"/>
        <v>0</v>
      </c>
      <c r="I30" s="12">
        <v>28</v>
      </c>
    </row>
    <row r="31" spans="1:9">
      <c r="A31" s="65" t="str">
        <f>'Gols marcats'!A31</f>
        <v>Ontinyent</v>
      </c>
      <c r="B31" s="104"/>
      <c r="C31" s="8"/>
      <c r="D31" s="144"/>
      <c r="E31" s="32"/>
      <c r="F31" s="8"/>
      <c r="G31" s="139"/>
      <c r="H31" s="10">
        <f t="shared" si="0"/>
        <v>0</v>
      </c>
      <c r="I31" s="10">
        <v>29</v>
      </c>
    </row>
    <row r="32" spans="1:9">
      <c r="A32" s="65" t="str">
        <f>'Gols marcats'!A32</f>
        <v>Foios</v>
      </c>
      <c r="B32" s="104"/>
      <c r="C32" s="8"/>
      <c r="D32" s="144"/>
      <c r="E32" s="32"/>
      <c r="F32" s="8"/>
      <c r="G32" s="139"/>
      <c r="H32" s="10">
        <f t="shared" si="0"/>
        <v>0</v>
      </c>
      <c r="I32" s="12">
        <v>30</v>
      </c>
    </row>
    <row r="33" spans="1:9">
      <c r="A33" s="65" t="str">
        <f>'Gols marcats'!A33</f>
        <v>Benicarló</v>
      </c>
      <c r="B33" s="104"/>
      <c r="C33" s="8"/>
      <c r="D33" s="144"/>
      <c r="E33" s="32"/>
      <c r="F33" s="8"/>
      <c r="G33" s="139"/>
      <c r="H33" s="10">
        <f t="shared" si="0"/>
        <v>0</v>
      </c>
      <c r="I33" s="10">
        <v>31</v>
      </c>
    </row>
    <row r="34" spans="1:9">
      <c r="A34" s="65" t="str">
        <f>'Gols marcats'!A34</f>
        <v>Oliva</v>
      </c>
      <c r="B34" s="104"/>
      <c r="C34" s="8"/>
      <c r="D34" s="144"/>
      <c r="E34" s="32"/>
      <c r="F34" s="8"/>
      <c r="G34" s="139"/>
      <c r="H34" s="10">
        <f t="shared" si="0"/>
        <v>0</v>
      </c>
      <c r="I34" s="12">
        <v>32</v>
      </c>
    </row>
    <row r="35" spans="1:9">
      <c r="A35" s="65" t="str">
        <f>'Gols marcats'!A35</f>
        <v>Villena</v>
      </c>
      <c r="B35" s="104"/>
      <c r="C35" s="8"/>
      <c r="D35" s="144"/>
      <c r="E35" s="32"/>
      <c r="F35" s="8"/>
      <c r="G35" s="139"/>
      <c r="H35" s="10">
        <f t="shared" si="0"/>
        <v>0</v>
      </c>
      <c r="I35" s="10">
        <v>33</v>
      </c>
    </row>
    <row r="36" spans="1:9">
      <c r="A36" s="65" t="str">
        <f>'Gols marcats'!A36</f>
        <v>Crevillent</v>
      </c>
      <c r="B36" s="104"/>
      <c r="C36" s="8"/>
      <c r="D36" s="144"/>
      <c r="E36" s="32"/>
      <c r="F36" s="8"/>
      <c r="G36" s="139"/>
      <c r="H36" s="10">
        <f t="shared" si="0"/>
        <v>0</v>
      </c>
      <c r="I36" s="12">
        <v>34</v>
      </c>
    </row>
    <row r="37" spans="1:9">
      <c r="A37" s="65" t="str">
        <f>'Gols marcats'!A37</f>
        <v>Saguntí</v>
      </c>
      <c r="B37" s="104"/>
      <c r="C37" s="8"/>
      <c r="D37" s="144"/>
      <c r="E37" s="32"/>
      <c r="F37" s="8"/>
      <c r="G37" s="139"/>
      <c r="H37" s="10">
        <f t="shared" si="0"/>
        <v>0</v>
      </c>
      <c r="I37" s="10">
        <v>35</v>
      </c>
    </row>
    <row r="38" spans="1:9">
      <c r="A38" s="65" t="str">
        <f>'Gols marcats'!A38</f>
        <v>Xàbia</v>
      </c>
      <c r="B38" s="104"/>
      <c r="C38" s="8"/>
      <c r="D38" s="144"/>
      <c r="E38" s="32"/>
      <c r="F38" s="8"/>
      <c r="G38" s="139"/>
      <c r="H38" s="10">
        <f t="shared" si="0"/>
        <v>0</v>
      </c>
      <c r="I38" s="12">
        <v>36</v>
      </c>
    </row>
    <row r="39" spans="1:9">
      <c r="A39" s="65" t="str">
        <f>'Gols marcats'!A39</f>
        <v>Calp</v>
      </c>
      <c r="B39" s="104"/>
      <c r="C39" s="8"/>
      <c r="D39" s="144"/>
      <c r="E39" s="32"/>
      <c r="F39" s="8"/>
      <c r="G39" s="139"/>
      <c r="H39" s="10">
        <f t="shared" si="0"/>
        <v>0</v>
      </c>
      <c r="I39" s="10">
        <v>37</v>
      </c>
    </row>
    <row r="40" spans="1:9">
      <c r="A40" s="65" t="str">
        <f>'Gols marcats'!A40</f>
        <v>Torrent</v>
      </c>
      <c r="B40" s="104"/>
      <c r="C40" s="8"/>
      <c r="D40" s="144"/>
      <c r="E40" s="32"/>
      <c r="F40" s="8"/>
      <c r="G40" s="139"/>
      <c r="H40" s="10">
        <f t="shared" si="0"/>
        <v>0</v>
      </c>
      <c r="I40" s="12">
        <v>38</v>
      </c>
    </row>
    <row r="41" spans="1:9">
      <c r="A41" s="65">
        <f>'Gols marcats'!A41</f>
        <v>0</v>
      </c>
      <c r="B41" s="104"/>
      <c r="C41" s="8"/>
      <c r="D41" s="144"/>
      <c r="E41" s="32"/>
      <c r="F41" s="8"/>
      <c r="G41" s="139"/>
      <c r="H41" s="10">
        <f t="shared" si="0"/>
        <v>0</v>
      </c>
      <c r="I41" s="10">
        <v>39</v>
      </c>
    </row>
    <row r="42" spans="1:9">
      <c r="A42" s="65">
        <f>'Gols marcats'!A42</f>
        <v>0</v>
      </c>
      <c r="B42" s="104"/>
      <c r="C42" s="8"/>
      <c r="D42" s="144"/>
      <c r="E42" s="32"/>
      <c r="F42" s="8"/>
      <c r="G42" s="139"/>
      <c r="H42" s="10">
        <f t="shared" si="0"/>
        <v>0</v>
      </c>
      <c r="I42" s="12">
        <v>40</v>
      </c>
    </row>
    <row r="43" spans="1:9">
      <c r="A43" s="65">
        <f>'Gols marcats'!A43</f>
        <v>0</v>
      </c>
      <c r="B43" s="104"/>
      <c r="C43" s="8"/>
      <c r="D43" s="144"/>
      <c r="E43" s="32"/>
      <c r="F43" s="8"/>
      <c r="G43" s="139"/>
      <c r="H43" s="10">
        <f t="shared" si="0"/>
        <v>0</v>
      </c>
      <c r="I43" s="10">
        <v>41</v>
      </c>
    </row>
    <row r="44" spans="1:9">
      <c r="A44" s="65">
        <f>'Gols marcats'!A44</f>
        <v>0</v>
      </c>
      <c r="B44" s="104"/>
      <c r="C44" s="8"/>
      <c r="D44" s="144"/>
      <c r="E44" s="32"/>
      <c r="F44" s="8"/>
      <c r="G44" s="139"/>
      <c r="H44" s="10">
        <f t="shared" si="0"/>
        <v>0</v>
      </c>
      <c r="I44" s="12">
        <v>42</v>
      </c>
    </row>
    <row r="45" spans="1:9">
      <c r="A45" s="65">
        <f>'Gols marcats'!A45</f>
        <v>0</v>
      </c>
      <c r="B45" s="104"/>
      <c r="C45" s="8"/>
      <c r="D45" s="144"/>
      <c r="E45" s="32"/>
      <c r="F45" s="8"/>
      <c r="G45" s="139"/>
      <c r="H45" s="10">
        <f t="shared" si="0"/>
        <v>0</v>
      </c>
      <c r="I45" s="10">
        <v>1</v>
      </c>
    </row>
    <row r="46" spans="1:9">
      <c r="A46" s="65">
        <f>'Gols marcats'!A46</f>
        <v>0</v>
      </c>
      <c r="B46" s="104"/>
      <c r="C46" s="8"/>
      <c r="D46" s="144"/>
      <c r="E46" s="32"/>
      <c r="F46" s="8"/>
      <c r="G46" s="139"/>
      <c r="H46" s="10">
        <f t="shared" si="0"/>
        <v>0</v>
      </c>
      <c r="I46" s="12">
        <v>2</v>
      </c>
    </row>
    <row r="47" spans="1:9">
      <c r="A47" s="65">
        <f>'Gols marcats'!A47</f>
        <v>0</v>
      </c>
      <c r="B47" s="104"/>
      <c r="C47" s="8"/>
      <c r="D47" s="144"/>
      <c r="E47" s="32"/>
      <c r="F47" s="8"/>
      <c r="G47" s="139"/>
      <c r="H47" s="10">
        <f t="shared" si="0"/>
        <v>0</v>
      </c>
      <c r="I47" s="10">
        <v>3</v>
      </c>
    </row>
    <row r="48" spans="1:9">
      <c r="A48" s="65" t="str">
        <f>'Gols marcats'!A48</f>
        <v>Alaquàs</v>
      </c>
      <c r="B48" s="104"/>
      <c r="C48" s="8"/>
      <c r="D48" s="144"/>
      <c r="E48" s="32"/>
      <c r="F48" s="8"/>
      <c r="G48" s="139"/>
      <c r="H48" s="10">
        <f t="shared" si="0"/>
        <v>0</v>
      </c>
      <c r="I48" s="12">
        <v>4</v>
      </c>
    </row>
    <row r="49" spans="1:14">
      <c r="A49" s="65" t="str">
        <f>'Gols marcats'!A49</f>
        <v>Pinós</v>
      </c>
      <c r="B49" s="104"/>
      <c r="C49" s="8"/>
      <c r="D49" s="144"/>
      <c r="E49" s="32"/>
      <c r="F49" s="8"/>
      <c r="G49" s="139"/>
      <c r="H49" s="10">
        <f t="shared" si="0"/>
        <v>0</v>
      </c>
      <c r="I49" s="10">
        <v>5</v>
      </c>
    </row>
    <row r="50" spans="1:14" ht="13.5" thickBot="1">
      <c r="A50" s="65" t="str">
        <f>'Gols marcats'!A50</f>
        <v>Gandia</v>
      </c>
      <c r="B50" s="55"/>
      <c r="C50" s="35"/>
      <c r="D50" s="145"/>
      <c r="E50" s="147"/>
      <c r="F50" s="35"/>
      <c r="G50" s="140"/>
      <c r="H50" s="10">
        <f t="shared" si="0"/>
        <v>0</v>
      </c>
      <c r="I50" s="12">
        <v>6</v>
      </c>
    </row>
    <row r="51" spans="1:14" ht="14.25" thickTop="1" thickBot="1">
      <c r="A51" s="39" t="s">
        <v>34</v>
      </c>
      <c r="B51" s="40"/>
      <c r="C51" s="41"/>
      <c r="D51" s="42" t="s">
        <v>24</v>
      </c>
      <c r="E51" s="41"/>
      <c r="F51" s="42"/>
      <c r="G51" s="41"/>
      <c r="H51" s="40"/>
      <c r="I51" s="41"/>
      <c r="J51" s="42" t="s">
        <v>25</v>
      </c>
      <c r="K51" s="41"/>
      <c r="L51" s="42"/>
      <c r="M51" s="43"/>
      <c r="N51" s="44" t="s">
        <v>35</v>
      </c>
    </row>
    <row r="52" spans="1:14" ht="13.5" thickTop="1">
      <c r="A52" s="45"/>
      <c r="B52" s="46" t="s">
        <v>26</v>
      </c>
      <c r="C52" s="47"/>
      <c r="D52" s="48" t="s">
        <v>27</v>
      </c>
      <c r="E52" s="47"/>
      <c r="F52" s="48" t="s">
        <v>28</v>
      </c>
      <c r="G52" s="49"/>
      <c r="H52" s="50" t="s">
        <v>29</v>
      </c>
      <c r="I52" s="51"/>
      <c r="J52" s="52" t="s">
        <v>30</v>
      </c>
      <c r="K52" s="51"/>
      <c r="L52" s="52" t="s">
        <v>31</v>
      </c>
      <c r="M52" s="53"/>
      <c r="N52" s="58"/>
    </row>
    <row r="53" spans="1:14" ht="13.5" thickBot="1">
      <c r="A53" s="54"/>
      <c r="B53" s="55">
        <f>SUM(B3:B50)</f>
        <v>0</v>
      </c>
      <c r="C53" s="56" t="e">
        <f>(B53/N53)</f>
        <v>#DIV/0!</v>
      </c>
      <c r="D53" s="35">
        <f>SUM(C3:C50)</f>
        <v>0</v>
      </c>
      <c r="E53" s="56" t="e">
        <f>(D53/N53)</f>
        <v>#DIV/0!</v>
      </c>
      <c r="F53" s="35">
        <f>SUM(D3:D50)</f>
        <v>0</v>
      </c>
      <c r="G53" s="57" t="e">
        <f>(F53/N53)</f>
        <v>#DIV/0!</v>
      </c>
      <c r="H53" s="55">
        <f>SUM(E3:E50)</f>
        <v>0</v>
      </c>
      <c r="I53" s="56" t="e">
        <f>(H53/N53)</f>
        <v>#DIV/0!</v>
      </c>
      <c r="J53" s="35">
        <f>SUM(F3:F50)</f>
        <v>0</v>
      </c>
      <c r="K53" s="56" t="e">
        <f>(J53/N53)</f>
        <v>#DIV/0!</v>
      </c>
      <c r="L53" s="35">
        <f>SUM(G3:G50)</f>
        <v>0</v>
      </c>
      <c r="M53" s="57" t="e">
        <f>(L53/N53)</f>
        <v>#DIV/0!</v>
      </c>
      <c r="N53" s="59">
        <f>SUM(H3:H50)</f>
        <v>0</v>
      </c>
    </row>
    <row r="54" spans="1:14" ht="13.5" thickTop="1"/>
    <row r="55" spans="1:14">
      <c r="B55" s="12" t="s">
        <v>39</v>
      </c>
      <c r="C55" s="12" t="s">
        <v>40</v>
      </c>
      <c r="D55" s="12"/>
      <c r="E55" s="12" t="s">
        <v>42</v>
      </c>
      <c r="F55" s="12" t="s">
        <v>41</v>
      </c>
      <c r="G55" s="12" t="s">
        <v>43</v>
      </c>
    </row>
    <row r="56" spans="1:14">
      <c r="B56" s="12">
        <f>B53+D53+F53</f>
        <v>0</v>
      </c>
      <c r="C56" s="12">
        <f>H53+J53+L53</f>
        <v>0</v>
      </c>
      <c r="D56" s="12"/>
      <c r="E56" s="12">
        <f>B53+H53</f>
        <v>0</v>
      </c>
      <c r="F56" s="12">
        <f>D53+J53</f>
        <v>0</v>
      </c>
      <c r="G56" s="12">
        <f>F53+L53</f>
        <v>0</v>
      </c>
    </row>
  </sheetData>
  <phoneticPr fontId="10" type="noConversion"/>
  <pageMargins left="0.75" right="0.75" top="1" bottom="1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N54"/>
  <sheetViews>
    <sheetView topLeftCell="A7" zoomScale="67" workbookViewId="0">
      <selection activeCell="I2" sqref="I2:I50"/>
    </sheetView>
  </sheetViews>
  <sheetFormatPr baseColWidth="10" defaultRowHeight="12.75"/>
  <cols>
    <col min="1" max="1" width="17.28515625" customWidth="1"/>
  </cols>
  <sheetData>
    <row r="1" spans="1:9" ht="13.5" thickTop="1">
      <c r="A1" s="26"/>
      <c r="B1" s="29"/>
      <c r="C1" s="15" t="s">
        <v>24</v>
      </c>
      <c r="D1" s="23"/>
      <c r="E1" s="20"/>
      <c r="F1" s="15" t="s">
        <v>25</v>
      </c>
      <c r="G1" s="30"/>
      <c r="H1" s="38"/>
    </row>
    <row r="2" spans="1:9" ht="13.5" thickBot="1">
      <c r="A2" s="27"/>
      <c r="B2" s="28" t="s">
        <v>18</v>
      </c>
      <c r="C2" s="18" t="s">
        <v>19</v>
      </c>
      <c r="D2" s="24" t="s">
        <v>20</v>
      </c>
      <c r="E2" s="21" t="s">
        <v>21</v>
      </c>
      <c r="F2" s="18" t="s">
        <v>22</v>
      </c>
      <c r="G2" s="19" t="s">
        <v>23</v>
      </c>
      <c r="H2" s="13"/>
      <c r="I2" s="270" t="s">
        <v>64</v>
      </c>
    </row>
    <row r="3" spans="1:9" ht="13.5" thickTop="1">
      <c r="A3" s="65" t="str">
        <f>'Gols marcats'!A3</f>
        <v>Alaquàs</v>
      </c>
      <c r="B3" s="112">
        <f>'Gols marcats'!B3</f>
        <v>0</v>
      </c>
      <c r="C3" s="66">
        <f>'Gols marcats'!C3</f>
        <v>0</v>
      </c>
      <c r="D3" s="91">
        <f>'Gols marcats'!D3</f>
        <v>0</v>
      </c>
      <c r="E3" s="90">
        <f>'Gols marcats'!E3</f>
        <v>0</v>
      </c>
      <c r="F3" s="66">
        <f>'Gols marcats'!F3</f>
        <v>0</v>
      </c>
      <c r="G3" s="136">
        <f>'Gols marcats'!G3</f>
        <v>0</v>
      </c>
      <c r="H3" s="10">
        <f>SUM(B3:G3)</f>
        <v>0</v>
      </c>
      <c r="I3" s="214">
        <v>1</v>
      </c>
    </row>
    <row r="4" spans="1:9">
      <c r="A4" s="65" t="str">
        <f>'Gols marcats'!A4</f>
        <v>Pinós</v>
      </c>
      <c r="B4" s="112">
        <f>'Gols marcats'!B4</f>
        <v>0</v>
      </c>
      <c r="C4" s="66">
        <f>'Gols marcats'!C4</f>
        <v>0</v>
      </c>
      <c r="D4" s="91">
        <f>'Gols marcats'!D4</f>
        <v>0</v>
      </c>
      <c r="E4" s="90">
        <f>'Gols marcats'!E4</f>
        <v>0</v>
      </c>
      <c r="F4" s="66">
        <f>'Gols marcats'!F4</f>
        <v>0</v>
      </c>
      <c r="G4" s="136">
        <f>'Gols marcats'!G4</f>
        <v>0</v>
      </c>
      <c r="H4" s="10">
        <f>SUM(B4:G4)</f>
        <v>0</v>
      </c>
      <c r="I4" s="214">
        <v>2</v>
      </c>
    </row>
    <row r="5" spans="1:9">
      <c r="A5" s="65" t="str">
        <f>'Gols marcats'!A5</f>
        <v>Gandia</v>
      </c>
      <c r="B5" s="112">
        <f>'Gols marcats'!B5</f>
        <v>0</v>
      </c>
      <c r="C5" s="66">
        <f>'Gols marcats'!C5</f>
        <v>0</v>
      </c>
      <c r="D5" s="91">
        <f>'Gols marcats'!D5</f>
        <v>0</v>
      </c>
      <c r="E5" s="90">
        <f>'Gols marcats'!E5</f>
        <v>0</v>
      </c>
      <c r="F5" s="66">
        <f>'Gols marcats'!F5</f>
        <v>0</v>
      </c>
      <c r="G5" s="136">
        <f>'Gols marcats'!G5</f>
        <v>0</v>
      </c>
      <c r="H5" s="10">
        <f t="shared" ref="H5:H46" si="0">SUM(B5:G5)</f>
        <v>0</v>
      </c>
      <c r="I5" s="214">
        <v>3</v>
      </c>
    </row>
    <row r="6" spans="1:9">
      <c r="A6" s="65" t="str">
        <f>'Gols marcats'!A6</f>
        <v>Carcaixent</v>
      </c>
      <c r="B6" s="112">
        <f>'Gols marcats'!B6</f>
        <v>0</v>
      </c>
      <c r="C6" s="66">
        <f>'Gols marcats'!C6</f>
        <v>0</v>
      </c>
      <c r="D6" s="91">
        <f>'Gols marcats'!D6</f>
        <v>0</v>
      </c>
      <c r="E6" s="90">
        <f>'Gols marcats'!E6</f>
        <v>0</v>
      </c>
      <c r="F6" s="66">
        <f>'Gols marcats'!F6</f>
        <v>0</v>
      </c>
      <c r="G6" s="136">
        <f>'Gols marcats'!G6</f>
        <v>0</v>
      </c>
      <c r="H6" s="10">
        <f t="shared" si="0"/>
        <v>0</v>
      </c>
      <c r="I6" s="214">
        <v>4</v>
      </c>
    </row>
    <row r="7" spans="1:9">
      <c r="A7" s="65" t="str">
        <f>'Gols marcats'!A7</f>
        <v>Picassent</v>
      </c>
      <c r="B7" s="112">
        <f>'Gols marcats'!B7</f>
        <v>0</v>
      </c>
      <c r="C7" s="66">
        <f>'Gols marcats'!C7</f>
        <v>0</v>
      </c>
      <c r="D7" s="91">
        <f>'Gols marcats'!D7</f>
        <v>0</v>
      </c>
      <c r="E7" s="90">
        <f>'Gols marcats'!E7</f>
        <v>0</v>
      </c>
      <c r="F7" s="66">
        <f>'Gols marcats'!F7</f>
        <v>0</v>
      </c>
      <c r="G7" s="136">
        <f>'Gols marcats'!G7</f>
        <v>0</v>
      </c>
      <c r="H7" s="10">
        <f t="shared" si="0"/>
        <v>0</v>
      </c>
      <c r="I7" s="214">
        <v>5</v>
      </c>
    </row>
    <row r="8" spans="1:9">
      <c r="A8" s="65" t="str">
        <f>'Gols marcats'!A8</f>
        <v>Mutxamel</v>
      </c>
      <c r="B8" s="112">
        <f>'Gols marcats'!B8</f>
        <v>0</v>
      </c>
      <c r="C8" s="66">
        <f>'Gols marcats'!C8</f>
        <v>0</v>
      </c>
      <c r="D8" s="91">
        <f>'Gols marcats'!D8</f>
        <v>0</v>
      </c>
      <c r="E8" s="90">
        <f>'Gols marcats'!E8</f>
        <v>0</v>
      </c>
      <c r="F8" s="66">
        <f>'Gols marcats'!F8</f>
        <v>0</v>
      </c>
      <c r="G8" s="136">
        <f>'Gols marcats'!G8</f>
        <v>0</v>
      </c>
      <c r="H8" s="10">
        <f t="shared" si="0"/>
        <v>0</v>
      </c>
      <c r="I8" s="214">
        <v>6</v>
      </c>
    </row>
    <row r="9" spans="1:9">
      <c r="A9" s="65" t="str">
        <f>'Gols marcats'!A9</f>
        <v>Eldenc</v>
      </c>
      <c r="B9" s="112">
        <f>'Gols marcats'!B9</f>
        <v>0</v>
      </c>
      <c r="C9" s="66">
        <f>'Gols marcats'!C9</f>
        <v>0</v>
      </c>
      <c r="D9" s="91">
        <f>'Gols marcats'!D9</f>
        <v>0</v>
      </c>
      <c r="E9" s="90">
        <f>'Gols marcats'!E9</f>
        <v>0</v>
      </c>
      <c r="F9" s="66">
        <f>'Gols marcats'!F9</f>
        <v>0</v>
      </c>
      <c r="G9" s="136">
        <f>'Gols marcats'!G9</f>
        <v>0</v>
      </c>
      <c r="H9" s="10">
        <f t="shared" si="0"/>
        <v>0</v>
      </c>
      <c r="I9" s="214">
        <v>7</v>
      </c>
    </row>
    <row r="10" spans="1:9">
      <c r="A10" s="65" t="str">
        <f>'Gols marcats'!A10</f>
        <v>Sueca</v>
      </c>
      <c r="B10" s="112">
        <f>'Gols marcats'!B10</f>
        <v>0</v>
      </c>
      <c r="C10" s="66">
        <f>'Gols marcats'!C10</f>
        <v>0</v>
      </c>
      <c r="D10" s="91">
        <f>'Gols marcats'!D10</f>
        <v>0</v>
      </c>
      <c r="E10" s="90">
        <f>'Gols marcats'!E10</f>
        <v>0</v>
      </c>
      <c r="F10" s="66">
        <f>'Gols marcats'!F10</f>
        <v>0</v>
      </c>
      <c r="G10" s="136">
        <f>'Gols marcats'!G10</f>
        <v>0</v>
      </c>
      <c r="H10" s="10">
        <f t="shared" si="0"/>
        <v>0</v>
      </c>
      <c r="I10" s="214">
        <v>8</v>
      </c>
    </row>
    <row r="11" spans="1:9">
      <c r="A11" s="65" t="str">
        <f>'Gols marcats'!A11</f>
        <v>Alberic</v>
      </c>
      <c r="B11" s="112">
        <f>'Gols marcats'!B11</f>
        <v>0</v>
      </c>
      <c r="C11" s="66">
        <f>'Gols marcats'!C11</f>
        <v>0</v>
      </c>
      <c r="D11" s="91">
        <f>'Gols marcats'!D11</f>
        <v>0</v>
      </c>
      <c r="E11" s="90">
        <f>'Gols marcats'!E11</f>
        <v>0</v>
      </c>
      <c r="F11" s="66">
        <f>'Gols marcats'!F11</f>
        <v>0</v>
      </c>
      <c r="G11" s="136">
        <f>'Gols marcats'!G11</f>
        <v>0</v>
      </c>
      <c r="H11" s="10">
        <f t="shared" si="0"/>
        <v>0</v>
      </c>
      <c r="I11" s="214">
        <v>9</v>
      </c>
    </row>
    <row r="12" spans="1:9">
      <c r="A12" s="65" t="str">
        <f>'Gols marcats'!A12</f>
        <v>Ontinyent</v>
      </c>
      <c r="B12" s="112">
        <f>'Gols marcats'!B12</f>
        <v>0</v>
      </c>
      <c r="C12" s="66">
        <f>'Gols marcats'!C12</f>
        <v>0</v>
      </c>
      <c r="D12" s="91">
        <f>'Gols marcats'!D12</f>
        <v>0</v>
      </c>
      <c r="E12" s="90">
        <f>'Gols marcats'!E12</f>
        <v>0</v>
      </c>
      <c r="F12" s="66">
        <f>'Gols marcats'!F12</f>
        <v>0</v>
      </c>
      <c r="G12" s="136">
        <f>'Gols marcats'!G12</f>
        <v>0</v>
      </c>
      <c r="H12" s="10">
        <f t="shared" si="0"/>
        <v>0</v>
      </c>
      <c r="I12" s="214">
        <v>10</v>
      </c>
    </row>
    <row r="13" spans="1:9">
      <c r="A13" s="65" t="str">
        <f>'Gols marcats'!A13</f>
        <v>Foios</v>
      </c>
      <c r="B13" s="112">
        <f>'Gols marcats'!B13</f>
        <v>0</v>
      </c>
      <c r="C13" s="66">
        <f>'Gols marcats'!C13</f>
        <v>0</v>
      </c>
      <c r="D13" s="91">
        <f>'Gols marcats'!D13</f>
        <v>0</v>
      </c>
      <c r="E13" s="90">
        <f>'Gols marcats'!E13</f>
        <v>0</v>
      </c>
      <c r="F13" s="66">
        <f>'Gols marcats'!F13</f>
        <v>0</v>
      </c>
      <c r="G13" s="136">
        <f>'Gols marcats'!G13</f>
        <v>0</v>
      </c>
      <c r="H13" s="10">
        <f t="shared" si="0"/>
        <v>0</v>
      </c>
      <c r="I13" s="214">
        <v>11</v>
      </c>
    </row>
    <row r="14" spans="1:9">
      <c r="A14" s="65" t="str">
        <f>'Gols marcats'!A14</f>
        <v>Benicarló</v>
      </c>
      <c r="B14" s="112">
        <f>'Gols marcats'!B14</f>
        <v>0</v>
      </c>
      <c r="C14" s="66">
        <f>'Gols marcats'!C14</f>
        <v>0</v>
      </c>
      <c r="D14" s="91">
        <f>'Gols marcats'!D14</f>
        <v>0</v>
      </c>
      <c r="E14" s="90">
        <f>'Gols marcats'!E14</f>
        <v>0</v>
      </c>
      <c r="F14" s="66">
        <f>'Gols marcats'!F14</f>
        <v>0</v>
      </c>
      <c r="G14" s="136">
        <f>'Gols marcats'!G14</f>
        <v>0</v>
      </c>
      <c r="H14" s="10">
        <f t="shared" si="0"/>
        <v>0</v>
      </c>
      <c r="I14" s="214">
        <v>12</v>
      </c>
    </row>
    <row r="15" spans="1:9">
      <c r="A15" s="65" t="str">
        <f>'Gols marcats'!A15</f>
        <v>Oliva</v>
      </c>
      <c r="B15" s="112">
        <f>'Gols marcats'!B15</f>
        <v>0</v>
      </c>
      <c r="C15" s="66">
        <f>'Gols marcats'!C15</f>
        <v>0</v>
      </c>
      <c r="D15" s="91">
        <f>'Gols marcats'!D15</f>
        <v>0</v>
      </c>
      <c r="E15" s="90">
        <f>'Gols marcats'!E15</f>
        <v>0</v>
      </c>
      <c r="F15" s="66">
        <f>'Gols marcats'!F15</f>
        <v>0</v>
      </c>
      <c r="G15" s="136">
        <f>'Gols marcats'!G15</f>
        <v>0</v>
      </c>
      <c r="H15" s="10">
        <f t="shared" si="0"/>
        <v>0</v>
      </c>
      <c r="I15" s="214">
        <v>13</v>
      </c>
    </row>
    <row r="16" spans="1:9">
      <c r="A16" s="65" t="str">
        <f>'Gols marcats'!A16</f>
        <v>Villena</v>
      </c>
      <c r="B16" s="112">
        <f>'Gols marcats'!B16</f>
        <v>0</v>
      </c>
      <c r="C16" s="66">
        <f>'Gols marcats'!C16</f>
        <v>0</v>
      </c>
      <c r="D16" s="91">
        <f>'Gols marcats'!D16</f>
        <v>0</v>
      </c>
      <c r="E16" s="90">
        <f>'Gols marcats'!E16</f>
        <v>0</v>
      </c>
      <c r="F16" s="66">
        <f>'Gols marcats'!F16</f>
        <v>0</v>
      </c>
      <c r="G16" s="136">
        <f>'Gols marcats'!G16</f>
        <v>0</v>
      </c>
      <c r="H16" s="10">
        <f t="shared" si="0"/>
        <v>0</v>
      </c>
      <c r="I16" s="214">
        <v>14</v>
      </c>
    </row>
    <row r="17" spans="1:9">
      <c r="A17" s="65" t="str">
        <f>'Gols marcats'!A17</f>
        <v>Crevillent</v>
      </c>
      <c r="B17" s="112">
        <f>'Gols marcats'!B17</f>
        <v>0</v>
      </c>
      <c r="C17" s="66">
        <f>'Gols marcats'!C17</f>
        <v>0</v>
      </c>
      <c r="D17" s="91">
        <f>'Gols marcats'!D17</f>
        <v>0</v>
      </c>
      <c r="E17" s="90">
        <f>'Gols marcats'!E17</f>
        <v>0</v>
      </c>
      <c r="F17" s="66">
        <f>'Gols marcats'!F17</f>
        <v>0</v>
      </c>
      <c r="G17" s="136">
        <f>'Gols marcats'!G17</f>
        <v>0</v>
      </c>
      <c r="H17" s="10">
        <f t="shared" si="0"/>
        <v>0</v>
      </c>
      <c r="I17" s="214">
        <v>15</v>
      </c>
    </row>
    <row r="18" spans="1:9">
      <c r="A18" s="65" t="str">
        <f>'Gols marcats'!A18</f>
        <v>Saguntí</v>
      </c>
      <c r="B18" s="112">
        <f>'Gols marcats'!B18</f>
        <v>0</v>
      </c>
      <c r="C18" s="66">
        <f>'Gols marcats'!C18</f>
        <v>0</v>
      </c>
      <c r="D18" s="91">
        <f>'Gols marcats'!D18</f>
        <v>0</v>
      </c>
      <c r="E18" s="90">
        <f>'Gols marcats'!E18</f>
        <v>0</v>
      </c>
      <c r="F18" s="66">
        <f>'Gols marcats'!F18</f>
        <v>0</v>
      </c>
      <c r="G18" s="136">
        <f>'Gols marcats'!G18</f>
        <v>0</v>
      </c>
      <c r="H18" s="10">
        <f t="shared" si="0"/>
        <v>0</v>
      </c>
      <c r="I18" s="214">
        <v>16</v>
      </c>
    </row>
    <row r="19" spans="1:9">
      <c r="A19" s="65" t="str">
        <f>'Gols marcats'!A19</f>
        <v>Xàbia</v>
      </c>
      <c r="B19" s="112">
        <f>'Gols marcats'!B19</f>
        <v>0</v>
      </c>
      <c r="C19" s="66">
        <f>'Gols marcats'!C19</f>
        <v>0</v>
      </c>
      <c r="D19" s="91">
        <f>'Gols marcats'!D19</f>
        <v>0</v>
      </c>
      <c r="E19" s="90">
        <f>'Gols marcats'!E19</f>
        <v>0</v>
      </c>
      <c r="F19" s="66">
        <f>'Gols marcats'!F19</f>
        <v>0</v>
      </c>
      <c r="G19" s="136">
        <f>'Gols marcats'!G19</f>
        <v>0</v>
      </c>
      <c r="H19" s="10">
        <f t="shared" si="0"/>
        <v>0</v>
      </c>
      <c r="I19" s="214">
        <v>17</v>
      </c>
    </row>
    <row r="20" spans="1:9">
      <c r="A20" s="65" t="str">
        <f>'Gols marcats'!A20</f>
        <v>Calp</v>
      </c>
      <c r="B20" s="112">
        <f>'Gols marcats'!B20</f>
        <v>0</v>
      </c>
      <c r="C20" s="66">
        <f>'Gols marcats'!C20</f>
        <v>0</v>
      </c>
      <c r="D20" s="91">
        <f>'Gols marcats'!D20</f>
        <v>0</v>
      </c>
      <c r="E20" s="90">
        <f>'Gols marcats'!E20</f>
        <v>0</v>
      </c>
      <c r="F20" s="66">
        <f>'Gols marcats'!F20</f>
        <v>0</v>
      </c>
      <c r="G20" s="136">
        <f>'Gols marcats'!G20</f>
        <v>0</v>
      </c>
      <c r="H20" s="10">
        <f t="shared" si="0"/>
        <v>0</v>
      </c>
      <c r="I20" s="214">
        <v>18</v>
      </c>
    </row>
    <row r="21" spans="1:9">
      <c r="A21" s="65" t="str">
        <f>'Gols marcats'!A21</f>
        <v>Torrent</v>
      </c>
      <c r="B21" s="112">
        <f>'Gols marcats'!B21</f>
        <v>0</v>
      </c>
      <c r="C21" s="66">
        <f>'Gols marcats'!C21</f>
        <v>0</v>
      </c>
      <c r="D21" s="91">
        <f>'Gols marcats'!D21</f>
        <v>0</v>
      </c>
      <c r="E21" s="90">
        <f>'Gols marcats'!E21</f>
        <v>0</v>
      </c>
      <c r="F21" s="66">
        <f>'Gols marcats'!F21</f>
        <v>0</v>
      </c>
      <c r="G21" s="136">
        <f>'Gols marcats'!G21</f>
        <v>0</v>
      </c>
      <c r="H21" s="10">
        <f t="shared" si="0"/>
        <v>0</v>
      </c>
      <c r="I21" s="214">
        <v>19</v>
      </c>
    </row>
    <row r="22" spans="1:9">
      <c r="A22" s="65" t="str">
        <f>'Gols marcats'!A22</f>
        <v>Alaquàs</v>
      </c>
      <c r="B22" s="112">
        <f>'Gols marcats'!B22</f>
        <v>0</v>
      </c>
      <c r="C22" s="66">
        <f>'Gols marcats'!C22</f>
        <v>0</v>
      </c>
      <c r="D22" s="91">
        <f>'Gols marcats'!D22</f>
        <v>0</v>
      </c>
      <c r="E22" s="90">
        <f>'Gols marcats'!E22</f>
        <v>0</v>
      </c>
      <c r="F22" s="66">
        <f>'Gols marcats'!F22</f>
        <v>0</v>
      </c>
      <c r="G22" s="136">
        <f>'Gols marcats'!G22</f>
        <v>0</v>
      </c>
      <c r="H22" s="10">
        <f t="shared" si="0"/>
        <v>0</v>
      </c>
      <c r="I22" s="214">
        <v>20</v>
      </c>
    </row>
    <row r="23" spans="1:9">
      <c r="A23" s="65" t="str">
        <f>'Gols marcats'!A23</f>
        <v>Pinós</v>
      </c>
      <c r="B23" s="112">
        <f>'Gols marcats'!B23</f>
        <v>0</v>
      </c>
      <c r="C23" s="66">
        <f>'Gols marcats'!C23</f>
        <v>0</v>
      </c>
      <c r="D23" s="91">
        <f>'Gols marcats'!D23</f>
        <v>0</v>
      </c>
      <c r="E23" s="90">
        <f>'Gols marcats'!E23</f>
        <v>0</v>
      </c>
      <c r="F23" s="66">
        <f>'Gols marcats'!F23</f>
        <v>0</v>
      </c>
      <c r="G23" s="136">
        <f>'Gols marcats'!G23</f>
        <v>0</v>
      </c>
      <c r="H23" s="10">
        <f t="shared" si="0"/>
        <v>0</v>
      </c>
      <c r="I23" s="214">
        <v>21</v>
      </c>
    </row>
    <row r="24" spans="1:9">
      <c r="A24" s="65" t="str">
        <f>'Gols marcats'!A24</f>
        <v>Gandia</v>
      </c>
      <c r="B24" s="112">
        <f>'Gols marcats'!B24</f>
        <v>0</v>
      </c>
      <c r="C24" s="66">
        <f>'Gols marcats'!C24</f>
        <v>0</v>
      </c>
      <c r="D24" s="91">
        <f>'Gols marcats'!D24</f>
        <v>0</v>
      </c>
      <c r="E24" s="90">
        <f>'Gols marcats'!E24</f>
        <v>0</v>
      </c>
      <c r="F24" s="66">
        <f>'Gols marcats'!F24</f>
        <v>0</v>
      </c>
      <c r="G24" s="136">
        <f>'Gols marcats'!G24</f>
        <v>0</v>
      </c>
      <c r="H24" s="10">
        <f t="shared" si="0"/>
        <v>0</v>
      </c>
      <c r="I24" s="214">
        <v>22</v>
      </c>
    </row>
    <row r="25" spans="1:9">
      <c r="A25" s="65" t="str">
        <f>'Gols marcats'!A25</f>
        <v>Carcaixent</v>
      </c>
      <c r="B25" s="112">
        <f>'Gols marcats'!B25</f>
        <v>0</v>
      </c>
      <c r="C25" s="66">
        <f>'Gols marcats'!C25</f>
        <v>0</v>
      </c>
      <c r="D25" s="91">
        <f>'Gols marcats'!D25</f>
        <v>0</v>
      </c>
      <c r="E25" s="90">
        <f>'Gols marcats'!E25</f>
        <v>0</v>
      </c>
      <c r="F25" s="66">
        <f>'Gols marcats'!F25</f>
        <v>0</v>
      </c>
      <c r="G25" s="136">
        <f>'Gols marcats'!G25</f>
        <v>0</v>
      </c>
      <c r="H25" s="10">
        <f t="shared" si="0"/>
        <v>0</v>
      </c>
      <c r="I25" s="214">
        <v>23</v>
      </c>
    </row>
    <row r="26" spans="1:9">
      <c r="A26" s="65" t="str">
        <f>'Gols marcats'!A26</f>
        <v>Picassent</v>
      </c>
      <c r="B26" s="112">
        <f>'Gols marcats'!B26</f>
        <v>0</v>
      </c>
      <c r="C26" s="66">
        <f>'Gols marcats'!C26</f>
        <v>0</v>
      </c>
      <c r="D26" s="91">
        <f>'Gols marcats'!D26</f>
        <v>0</v>
      </c>
      <c r="E26" s="90">
        <f>'Gols marcats'!E26</f>
        <v>0</v>
      </c>
      <c r="F26" s="66">
        <f>'Gols marcats'!F26</f>
        <v>0</v>
      </c>
      <c r="G26" s="136">
        <f>'Gols marcats'!G26</f>
        <v>0</v>
      </c>
      <c r="H26" s="10">
        <f t="shared" si="0"/>
        <v>0</v>
      </c>
      <c r="I26" s="214">
        <v>24</v>
      </c>
    </row>
    <row r="27" spans="1:9">
      <c r="A27" s="65" t="str">
        <f>'Gols marcats'!A27</f>
        <v>Mutxamel</v>
      </c>
      <c r="B27" s="112">
        <f>'Gols marcats'!B27</f>
        <v>0</v>
      </c>
      <c r="C27" s="66">
        <f>'Gols marcats'!C27</f>
        <v>0</v>
      </c>
      <c r="D27" s="91">
        <f>'Gols marcats'!D27</f>
        <v>0</v>
      </c>
      <c r="E27" s="90">
        <f>'Gols marcats'!E27</f>
        <v>0</v>
      </c>
      <c r="F27" s="66">
        <f>'Gols marcats'!F27</f>
        <v>0</v>
      </c>
      <c r="G27" s="136">
        <f>'Gols marcats'!G27</f>
        <v>0</v>
      </c>
      <c r="H27" s="10">
        <f t="shared" si="0"/>
        <v>0</v>
      </c>
      <c r="I27" s="214">
        <v>25</v>
      </c>
    </row>
    <row r="28" spans="1:9">
      <c r="A28" s="65" t="str">
        <f>'Gols marcats'!A28</f>
        <v>Eldenc</v>
      </c>
      <c r="B28" s="112">
        <f>'Gols marcats'!B28</f>
        <v>0</v>
      </c>
      <c r="C28" s="66">
        <f>'Gols marcats'!C28</f>
        <v>0</v>
      </c>
      <c r="D28" s="91">
        <f>'Gols marcats'!D28</f>
        <v>0</v>
      </c>
      <c r="E28" s="90">
        <f>'Gols marcats'!E28</f>
        <v>0</v>
      </c>
      <c r="F28" s="66">
        <f>'Gols marcats'!F28</f>
        <v>0</v>
      </c>
      <c r="G28" s="136">
        <f>'Gols marcats'!G28</f>
        <v>0</v>
      </c>
      <c r="H28" s="10">
        <f t="shared" si="0"/>
        <v>0</v>
      </c>
      <c r="I28" s="214">
        <v>26</v>
      </c>
    </row>
    <row r="29" spans="1:9">
      <c r="A29" s="65" t="str">
        <f>'Gols marcats'!A29</f>
        <v>Sueca</v>
      </c>
      <c r="B29" s="112">
        <f>'Gols marcats'!B29</f>
        <v>0</v>
      </c>
      <c r="C29" s="66">
        <f>'Gols marcats'!C29</f>
        <v>0</v>
      </c>
      <c r="D29" s="91">
        <f>'Gols marcats'!D29</f>
        <v>0</v>
      </c>
      <c r="E29" s="90">
        <f>'Gols marcats'!E29</f>
        <v>0</v>
      </c>
      <c r="F29" s="66">
        <f>'Gols marcats'!F29</f>
        <v>0</v>
      </c>
      <c r="G29" s="136">
        <f>'Gols marcats'!G29</f>
        <v>0</v>
      </c>
      <c r="H29" s="10">
        <f t="shared" si="0"/>
        <v>0</v>
      </c>
      <c r="I29" s="214">
        <v>27</v>
      </c>
    </row>
    <row r="30" spans="1:9">
      <c r="A30" s="65" t="str">
        <f>'Gols marcats'!A30</f>
        <v>Alberic</v>
      </c>
      <c r="B30" s="112">
        <f>'Gols marcats'!B30</f>
        <v>0</v>
      </c>
      <c r="C30" s="66">
        <f>'Gols marcats'!C30</f>
        <v>0</v>
      </c>
      <c r="D30" s="91">
        <f>'Gols marcats'!D30</f>
        <v>0</v>
      </c>
      <c r="E30" s="90">
        <f>'Gols marcats'!E30</f>
        <v>0</v>
      </c>
      <c r="F30" s="66">
        <f>'Gols marcats'!F30</f>
        <v>0</v>
      </c>
      <c r="G30" s="136">
        <f>'Gols marcats'!G30</f>
        <v>0</v>
      </c>
      <c r="H30" s="10">
        <f t="shared" si="0"/>
        <v>0</v>
      </c>
      <c r="I30" s="214">
        <v>28</v>
      </c>
    </row>
    <row r="31" spans="1:9">
      <c r="A31" s="65" t="str">
        <f>'Gols marcats'!A31</f>
        <v>Ontinyent</v>
      </c>
      <c r="B31" s="112">
        <f>'Gols marcats'!B31</f>
        <v>0</v>
      </c>
      <c r="C31" s="66">
        <f>'Gols marcats'!C31</f>
        <v>0</v>
      </c>
      <c r="D31" s="91">
        <f>'Gols marcats'!D31</f>
        <v>0</v>
      </c>
      <c r="E31" s="90">
        <f>'Gols marcats'!E31</f>
        <v>0</v>
      </c>
      <c r="F31" s="66">
        <f>'Gols marcats'!F31</f>
        <v>0</v>
      </c>
      <c r="G31" s="136">
        <f>'Gols marcats'!G31</f>
        <v>0</v>
      </c>
      <c r="H31" s="10">
        <f t="shared" si="0"/>
        <v>0</v>
      </c>
      <c r="I31" s="214">
        <v>29</v>
      </c>
    </row>
    <row r="32" spans="1:9">
      <c r="A32" s="65" t="str">
        <f>'Gols marcats'!A32</f>
        <v>Foios</v>
      </c>
      <c r="B32" s="112">
        <f>'Gols marcats'!B32</f>
        <v>0</v>
      </c>
      <c r="C32" s="66">
        <f>'Gols marcats'!C32</f>
        <v>0</v>
      </c>
      <c r="D32" s="91">
        <f>'Gols marcats'!D32</f>
        <v>0</v>
      </c>
      <c r="E32" s="90">
        <f>'Gols marcats'!E32</f>
        <v>0</v>
      </c>
      <c r="F32" s="66">
        <f>'Gols marcats'!F32</f>
        <v>0</v>
      </c>
      <c r="G32" s="136">
        <f>'Gols marcats'!G32</f>
        <v>0</v>
      </c>
      <c r="H32" s="10">
        <f t="shared" si="0"/>
        <v>0</v>
      </c>
      <c r="I32" s="214">
        <v>30</v>
      </c>
    </row>
    <row r="33" spans="1:9">
      <c r="A33" s="65" t="str">
        <f>'Gols marcats'!A33</f>
        <v>Benicarló</v>
      </c>
      <c r="B33" s="112">
        <f>'Gols marcats'!B33</f>
        <v>0</v>
      </c>
      <c r="C33" s="66">
        <f>'Gols marcats'!C33</f>
        <v>0</v>
      </c>
      <c r="D33" s="91">
        <f>'Gols marcats'!D33</f>
        <v>0</v>
      </c>
      <c r="E33" s="90">
        <f>'Gols marcats'!E33</f>
        <v>0</v>
      </c>
      <c r="F33" s="66">
        <f>'Gols marcats'!F33</f>
        <v>0</v>
      </c>
      <c r="G33" s="136">
        <f>'Gols marcats'!G33</f>
        <v>0</v>
      </c>
      <c r="H33" s="10">
        <f t="shared" si="0"/>
        <v>0</v>
      </c>
      <c r="I33" s="214">
        <v>31</v>
      </c>
    </row>
    <row r="34" spans="1:9">
      <c r="A34" s="65" t="str">
        <f>'Gols marcats'!A34</f>
        <v>Oliva</v>
      </c>
      <c r="B34" s="112">
        <f>'Gols marcats'!B34</f>
        <v>0</v>
      </c>
      <c r="C34" s="66">
        <f>'Gols marcats'!C34</f>
        <v>0</v>
      </c>
      <c r="D34" s="91">
        <f>'Gols marcats'!D34</f>
        <v>0</v>
      </c>
      <c r="E34" s="90">
        <f>'Gols marcats'!E34</f>
        <v>0</v>
      </c>
      <c r="F34" s="66">
        <f>'Gols marcats'!F34</f>
        <v>0</v>
      </c>
      <c r="G34" s="136">
        <f>'Gols marcats'!G34</f>
        <v>0</v>
      </c>
      <c r="H34" s="10">
        <f t="shared" si="0"/>
        <v>0</v>
      </c>
      <c r="I34" s="214">
        <v>32</v>
      </c>
    </row>
    <row r="35" spans="1:9">
      <c r="A35" s="65" t="str">
        <f>'Gols marcats'!A35</f>
        <v>Villena</v>
      </c>
      <c r="B35" s="112">
        <f>'Gols marcats'!B35</f>
        <v>0</v>
      </c>
      <c r="C35" s="66">
        <f>'Gols marcats'!C35</f>
        <v>0</v>
      </c>
      <c r="D35" s="91">
        <f>'Gols marcats'!D35</f>
        <v>0</v>
      </c>
      <c r="E35" s="90">
        <f>'Gols marcats'!E35</f>
        <v>0</v>
      </c>
      <c r="F35" s="66">
        <f>'Gols marcats'!F35</f>
        <v>0</v>
      </c>
      <c r="G35" s="136">
        <f>'Gols marcats'!G35</f>
        <v>0</v>
      </c>
      <c r="H35" s="10">
        <f t="shared" si="0"/>
        <v>0</v>
      </c>
      <c r="I35" s="214">
        <v>33</v>
      </c>
    </row>
    <row r="36" spans="1:9">
      <c r="A36" s="65" t="str">
        <f>'Gols marcats'!A36</f>
        <v>Crevillent</v>
      </c>
      <c r="B36" s="112">
        <f>'Gols marcats'!B36</f>
        <v>0</v>
      </c>
      <c r="C36" s="66">
        <f>'Gols marcats'!C36</f>
        <v>0</v>
      </c>
      <c r="D36" s="91">
        <f>'Gols marcats'!D36</f>
        <v>0</v>
      </c>
      <c r="E36" s="90">
        <f>'Gols marcats'!E36</f>
        <v>0</v>
      </c>
      <c r="F36" s="66">
        <f>'Gols marcats'!F36</f>
        <v>0</v>
      </c>
      <c r="G36" s="136">
        <f>'Gols marcats'!G36</f>
        <v>0</v>
      </c>
      <c r="H36" s="10">
        <f t="shared" si="0"/>
        <v>0</v>
      </c>
      <c r="I36" s="214">
        <v>34</v>
      </c>
    </row>
    <row r="37" spans="1:9">
      <c r="A37" s="65" t="str">
        <f>'Gols marcats'!A37</f>
        <v>Saguntí</v>
      </c>
      <c r="B37" s="112">
        <f>'Gols marcats'!B37</f>
        <v>0</v>
      </c>
      <c r="C37" s="66">
        <f>'Gols marcats'!C37</f>
        <v>0</v>
      </c>
      <c r="D37" s="91">
        <f>'Gols marcats'!D37</f>
        <v>0</v>
      </c>
      <c r="E37" s="90">
        <f>'Gols marcats'!E37</f>
        <v>0</v>
      </c>
      <c r="F37" s="66">
        <f>'Gols marcats'!F37</f>
        <v>0</v>
      </c>
      <c r="G37" s="136">
        <f>'Gols marcats'!G37</f>
        <v>0</v>
      </c>
      <c r="H37" s="10">
        <f t="shared" si="0"/>
        <v>0</v>
      </c>
      <c r="I37" s="214">
        <v>35</v>
      </c>
    </row>
    <row r="38" spans="1:9">
      <c r="A38" s="65" t="str">
        <f>'Gols marcats'!A38</f>
        <v>Xàbia</v>
      </c>
      <c r="B38" s="112">
        <f>'Gols marcats'!B38</f>
        <v>0</v>
      </c>
      <c r="C38" s="66">
        <f>'Gols marcats'!C38</f>
        <v>0</v>
      </c>
      <c r="D38" s="91">
        <f>'Gols marcats'!D38</f>
        <v>0</v>
      </c>
      <c r="E38" s="90">
        <f>'Gols marcats'!E38</f>
        <v>0</v>
      </c>
      <c r="F38" s="66">
        <f>'Gols marcats'!F38</f>
        <v>0</v>
      </c>
      <c r="G38" s="136">
        <f>'Gols marcats'!G38</f>
        <v>0</v>
      </c>
      <c r="H38" s="10">
        <f t="shared" si="0"/>
        <v>0</v>
      </c>
      <c r="I38" s="214">
        <v>36</v>
      </c>
    </row>
    <row r="39" spans="1:9">
      <c r="A39" s="65" t="str">
        <f>'Gols marcats'!A39</f>
        <v>Calp</v>
      </c>
      <c r="B39" s="112">
        <f>'Gols marcats'!B39</f>
        <v>0</v>
      </c>
      <c r="C39" s="66">
        <f>'Gols marcats'!C39</f>
        <v>0</v>
      </c>
      <c r="D39" s="91">
        <f>'Gols marcats'!D39</f>
        <v>0</v>
      </c>
      <c r="E39" s="90">
        <f>'Gols marcats'!E39</f>
        <v>0</v>
      </c>
      <c r="F39" s="66">
        <f>'Gols marcats'!F39</f>
        <v>0</v>
      </c>
      <c r="G39" s="136">
        <f>'Gols marcats'!G39</f>
        <v>0</v>
      </c>
      <c r="H39" s="10">
        <f t="shared" si="0"/>
        <v>0</v>
      </c>
      <c r="I39" s="214">
        <v>37</v>
      </c>
    </row>
    <row r="40" spans="1:9">
      <c r="A40" s="65" t="str">
        <f>'Gols marcats'!A40</f>
        <v>Torrent</v>
      </c>
      <c r="B40" s="112">
        <f>'Gols marcats'!B40</f>
        <v>0</v>
      </c>
      <c r="C40" s="66">
        <f>'Gols marcats'!C40</f>
        <v>0</v>
      </c>
      <c r="D40" s="91">
        <f>'Gols marcats'!D40</f>
        <v>0</v>
      </c>
      <c r="E40" s="90">
        <f>'Gols marcats'!E40</f>
        <v>0</v>
      </c>
      <c r="F40" s="66">
        <f>'Gols marcats'!F40</f>
        <v>0</v>
      </c>
      <c r="G40" s="136">
        <f>'Gols marcats'!G40</f>
        <v>0</v>
      </c>
      <c r="H40" s="10">
        <f t="shared" si="0"/>
        <v>0</v>
      </c>
      <c r="I40" s="214">
        <v>38</v>
      </c>
    </row>
    <row r="41" spans="1:9">
      <c r="A41" s="65">
        <f>'Gols marcats'!A41</f>
        <v>0</v>
      </c>
      <c r="B41" s="112">
        <f>'Gols marcats'!B41</f>
        <v>0</v>
      </c>
      <c r="C41" s="66">
        <f>'Gols marcats'!C41</f>
        <v>0</v>
      </c>
      <c r="D41" s="91">
        <f>'Gols marcats'!D41</f>
        <v>0</v>
      </c>
      <c r="E41" s="90">
        <f>'Gols marcats'!E41</f>
        <v>0</v>
      </c>
      <c r="F41" s="66">
        <f>'Gols marcats'!F41</f>
        <v>0</v>
      </c>
      <c r="G41" s="136">
        <f>'Gols marcats'!G41</f>
        <v>0</v>
      </c>
      <c r="H41" s="10">
        <f t="shared" si="0"/>
        <v>0</v>
      </c>
      <c r="I41" s="214">
        <v>39</v>
      </c>
    </row>
    <row r="42" spans="1:9">
      <c r="A42" s="65">
        <f>'Gols marcats'!A42</f>
        <v>0</v>
      </c>
      <c r="B42" s="112">
        <f>'Gols marcats'!B42</f>
        <v>0</v>
      </c>
      <c r="C42" s="66">
        <f>'Gols marcats'!C42</f>
        <v>0</v>
      </c>
      <c r="D42" s="91">
        <f>'Gols marcats'!D42</f>
        <v>0</v>
      </c>
      <c r="E42" s="90">
        <f>'Gols marcats'!E42</f>
        <v>0</v>
      </c>
      <c r="F42" s="66">
        <f>'Gols marcats'!F42</f>
        <v>0</v>
      </c>
      <c r="G42" s="136">
        <f>'Gols marcats'!G42</f>
        <v>0</v>
      </c>
      <c r="H42" s="10">
        <f t="shared" si="0"/>
        <v>0</v>
      </c>
      <c r="I42" s="214">
        <v>40</v>
      </c>
    </row>
    <row r="43" spans="1:9">
      <c r="A43" s="65">
        <f>'Gols marcats'!A43</f>
        <v>0</v>
      </c>
      <c r="B43" s="112">
        <f>'Gols marcats'!B43</f>
        <v>0</v>
      </c>
      <c r="C43" s="66">
        <f>'Gols marcats'!C43</f>
        <v>0</v>
      </c>
      <c r="D43" s="91">
        <f>'Gols marcats'!D43</f>
        <v>0</v>
      </c>
      <c r="E43" s="90">
        <f>'Gols marcats'!E43</f>
        <v>0</v>
      </c>
      <c r="F43" s="66">
        <f>'Gols marcats'!F43</f>
        <v>0</v>
      </c>
      <c r="G43" s="136">
        <f>'Gols marcats'!G43</f>
        <v>0</v>
      </c>
      <c r="H43" s="10">
        <f t="shared" si="0"/>
        <v>0</v>
      </c>
      <c r="I43" s="214">
        <v>41</v>
      </c>
    </row>
    <row r="44" spans="1:9">
      <c r="A44" s="65">
        <f>'Gols marcats'!A44</f>
        <v>0</v>
      </c>
      <c r="B44" s="112">
        <f>'Gols marcats'!B44</f>
        <v>0</v>
      </c>
      <c r="C44" s="66">
        <f>'Gols marcats'!C44</f>
        <v>0</v>
      </c>
      <c r="D44" s="91">
        <f>'Gols marcats'!D44</f>
        <v>0</v>
      </c>
      <c r="E44" s="90">
        <f>'Gols marcats'!E44</f>
        <v>0</v>
      </c>
      <c r="F44" s="66">
        <f>'Gols marcats'!F44</f>
        <v>0</v>
      </c>
      <c r="G44" s="136">
        <f>'Gols marcats'!G44</f>
        <v>0</v>
      </c>
      <c r="H44" s="10">
        <f t="shared" si="0"/>
        <v>0</v>
      </c>
      <c r="I44" s="214">
        <v>42</v>
      </c>
    </row>
    <row r="45" spans="1:9">
      <c r="A45" s="65">
        <f>'Gols marcats'!A45</f>
        <v>0</v>
      </c>
      <c r="B45" s="112">
        <f>'Gols marcats'!B45</f>
        <v>0</v>
      </c>
      <c r="C45" s="66">
        <f>'Gols marcats'!C45</f>
        <v>0</v>
      </c>
      <c r="D45" s="91">
        <f>'Gols marcats'!D45</f>
        <v>0</v>
      </c>
      <c r="E45" s="90">
        <f>'Gols marcats'!E45</f>
        <v>0</v>
      </c>
      <c r="F45" s="66">
        <f>'Gols marcats'!F45</f>
        <v>0</v>
      </c>
      <c r="G45" s="136">
        <f>'Gols marcats'!G45</f>
        <v>0</v>
      </c>
      <c r="H45" s="10">
        <f t="shared" si="0"/>
        <v>0</v>
      </c>
      <c r="I45" s="214">
        <v>1</v>
      </c>
    </row>
    <row r="46" spans="1:9">
      <c r="A46" s="65">
        <f>'Gols marcats'!A46</f>
        <v>0</v>
      </c>
      <c r="B46" s="112">
        <f>'Gols marcats'!B46</f>
        <v>0</v>
      </c>
      <c r="C46" s="66">
        <f>'Gols marcats'!C46</f>
        <v>0</v>
      </c>
      <c r="D46" s="91">
        <f>'Gols marcats'!D46</f>
        <v>0</v>
      </c>
      <c r="E46" s="90">
        <f>'Gols marcats'!E46</f>
        <v>0</v>
      </c>
      <c r="F46" s="66">
        <f>'Gols marcats'!F46</f>
        <v>0</v>
      </c>
      <c r="G46" s="136">
        <f>'Gols marcats'!G46</f>
        <v>0</v>
      </c>
      <c r="H46" s="10">
        <f t="shared" si="0"/>
        <v>0</v>
      </c>
      <c r="I46" s="214">
        <v>2</v>
      </c>
    </row>
    <row r="47" spans="1:9">
      <c r="A47" s="65">
        <f>'Gols marcats'!A47</f>
        <v>0</v>
      </c>
      <c r="B47" s="112">
        <f>'Gols marcats'!B47</f>
        <v>0</v>
      </c>
      <c r="C47" s="66">
        <f>'Gols marcats'!C47</f>
        <v>0</v>
      </c>
      <c r="D47" s="91">
        <f>'Gols marcats'!D47</f>
        <v>0</v>
      </c>
      <c r="E47" s="90">
        <f>'Gols marcats'!E47</f>
        <v>0</v>
      </c>
      <c r="F47" s="66">
        <f>'Gols marcats'!F47</f>
        <v>0</v>
      </c>
      <c r="G47" s="136">
        <f>'Gols marcats'!G47</f>
        <v>0</v>
      </c>
      <c r="H47" s="10">
        <f t="shared" ref="H47:H50" si="1">SUM(B47:G47)</f>
        <v>0</v>
      </c>
      <c r="I47" s="214">
        <v>3</v>
      </c>
    </row>
    <row r="48" spans="1:9">
      <c r="A48" s="65" t="str">
        <f>'Gols marcats'!A48</f>
        <v>Alaquàs</v>
      </c>
      <c r="B48" s="112">
        <f>'Gols marcats'!B48</f>
        <v>0</v>
      </c>
      <c r="C48" s="66">
        <f>'Gols marcats'!C48</f>
        <v>0</v>
      </c>
      <c r="D48" s="91">
        <f>'Gols marcats'!D48</f>
        <v>0</v>
      </c>
      <c r="E48" s="90">
        <f>'Gols marcats'!E48</f>
        <v>0</v>
      </c>
      <c r="F48" s="66">
        <f>'Gols marcats'!F48</f>
        <v>0</v>
      </c>
      <c r="G48" s="136">
        <f>'Gols marcats'!G48</f>
        <v>0</v>
      </c>
      <c r="H48" s="10">
        <f t="shared" si="1"/>
        <v>0</v>
      </c>
      <c r="I48" s="214">
        <v>4</v>
      </c>
    </row>
    <row r="49" spans="1:14">
      <c r="A49" s="65" t="str">
        <f>'Gols marcats'!A49</f>
        <v>Pinós</v>
      </c>
      <c r="B49" s="112">
        <f>'Gols marcats'!B49</f>
        <v>0</v>
      </c>
      <c r="C49" s="66">
        <f>'Gols marcats'!C49</f>
        <v>0</v>
      </c>
      <c r="D49" s="91">
        <f>'Gols marcats'!D49</f>
        <v>0</v>
      </c>
      <c r="E49" s="90">
        <f>'Gols marcats'!E49</f>
        <v>0</v>
      </c>
      <c r="F49" s="66">
        <f>'Gols marcats'!F49</f>
        <v>0</v>
      </c>
      <c r="G49" s="136">
        <f>'Gols marcats'!G49</f>
        <v>0</v>
      </c>
      <c r="H49" s="10">
        <f t="shared" si="1"/>
        <v>0</v>
      </c>
      <c r="I49" s="214">
        <v>5</v>
      </c>
    </row>
    <row r="50" spans="1:14" ht="13.5" thickBot="1">
      <c r="A50" s="65" t="str">
        <f>'Gols marcats'!A50</f>
        <v>Gandia</v>
      </c>
      <c r="B50" s="112">
        <f>'Gols marcats'!B50</f>
        <v>0</v>
      </c>
      <c r="C50" s="66">
        <f>'Gols marcats'!C50</f>
        <v>0</v>
      </c>
      <c r="D50" s="91">
        <f>'Gols marcats'!D50</f>
        <v>0</v>
      </c>
      <c r="E50" s="90">
        <f>'Gols marcats'!E50</f>
        <v>0</v>
      </c>
      <c r="F50" s="66">
        <f>'Gols marcats'!F50</f>
        <v>0</v>
      </c>
      <c r="G50" s="136">
        <f>'Gols marcats'!G50</f>
        <v>0</v>
      </c>
      <c r="H50" s="10">
        <f t="shared" si="1"/>
        <v>0</v>
      </c>
      <c r="I50" s="214">
        <v>6</v>
      </c>
    </row>
    <row r="51" spans="1:14" ht="14.25" thickTop="1" thickBot="1">
      <c r="A51" s="39" t="s">
        <v>36</v>
      </c>
      <c r="B51" s="40"/>
      <c r="C51" s="41"/>
      <c r="D51" s="42" t="s">
        <v>24</v>
      </c>
      <c r="E51" s="41"/>
      <c r="F51" s="42"/>
      <c r="G51" s="41"/>
      <c r="H51" s="40"/>
      <c r="I51" s="41"/>
      <c r="J51" s="42" t="s">
        <v>25</v>
      </c>
      <c r="K51" s="41"/>
      <c r="L51" s="42"/>
      <c r="M51" s="43"/>
      <c r="N51" s="44" t="s">
        <v>35</v>
      </c>
    </row>
    <row r="52" spans="1:14" ht="13.5" thickTop="1">
      <c r="A52" s="45"/>
      <c r="B52" s="46" t="s">
        <v>26</v>
      </c>
      <c r="C52" s="47"/>
      <c r="D52" s="48" t="s">
        <v>27</v>
      </c>
      <c r="E52" s="47"/>
      <c r="F52" s="48" t="s">
        <v>28</v>
      </c>
      <c r="G52" s="49"/>
      <c r="H52" s="50" t="s">
        <v>29</v>
      </c>
      <c r="I52" s="51"/>
      <c r="J52" s="52" t="s">
        <v>30</v>
      </c>
      <c r="K52" s="51"/>
      <c r="L52" s="52" t="s">
        <v>31</v>
      </c>
      <c r="M52" s="53"/>
      <c r="N52" s="58"/>
    </row>
    <row r="53" spans="1:14" ht="13.5" thickBot="1">
      <c r="A53" s="54"/>
      <c r="B53" s="55">
        <f>SUM(B3:B46)</f>
        <v>0</v>
      </c>
      <c r="C53" s="56" t="e">
        <f>(B53/N53)</f>
        <v>#DIV/0!</v>
      </c>
      <c r="D53" s="35">
        <f>SUM(C3:C46)</f>
        <v>0</v>
      </c>
      <c r="E53" s="56" t="e">
        <f>(D53/N53)</f>
        <v>#DIV/0!</v>
      </c>
      <c r="F53" s="35">
        <f>SUM(D3:D46)</f>
        <v>0</v>
      </c>
      <c r="G53" s="57" t="e">
        <f>(F53/N53)</f>
        <v>#DIV/0!</v>
      </c>
      <c r="H53" s="55">
        <f>SUM(E3:E46)</f>
        <v>0</v>
      </c>
      <c r="I53" s="56" t="e">
        <f>(H53/N53)</f>
        <v>#DIV/0!</v>
      </c>
      <c r="J53" s="35">
        <f>SUM(F3:F46)</f>
        <v>0</v>
      </c>
      <c r="K53" s="56" t="e">
        <f>(J53/N53)</f>
        <v>#DIV/0!</v>
      </c>
      <c r="L53" s="35">
        <f>SUM(G3:G46)</f>
        <v>0</v>
      </c>
      <c r="M53" s="57" t="e">
        <f>(L53/N53)</f>
        <v>#DIV/0!</v>
      </c>
      <c r="N53" s="59">
        <f>SUM(H3:H50)</f>
        <v>0</v>
      </c>
    </row>
    <row r="54" spans="1:14" ht="13.5" thickTop="1"/>
  </sheetData>
  <phoneticPr fontId="10" type="noConversion"/>
  <pageMargins left="0.75" right="0.75" top="1" bottom="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N54"/>
  <sheetViews>
    <sheetView zoomScale="67" workbookViewId="0">
      <selection activeCell="I2" sqref="I2:I50"/>
    </sheetView>
  </sheetViews>
  <sheetFormatPr baseColWidth="10" defaultRowHeight="12.75"/>
  <cols>
    <col min="1" max="1" width="14.85546875" customWidth="1"/>
    <col min="8" max="8" width="11.42578125" style="1"/>
  </cols>
  <sheetData>
    <row r="1" spans="1:9" ht="13.5" thickTop="1">
      <c r="A1" s="26"/>
      <c r="B1" s="29"/>
      <c r="C1" s="15" t="s">
        <v>24</v>
      </c>
      <c r="D1" s="23"/>
      <c r="E1" s="20"/>
      <c r="F1" s="15" t="s">
        <v>25</v>
      </c>
      <c r="G1" s="30"/>
      <c r="H1" s="38"/>
    </row>
    <row r="2" spans="1:9" ht="13.5" thickBot="1">
      <c r="A2" s="27"/>
      <c r="B2" s="28" t="s">
        <v>18</v>
      </c>
      <c r="C2" s="18" t="s">
        <v>19</v>
      </c>
      <c r="D2" s="24" t="s">
        <v>20</v>
      </c>
      <c r="E2" s="21" t="s">
        <v>21</v>
      </c>
      <c r="F2" s="18" t="s">
        <v>22</v>
      </c>
      <c r="G2" s="19" t="s">
        <v>23</v>
      </c>
      <c r="H2" s="13"/>
      <c r="I2" s="270" t="s">
        <v>64</v>
      </c>
    </row>
    <row r="3" spans="1:9" ht="13.5" thickTop="1">
      <c r="A3" s="65" t="str">
        <f>'Gols marcats'!A3</f>
        <v>Alaquàs</v>
      </c>
      <c r="B3" s="112">
        <f>'Gols encaixats'!B3</f>
        <v>0</v>
      </c>
      <c r="C3" s="66">
        <f>'Gols encaixats'!C3</f>
        <v>0</v>
      </c>
      <c r="D3" s="91">
        <f>'Gols encaixats'!D3</f>
        <v>0</v>
      </c>
      <c r="E3" s="90">
        <f>'Gols encaixats'!E3</f>
        <v>0</v>
      </c>
      <c r="F3" s="66">
        <f>'Gols encaixats'!F3</f>
        <v>0</v>
      </c>
      <c r="G3" s="92">
        <f>'Gols encaixats'!G3</f>
        <v>0</v>
      </c>
      <c r="H3" s="137">
        <f>'Gols encaixats'!H3</f>
        <v>0</v>
      </c>
      <c r="I3" s="214">
        <v>1</v>
      </c>
    </row>
    <row r="4" spans="1:9">
      <c r="A4" s="65" t="str">
        <f>'Gols marcats'!A4</f>
        <v>Pinós</v>
      </c>
      <c r="B4" s="112">
        <f>'Gols encaixats'!B4</f>
        <v>0</v>
      </c>
      <c r="C4" s="66">
        <f>'Gols encaixats'!C4</f>
        <v>0</v>
      </c>
      <c r="D4" s="91">
        <f>'Gols encaixats'!D4</f>
        <v>0</v>
      </c>
      <c r="E4" s="90">
        <f>'Gols encaixats'!E4</f>
        <v>0</v>
      </c>
      <c r="F4" s="66">
        <f>'Gols encaixats'!F4</f>
        <v>0</v>
      </c>
      <c r="G4" s="92">
        <f>'Gols encaixats'!G4</f>
        <v>0</v>
      </c>
      <c r="H4" s="137">
        <f>'Gols encaixats'!H4</f>
        <v>0</v>
      </c>
      <c r="I4" s="214">
        <v>2</v>
      </c>
    </row>
    <row r="5" spans="1:9">
      <c r="A5" s="65" t="str">
        <f>'Gols marcats'!A5</f>
        <v>Gandia</v>
      </c>
      <c r="B5" s="112">
        <f>'Gols encaixats'!B5</f>
        <v>0</v>
      </c>
      <c r="C5" s="66">
        <f>'Gols encaixats'!C5</f>
        <v>0</v>
      </c>
      <c r="D5" s="91">
        <f>'Gols encaixats'!D5</f>
        <v>0</v>
      </c>
      <c r="E5" s="90">
        <f>'Gols encaixats'!E5</f>
        <v>0</v>
      </c>
      <c r="F5" s="66">
        <f>'Gols encaixats'!F5</f>
        <v>0</v>
      </c>
      <c r="G5" s="92">
        <f>'Gols encaixats'!G5</f>
        <v>0</v>
      </c>
      <c r="H5" s="137">
        <f>'Gols encaixats'!H5</f>
        <v>0</v>
      </c>
      <c r="I5" s="214">
        <v>3</v>
      </c>
    </row>
    <row r="6" spans="1:9">
      <c r="A6" s="65" t="str">
        <f>'Gols marcats'!A6</f>
        <v>Carcaixent</v>
      </c>
      <c r="B6" s="112">
        <f>'Gols encaixats'!B6</f>
        <v>0</v>
      </c>
      <c r="C6" s="66">
        <f>'Gols encaixats'!C6</f>
        <v>0</v>
      </c>
      <c r="D6" s="91">
        <f>'Gols encaixats'!D6</f>
        <v>0</v>
      </c>
      <c r="E6" s="90">
        <f>'Gols encaixats'!E6</f>
        <v>0</v>
      </c>
      <c r="F6" s="66">
        <f>'Gols encaixats'!F6</f>
        <v>0</v>
      </c>
      <c r="G6" s="92">
        <f>'Gols encaixats'!G6</f>
        <v>0</v>
      </c>
      <c r="H6" s="137">
        <f>'Gols encaixats'!H6</f>
        <v>0</v>
      </c>
      <c r="I6" s="214">
        <v>4</v>
      </c>
    </row>
    <row r="7" spans="1:9">
      <c r="A7" s="65" t="str">
        <f>'Gols marcats'!A7</f>
        <v>Picassent</v>
      </c>
      <c r="B7" s="112">
        <f>'Gols encaixats'!B7</f>
        <v>0</v>
      </c>
      <c r="C7" s="66">
        <f>'Gols encaixats'!C7</f>
        <v>0</v>
      </c>
      <c r="D7" s="91">
        <f>'Gols encaixats'!D7</f>
        <v>0</v>
      </c>
      <c r="E7" s="90">
        <f>'Gols encaixats'!E7</f>
        <v>0</v>
      </c>
      <c r="F7" s="66">
        <f>'Gols encaixats'!F7</f>
        <v>0</v>
      </c>
      <c r="G7" s="92">
        <f>'Gols encaixats'!G7</f>
        <v>0</v>
      </c>
      <c r="H7" s="137">
        <f>'Gols encaixats'!H7</f>
        <v>0</v>
      </c>
      <c r="I7" s="214">
        <v>5</v>
      </c>
    </row>
    <row r="8" spans="1:9">
      <c r="A8" s="65" t="str">
        <f>'Gols marcats'!A8</f>
        <v>Mutxamel</v>
      </c>
      <c r="B8" s="112">
        <f>'Gols encaixats'!B8</f>
        <v>0</v>
      </c>
      <c r="C8" s="66">
        <f>'Gols encaixats'!C8</f>
        <v>0</v>
      </c>
      <c r="D8" s="91">
        <f>'Gols encaixats'!D8</f>
        <v>0</v>
      </c>
      <c r="E8" s="90">
        <f>'Gols encaixats'!E8</f>
        <v>0</v>
      </c>
      <c r="F8" s="66">
        <f>'Gols encaixats'!F8</f>
        <v>0</v>
      </c>
      <c r="G8" s="92">
        <f>'Gols encaixats'!G8</f>
        <v>0</v>
      </c>
      <c r="H8" s="137">
        <f>'Gols encaixats'!H8</f>
        <v>0</v>
      </c>
      <c r="I8" s="214">
        <v>6</v>
      </c>
    </row>
    <row r="9" spans="1:9">
      <c r="A9" s="65" t="str">
        <f>'Gols marcats'!A9</f>
        <v>Eldenc</v>
      </c>
      <c r="B9" s="112">
        <f>'Gols encaixats'!B9</f>
        <v>0</v>
      </c>
      <c r="C9" s="66">
        <f>'Gols encaixats'!C9</f>
        <v>0</v>
      </c>
      <c r="D9" s="91">
        <f>'Gols encaixats'!D9</f>
        <v>0</v>
      </c>
      <c r="E9" s="90">
        <f>'Gols encaixats'!E9</f>
        <v>0</v>
      </c>
      <c r="F9" s="66">
        <f>'Gols encaixats'!F9</f>
        <v>0</v>
      </c>
      <c r="G9" s="92">
        <f>'Gols encaixats'!G9</f>
        <v>0</v>
      </c>
      <c r="H9" s="137">
        <f>'Gols encaixats'!H9</f>
        <v>0</v>
      </c>
      <c r="I9" s="214">
        <v>7</v>
      </c>
    </row>
    <row r="10" spans="1:9">
      <c r="A10" s="65" t="str">
        <f>'Gols marcats'!A10</f>
        <v>Sueca</v>
      </c>
      <c r="B10" s="112">
        <f>'Gols encaixats'!B10</f>
        <v>0</v>
      </c>
      <c r="C10" s="66">
        <f>'Gols encaixats'!C10</f>
        <v>0</v>
      </c>
      <c r="D10" s="91">
        <f>'Gols encaixats'!D10</f>
        <v>0</v>
      </c>
      <c r="E10" s="90">
        <f>'Gols encaixats'!E10</f>
        <v>0</v>
      </c>
      <c r="F10" s="66">
        <f>'Gols encaixats'!F10</f>
        <v>0</v>
      </c>
      <c r="G10" s="92">
        <f>'Gols encaixats'!G10</f>
        <v>0</v>
      </c>
      <c r="H10" s="137">
        <f>'Gols encaixats'!H10</f>
        <v>0</v>
      </c>
      <c r="I10" s="214">
        <v>8</v>
      </c>
    </row>
    <row r="11" spans="1:9">
      <c r="A11" s="65" t="str">
        <f>'Gols marcats'!A11</f>
        <v>Alberic</v>
      </c>
      <c r="B11" s="112">
        <f>'Gols encaixats'!B11</f>
        <v>0</v>
      </c>
      <c r="C11" s="66">
        <f>'Gols encaixats'!C11</f>
        <v>0</v>
      </c>
      <c r="D11" s="91">
        <f>'Gols encaixats'!D11</f>
        <v>0</v>
      </c>
      <c r="E11" s="90">
        <f>'Gols encaixats'!E11</f>
        <v>0</v>
      </c>
      <c r="F11" s="66">
        <f>'Gols encaixats'!F11</f>
        <v>0</v>
      </c>
      <c r="G11" s="92">
        <f>'Gols encaixats'!G11</f>
        <v>0</v>
      </c>
      <c r="H11" s="137">
        <f>'Gols encaixats'!H11</f>
        <v>0</v>
      </c>
      <c r="I11" s="214">
        <v>9</v>
      </c>
    </row>
    <row r="12" spans="1:9">
      <c r="A12" s="65" t="str">
        <f>'Gols marcats'!A12</f>
        <v>Ontinyent</v>
      </c>
      <c r="B12" s="112">
        <f>'Gols encaixats'!B12</f>
        <v>0</v>
      </c>
      <c r="C12" s="66">
        <f>'Gols encaixats'!C12</f>
        <v>0</v>
      </c>
      <c r="D12" s="91">
        <f>'Gols encaixats'!D12</f>
        <v>0</v>
      </c>
      <c r="E12" s="90">
        <f>'Gols encaixats'!E12</f>
        <v>0</v>
      </c>
      <c r="F12" s="66">
        <f>'Gols encaixats'!F12</f>
        <v>0</v>
      </c>
      <c r="G12" s="92">
        <f>'Gols encaixats'!G12</f>
        <v>0</v>
      </c>
      <c r="H12" s="137">
        <f>'Gols encaixats'!H12</f>
        <v>0</v>
      </c>
      <c r="I12" s="214">
        <v>10</v>
      </c>
    </row>
    <row r="13" spans="1:9">
      <c r="A13" s="65" t="str">
        <f>'Gols marcats'!A13</f>
        <v>Foios</v>
      </c>
      <c r="B13" s="112">
        <f>'Gols encaixats'!B13</f>
        <v>0</v>
      </c>
      <c r="C13" s="66">
        <f>'Gols encaixats'!C13</f>
        <v>0</v>
      </c>
      <c r="D13" s="91">
        <f>'Gols encaixats'!D13</f>
        <v>0</v>
      </c>
      <c r="E13" s="90">
        <f>'Gols encaixats'!E13</f>
        <v>0</v>
      </c>
      <c r="F13" s="66">
        <f>'Gols encaixats'!F13</f>
        <v>0</v>
      </c>
      <c r="G13" s="92">
        <f>'Gols encaixats'!G13</f>
        <v>0</v>
      </c>
      <c r="H13" s="137">
        <f>'Gols encaixats'!H13</f>
        <v>0</v>
      </c>
      <c r="I13" s="214">
        <v>11</v>
      </c>
    </row>
    <row r="14" spans="1:9">
      <c r="A14" s="65" t="str">
        <f>'Gols marcats'!A14</f>
        <v>Benicarló</v>
      </c>
      <c r="B14" s="112">
        <f>'Gols encaixats'!B14</f>
        <v>0</v>
      </c>
      <c r="C14" s="66">
        <f>'Gols encaixats'!C14</f>
        <v>0</v>
      </c>
      <c r="D14" s="91">
        <f>'Gols encaixats'!D14</f>
        <v>0</v>
      </c>
      <c r="E14" s="90">
        <f>'Gols encaixats'!E14</f>
        <v>0</v>
      </c>
      <c r="F14" s="66">
        <f>'Gols encaixats'!F14</f>
        <v>0</v>
      </c>
      <c r="G14" s="92">
        <f>'Gols encaixats'!G14</f>
        <v>0</v>
      </c>
      <c r="H14" s="137">
        <f>'Gols encaixats'!H14</f>
        <v>0</v>
      </c>
      <c r="I14" s="214">
        <v>12</v>
      </c>
    </row>
    <row r="15" spans="1:9">
      <c r="A15" s="65" t="str">
        <f>'Gols marcats'!A15</f>
        <v>Oliva</v>
      </c>
      <c r="B15" s="112">
        <f>'Gols encaixats'!B15</f>
        <v>0</v>
      </c>
      <c r="C15" s="66">
        <f>'Gols encaixats'!C15</f>
        <v>0</v>
      </c>
      <c r="D15" s="91">
        <f>'Gols encaixats'!D15</f>
        <v>0</v>
      </c>
      <c r="E15" s="90">
        <f>'Gols encaixats'!E15</f>
        <v>0</v>
      </c>
      <c r="F15" s="66">
        <f>'Gols encaixats'!F15</f>
        <v>0</v>
      </c>
      <c r="G15" s="92">
        <f>'Gols encaixats'!G15</f>
        <v>0</v>
      </c>
      <c r="H15" s="137">
        <f>'Gols encaixats'!H15</f>
        <v>0</v>
      </c>
      <c r="I15" s="214">
        <v>13</v>
      </c>
    </row>
    <row r="16" spans="1:9">
      <c r="A16" s="65" t="str">
        <f>'Gols marcats'!A16</f>
        <v>Villena</v>
      </c>
      <c r="B16" s="112">
        <f>'Gols encaixats'!B16</f>
        <v>0</v>
      </c>
      <c r="C16" s="66">
        <f>'Gols encaixats'!C16</f>
        <v>0</v>
      </c>
      <c r="D16" s="91">
        <f>'Gols encaixats'!D16</f>
        <v>0</v>
      </c>
      <c r="E16" s="90">
        <f>'Gols encaixats'!E16</f>
        <v>0</v>
      </c>
      <c r="F16" s="66">
        <f>'Gols encaixats'!F16</f>
        <v>0</v>
      </c>
      <c r="G16" s="92">
        <f>'Gols encaixats'!G16</f>
        <v>0</v>
      </c>
      <c r="H16" s="137">
        <f>'Gols encaixats'!H16</f>
        <v>0</v>
      </c>
      <c r="I16" s="214">
        <v>14</v>
      </c>
    </row>
    <row r="17" spans="1:9">
      <c r="A17" s="65" t="str">
        <f>'Gols marcats'!A17</f>
        <v>Crevillent</v>
      </c>
      <c r="B17" s="112">
        <f>'Gols encaixats'!B17</f>
        <v>0</v>
      </c>
      <c r="C17" s="66">
        <f>'Gols encaixats'!C17</f>
        <v>0</v>
      </c>
      <c r="D17" s="91">
        <f>'Gols encaixats'!D17</f>
        <v>0</v>
      </c>
      <c r="E17" s="90">
        <f>'Gols encaixats'!E17</f>
        <v>0</v>
      </c>
      <c r="F17" s="66">
        <f>'Gols encaixats'!F17</f>
        <v>0</v>
      </c>
      <c r="G17" s="92">
        <f>'Gols encaixats'!G17</f>
        <v>0</v>
      </c>
      <c r="H17" s="137">
        <f>'Gols encaixats'!H17</f>
        <v>0</v>
      </c>
      <c r="I17" s="214">
        <v>15</v>
      </c>
    </row>
    <row r="18" spans="1:9">
      <c r="A18" s="65" t="str">
        <f>'Gols marcats'!A18</f>
        <v>Saguntí</v>
      </c>
      <c r="B18" s="112">
        <f>'Gols encaixats'!B18</f>
        <v>0</v>
      </c>
      <c r="C18" s="66">
        <f>'Gols encaixats'!C18</f>
        <v>0</v>
      </c>
      <c r="D18" s="91">
        <f>'Gols encaixats'!D18</f>
        <v>0</v>
      </c>
      <c r="E18" s="90">
        <f>'Gols encaixats'!E18</f>
        <v>0</v>
      </c>
      <c r="F18" s="66">
        <f>'Gols encaixats'!F18</f>
        <v>0</v>
      </c>
      <c r="G18" s="92">
        <f>'Gols encaixats'!G18</f>
        <v>0</v>
      </c>
      <c r="H18" s="137">
        <f>'Gols encaixats'!H18</f>
        <v>0</v>
      </c>
      <c r="I18" s="214">
        <v>16</v>
      </c>
    </row>
    <row r="19" spans="1:9">
      <c r="A19" s="65" t="str">
        <f>'Gols marcats'!A19</f>
        <v>Xàbia</v>
      </c>
      <c r="B19" s="112">
        <f>'Gols encaixats'!B19</f>
        <v>0</v>
      </c>
      <c r="C19" s="66">
        <f>'Gols encaixats'!C19</f>
        <v>0</v>
      </c>
      <c r="D19" s="91">
        <f>'Gols encaixats'!D19</f>
        <v>0</v>
      </c>
      <c r="E19" s="90">
        <f>'Gols encaixats'!E19</f>
        <v>0</v>
      </c>
      <c r="F19" s="66">
        <f>'Gols encaixats'!F19</f>
        <v>0</v>
      </c>
      <c r="G19" s="92">
        <f>'Gols encaixats'!G19</f>
        <v>0</v>
      </c>
      <c r="H19" s="137">
        <f>'Gols encaixats'!H19</f>
        <v>0</v>
      </c>
      <c r="I19" s="214">
        <v>17</v>
      </c>
    </row>
    <row r="20" spans="1:9">
      <c r="A20" s="65" t="str">
        <f>'Gols marcats'!A20</f>
        <v>Calp</v>
      </c>
      <c r="B20" s="112">
        <f>'Gols encaixats'!B20</f>
        <v>0</v>
      </c>
      <c r="C20" s="66">
        <f>'Gols encaixats'!C20</f>
        <v>0</v>
      </c>
      <c r="D20" s="91">
        <f>'Gols encaixats'!D20</f>
        <v>0</v>
      </c>
      <c r="E20" s="90">
        <f>'Gols encaixats'!E20</f>
        <v>0</v>
      </c>
      <c r="F20" s="66">
        <f>'Gols encaixats'!F20</f>
        <v>0</v>
      </c>
      <c r="G20" s="92">
        <f>'Gols encaixats'!G20</f>
        <v>0</v>
      </c>
      <c r="H20" s="137">
        <f>'Gols encaixats'!H20</f>
        <v>0</v>
      </c>
      <c r="I20" s="214">
        <v>18</v>
      </c>
    </row>
    <row r="21" spans="1:9">
      <c r="A21" s="65" t="str">
        <f>'Gols marcats'!A21</f>
        <v>Torrent</v>
      </c>
      <c r="B21" s="112">
        <f>'Gols encaixats'!B21</f>
        <v>0</v>
      </c>
      <c r="C21" s="66">
        <f>'Gols encaixats'!C21</f>
        <v>0</v>
      </c>
      <c r="D21" s="91">
        <f>'Gols encaixats'!D21</f>
        <v>0</v>
      </c>
      <c r="E21" s="90">
        <f>'Gols encaixats'!E21</f>
        <v>0</v>
      </c>
      <c r="F21" s="66">
        <f>'Gols encaixats'!F21</f>
        <v>0</v>
      </c>
      <c r="G21" s="92">
        <f>'Gols encaixats'!G21</f>
        <v>0</v>
      </c>
      <c r="H21" s="137">
        <f>'Gols encaixats'!H21</f>
        <v>0</v>
      </c>
      <c r="I21" s="214">
        <v>19</v>
      </c>
    </row>
    <row r="22" spans="1:9">
      <c r="A22" s="65" t="str">
        <f>'Gols marcats'!A22</f>
        <v>Alaquàs</v>
      </c>
      <c r="B22" s="112">
        <f>'Gols encaixats'!B22</f>
        <v>0</v>
      </c>
      <c r="C22" s="66">
        <f>'Gols encaixats'!C22</f>
        <v>0</v>
      </c>
      <c r="D22" s="91">
        <f>'Gols encaixats'!D22</f>
        <v>0</v>
      </c>
      <c r="E22" s="90">
        <f>'Gols encaixats'!E22</f>
        <v>0</v>
      </c>
      <c r="F22" s="66">
        <f>'Gols encaixats'!F22</f>
        <v>0</v>
      </c>
      <c r="G22" s="92">
        <f>'Gols encaixats'!G22</f>
        <v>0</v>
      </c>
      <c r="H22" s="137">
        <f>'Gols encaixats'!H22</f>
        <v>0</v>
      </c>
      <c r="I22" s="214">
        <v>20</v>
      </c>
    </row>
    <row r="23" spans="1:9">
      <c r="A23" s="65" t="str">
        <f>'Gols marcats'!A23</f>
        <v>Pinós</v>
      </c>
      <c r="B23" s="112">
        <f>'Gols encaixats'!B23</f>
        <v>0</v>
      </c>
      <c r="C23" s="66">
        <f>'Gols encaixats'!C23</f>
        <v>0</v>
      </c>
      <c r="D23" s="91">
        <f>'Gols encaixats'!D23</f>
        <v>0</v>
      </c>
      <c r="E23" s="90">
        <f>'Gols encaixats'!E23</f>
        <v>0</v>
      </c>
      <c r="F23" s="66">
        <f>'Gols encaixats'!F23</f>
        <v>0</v>
      </c>
      <c r="G23" s="92">
        <f>'Gols encaixats'!G23</f>
        <v>0</v>
      </c>
      <c r="H23" s="137">
        <f>'Gols encaixats'!H23</f>
        <v>0</v>
      </c>
      <c r="I23" s="214">
        <v>21</v>
      </c>
    </row>
    <row r="24" spans="1:9">
      <c r="A24" s="65" t="str">
        <f>'Gols marcats'!A24</f>
        <v>Gandia</v>
      </c>
      <c r="B24" s="112">
        <f>'Gols encaixats'!B24</f>
        <v>0</v>
      </c>
      <c r="C24" s="66">
        <f>'Gols encaixats'!C24</f>
        <v>0</v>
      </c>
      <c r="D24" s="91">
        <f>'Gols encaixats'!D24</f>
        <v>0</v>
      </c>
      <c r="E24" s="90">
        <f>'Gols encaixats'!E24</f>
        <v>0</v>
      </c>
      <c r="F24" s="66">
        <f>'Gols encaixats'!F24</f>
        <v>0</v>
      </c>
      <c r="G24" s="92">
        <f>'Gols encaixats'!G24</f>
        <v>0</v>
      </c>
      <c r="H24" s="137">
        <f>'Gols encaixats'!H24</f>
        <v>0</v>
      </c>
      <c r="I24" s="214">
        <v>22</v>
      </c>
    </row>
    <row r="25" spans="1:9">
      <c r="A25" s="65" t="str">
        <f>'Gols marcats'!A25</f>
        <v>Carcaixent</v>
      </c>
      <c r="B25" s="112">
        <f>'Gols encaixats'!B25</f>
        <v>0</v>
      </c>
      <c r="C25" s="66">
        <f>'Gols encaixats'!C25</f>
        <v>0</v>
      </c>
      <c r="D25" s="91">
        <f>'Gols encaixats'!D25</f>
        <v>0</v>
      </c>
      <c r="E25" s="90">
        <f>'Gols encaixats'!E25</f>
        <v>0</v>
      </c>
      <c r="F25" s="66">
        <f>'Gols encaixats'!F25</f>
        <v>0</v>
      </c>
      <c r="G25" s="92">
        <f>'Gols encaixats'!G25</f>
        <v>0</v>
      </c>
      <c r="H25" s="137">
        <f>'Gols encaixats'!H25</f>
        <v>0</v>
      </c>
      <c r="I25" s="214">
        <v>23</v>
      </c>
    </row>
    <row r="26" spans="1:9">
      <c r="A26" s="65" t="str">
        <f>'Gols marcats'!A26</f>
        <v>Picassent</v>
      </c>
      <c r="B26" s="112">
        <f>'Gols encaixats'!B26</f>
        <v>0</v>
      </c>
      <c r="C26" s="66">
        <f>'Gols encaixats'!C26</f>
        <v>0</v>
      </c>
      <c r="D26" s="91">
        <f>'Gols encaixats'!D26</f>
        <v>0</v>
      </c>
      <c r="E26" s="90">
        <f>'Gols encaixats'!E26</f>
        <v>0</v>
      </c>
      <c r="F26" s="66">
        <f>'Gols encaixats'!F26</f>
        <v>0</v>
      </c>
      <c r="G26" s="92">
        <f>'Gols encaixats'!G26</f>
        <v>0</v>
      </c>
      <c r="H26" s="137">
        <f>'Gols encaixats'!H26</f>
        <v>0</v>
      </c>
      <c r="I26" s="214">
        <v>24</v>
      </c>
    </row>
    <row r="27" spans="1:9">
      <c r="A27" s="65" t="str">
        <f>'Gols marcats'!A27</f>
        <v>Mutxamel</v>
      </c>
      <c r="B27" s="112">
        <f>'Gols encaixats'!B27</f>
        <v>0</v>
      </c>
      <c r="C27" s="66">
        <f>'Gols encaixats'!C27</f>
        <v>0</v>
      </c>
      <c r="D27" s="91">
        <f>'Gols encaixats'!D27</f>
        <v>0</v>
      </c>
      <c r="E27" s="90">
        <f>'Gols encaixats'!E27</f>
        <v>0</v>
      </c>
      <c r="F27" s="66">
        <f>'Gols encaixats'!F27</f>
        <v>0</v>
      </c>
      <c r="G27" s="92">
        <f>'Gols encaixats'!G27</f>
        <v>0</v>
      </c>
      <c r="H27" s="137">
        <f>'Gols encaixats'!H27</f>
        <v>0</v>
      </c>
      <c r="I27" s="214">
        <v>25</v>
      </c>
    </row>
    <row r="28" spans="1:9">
      <c r="A28" s="65" t="str">
        <f>'Gols marcats'!A28</f>
        <v>Eldenc</v>
      </c>
      <c r="B28" s="112">
        <f>'Gols encaixats'!B28</f>
        <v>0</v>
      </c>
      <c r="C28" s="66">
        <f>'Gols encaixats'!C28</f>
        <v>0</v>
      </c>
      <c r="D28" s="91">
        <f>'Gols encaixats'!D28</f>
        <v>0</v>
      </c>
      <c r="E28" s="90">
        <f>'Gols encaixats'!E28</f>
        <v>0</v>
      </c>
      <c r="F28" s="66">
        <f>'Gols encaixats'!F28</f>
        <v>0</v>
      </c>
      <c r="G28" s="92">
        <f>'Gols encaixats'!G28</f>
        <v>0</v>
      </c>
      <c r="H28" s="137">
        <f>'Gols encaixats'!H28</f>
        <v>0</v>
      </c>
      <c r="I28" s="214">
        <v>26</v>
      </c>
    </row>
    <row r="29" spans="1:9">
      <c r="A29" s="65" t="str">
        <f>'Gols marcats'!A29</f>
        <v>Sueca</v>
      </c>
      <c r="B29" s="112">
        <f>'Gols encaixats'!B29</f>
        <v>0</v>
      </c>
      <c r="C29" s="66">
        <f>'Gols encaixats'!C29</f>
        <v>0</v>
      </c>
      <c r="D29" s="91">
        <f>'Gols encaixats'!D29</f>
        <v>0</v>
      </c>
      <c r="E29" s="90">
        <f>'Gols encaixats'!E29</f>
        <v>0</v>
      </c>
      <c r="F29" s="66">
        <f>'Gols encaixats'!F29</f>
        <v>0</v>
      </c>
      <c r="G29" s="92">
        <f>'Gols encaixats'!G29</f>
        <v>0</v>
      </c>
      <c r="H29" s="137">
        <f>'Gols encaixats'!H29</f>
        <v>0</v>
      </c>
      <c r="I29" s="214">
        <v>27</v>
      </c>
    </row>
    <row r="30" spans="1:9">
      <c r="A30" s="65" t="str">
        <f>'Gols marcats'!A30</f>
        <v>Alberic</v>
      </c>
      <c r="B30" s="112">
        <f>'Gols encaixats'!B30</f>
        <v>0</v>
      </c>
      <c r="C30" s="66">
        <f>'Gols encaixats'!C30</f>
        <v>0</v>
      </c>
      <c r="D30" s="91">
        <f>'Gols encaixats'!D30</f>
        <v>0</v>
      </c>
      <c r="E30" s="90">
        <f>'Gols encaixats'!E30</f>
        <v>0</v>
      </c>
      <c r="F30" s="66">
        <f>'Gols encaixats'!F30</f>
        <v>0</v>
      </c>
      <c r="G30" s="92">
        <f>'Gols encaixats'!G30</f>
        <v>0</v>
      </c>
      <c r="H30" s="137">
        <f>'Gols encaixats'!H30</f>
        <v>0</v>
      </c>
      <c r="I30" s="214">
        <v>28</v>
      </c>
    </row>
    <row r="31" spans="1:9">
      <c r="A31" s="65" t="str">
        <f>'Gols marcats'!A31</f>
        <v>Ontinyent</v>
      </c>
      <c r="B31" s="112">
        <f>'Gols encaixats'!B31</f>
        <v>0</v>
      </c>
      <c r="C31" s="66">
        <f>'Gols encaixats'!C31</f>
        <v>0</v>
      </c>
      <c r="D31" s="91">
        <f>'Gols encaixats'!D31</f>
        <v>0</v>
      </c>
      <c r="E31" s="90">
        <f>'Gols encaixats'!E31</f>
        <v>0</v>
      </c>
      <c r="F31" s="66">
        <f>'Gols encaixats'!F31</f>
        <v>0</v>
      </c>
      <c r="G31" s="92">
        <f>'Gols encaixats'!G31</f>
        <v>0</v>
      </c>
      <c r="H31" s="137">
        <f>'Gols encaixats'!H31</f>
        <v>0</v>
      </c>
      <c r="I31" s="214">
        <v>29</v>
      </c>
    </row>
    <row r="32" spans="1:9">
      <c r="A32" s="65" t="str">
        <f>'Gols marcats'!A32</f>
        <v>Foios</v>
      </c>
      <c r="B32" s="112">
        <f>'Gols encaixats'!B32</f>
        <v>0</v>
      </c>
      <c r="C32" s="66">
        <f>'Gols encaixats'!C32</f>
        <v>0</v>
      </c>
      <c r="D32" s="91">
        <f>'Gols encaixats'!D32</f>
        <v>0</v>
      </c>
      <c r="E32" s="90">
        <f>'Gols encaixats'!E32</f>
        <v>0</v>
      </c>
      <c r="F32" s="66">
        <f>'Gols encaixats'!F32</f>
        <v>0</v>
      </c>
      <c r="G32" s="92">
        <f>'Gols encaixats'!G32</f>
        <v>0</v>
      </c>
      <c r="H32" s="137">
        <f>'Gols encaixats'!H32</f>
        <v>0</v>
      </c>
      <c r="I32" s="214">
        <v>30</v>
      </c>
    </row>
    <row r="33" spans="1:9">
      <c r="A33" s="65" t="str">
        <f>'Gols marcats'!A33</f>
        <v>Benicarló</v>
      </c>
      <c r="B33" s="112">
        <f>'Gols encaixats'!B33</f>
        <v>0</v>
      </c>
      <c r="C33" s="66">
        <f>'Gols encaixats'!C33</f>
        <v>0</v>
      </c>
      <c r="D33" s="91">
        <f>'Gols encaixats'!D33</f>
        <v>0</v>
      </c>
      <c r="E33" s="90">
        <f>'Gols encaixats'!E33</f>
        <v>0</v>
      </c>
      <c r="F33" s="66">
        <f>'Gols encaixats'!F33</f>
        <v>0</v>
      </c>
      <c r="G33" s="92">
        <f>'Gols encaixats'!G33</f>
        <v>0</v>
      </c>
      <c r="H33" s="137">
        <f>'Gols encaixats'!H33</f>
        <v>0</v>
      </c>
      <c r="I33" s="214">
        <v>31</v>
      </c>
    </row>
    <row r="34" spans="1:9">
      <c r="A34" s="65" t="str">
        <f>'Gols marcats'!A34</f>
        <v>Oliva</v>
      </c>
      <c r="B34" s="112">
        <f>'Gols encaixats'!B34</f>
        <v>0</v>
      </c>
      <c r="C34" s="66">
        <f>'Gols encaixats'!C34</f>
        <v>0</v>
      </c>
      <c r="D34" s="91">
        <f>'Gols encaixats'!D34</f>
        <v>0</v>
      </c>
      <c r="E34" s="90">
        <f>'Gols encaixats'!E34</f>
        <v>0</v>
      </c>
      <c r="F34" s="66">
        <f>'Gols encaixats'!F34</f>
        <v>0</v>
      </c>
      <c r="G34" s="92">
        <f>'Gols encaixats'!G34</f>
        <v>0</v>
      </c>
      <c r="H34" s="137">
        <f>'Gols encaixats'!H34</f>
        <v>0</v>
      </c>
      <c r="I34" s="214">
        <v>32</v>
      </c>
    </row>
    <row r="35" spans="1:9">
      <c r="A35" s="65" t="str">
        <f>'Gols marcats'!A35</f>
        <v>Villena</v>
      </c>
      <c r="B35" s="112">
        <f>'Gols encaixats'!B35</f>
        <v>0</v>
      </c>
      <c r="C35" s="66">
        <f>'Gols encaixats'!C35</f>
        <v>0</v>
      </c>
      <c r="D35" s="91">
        <f>'Gols encaixats'!D35</f>
        <v>0</v>
      </c>
      <c r="E35" s="90">
        <f>'Gols encaixats'!E35</f>
        <v>0</v>
      </c>
      <c r="F35" s="66">
        <f>'Gols encaixats'!F35</f>
        <v>0</v>
      </c>
      <c r="G35" s="92">
        <f>'Gols encaixats'!G35</f>
        <v>0</v>
      </c>
      <c r="H35" s="137">
        <f>'Gols encaixats'!H35</f>
        <v>0</v>
      </c>
      <c r="I35" s="214">
        <v>33</v>
      </c>
    </row>
    <row r="36" spans="1:9">
      <c r="A36" s="65" t="str">
        <f>'Gols marcats'!A36</f>
        <v>Crevillent</v>
      </c>
      <c r="B36" s="112">
        <f>'Gols encaixats'!B36</f>
        <v>0</v>
      </c>
      <c r="C36" s="66">
        <f>'Gols encaixats'!C36</f>
        <v>0</v>
      </c>
      <c r="D36" s="91">
        <f>'Gols encaixats'!D36</f>
        <v>0</v>
      </c>
      <c r="E36" s="90">
        <f>'Gols encaixats'!E36</f>
        <v>0</v>
      </c>
      <c r="F36" s="66">
        <f>'Gols encaixats'!F36</f>
        <v>0</v>
      </c>
      <c r="G36" s="92">
        <f>'Gols encaixats'!G36</f>
        <v>0</v>
      </c>
      <c r="H36" s="137">
        <f>'Gols encaixats'!H36</f>
        <v>0</v>
      </c>
      <c r="I36" s="214">
        <v>34</v>
      </c>
    </row>
    <row r="37" spans="1:9">
      <c r="A37" s="65" t="str">
        <f>'Gols marcats'!A37</f>
        <v>Saguntí</v>
      </c>
      <c r="B37" s="112">
        <f>'Gols encaixats'!B37</f>
        <v>0</v>
      </c>
      <c r="C37" s="66">
        <f>'Gols encaixats'!C37</f>
        <v>0</v>
      </c>
      <c r="D37" s="91">
        <f>'Gols encaixats'!D37</f>
        <v>0</v>
      </c>
      <c r="E37" s="90">
        <f>'Gols encaixats'!E37</f>
        <v>0</v>
      </c>
      <c r="F37" s="66">
        <f>'Gols encaixats'!F37</f>
        <v>0</v>
      </c>
      <c r="G37" s="92">
        <f>'Gols encaixats'!G37</f>
        <v>0</v>
      </c>
      <c r="H37" s="137">
        <f>'Gols encaixats'!H37</f>
        <v>0</v>
      </c>
      <c r="I37" s="214">
        <v>35</v>
      </c>
    </row>
    <row r="38" spans="1:9">
      <c r="A38" s="65" t="str">
        <f>'Gols marcats'!A38</f>
        <v>Xàbia</v>
      </c>
      <c r="B38" s="112">
        <f>'Gols encaixats'!B38</f>
        <v>0</v>
      </c>
      <c r="C38" s="66">
        <f>'Gols encaixats'!C38</f>
        <v>0</v>
      </c>
      <c r="D38" s="91">
        <f>'Gols encaixats'!D38</f>
        <v>0</v>
      </c>
      <c r="E38" s="90">
        <f>'Gols encaixats'!E38</f>
        <v>0</v>
      </c>
      <c r="F38" s="66">
        <f>'Gols encaixats'!F38</f>
        <v>0</v>
      </c>
      <c r="G38" s="92">
        <f>'Gols encaixats'!G38</f>
        <v>0</v>
      </c>
      <c r="H38" s="137">
        <f>'Gols encaixats'!H38</f>
        <v>0</v>
      </c>
      <c r="I38" s="214">
        <v>36</v>
      </c>
    </row>
    <row r="39" spans="1:9">
      <c r="A39" s="65" t="str">
        <f>'Gols marcats'!A39</f>
        <v>Calp</v>
      </c>
      <c r="B39" s="112">
        <f>'Gols encaixats'!B39</f>
        <v>0</v>
      </c>
      <c r="C39" s="66">
        <f>'Gols encaixats'!C39</f>
        <v>0</v>
      </c>
      <c r="D39" s="91">
        <f>'Gols encaixats'!D39</f>
        <v>0</v>
      </c>
      <c r="E39" s="90">
        <f>'Gols encaixats'!E39</f>
        <v>0</v>
      </c>
      <c r="F39" s="66">
        <f>'Gols encaixats'!F39</f>
        <v>0</v>
      </c>
      <c r="G39" s="92">
        <f>'Gols encaixats'!G39</f>
        <v>0</v>
      </c>
      <c r="H39" s="137">
        <f>'Gols encaixats'!H39</f>
        <v>0</v>
      </c>
      <c r="I39" s="214">
        <v>37</v>
      </c>
    </row>
    <row r="40" spans="1:9">
      <c r="A40" s="65" t="str">
        <f>'Gols marcats'!A40</f>
        <v>Torrent</v>
      </c>
      <c r="B40" s="112">
        <f>'Gols encaixats'!B40</f>
        <v>0</v>
      </c>
      <c r="C40" s="66">
        <f>'Gols encaixats'!C40</f>
        <v>0</v>
      </c>
      <c r="D40" s="91">
        <f>'Gols encaixats'!D40</f>
        <v>0</v>
      </c>
      <c r="E40" s="90">
        <f>'Gols encaixats'!E40</f>
        <v>0</v>
      </c>
      <c r="F40" s="66">
        <f>'Gols encaixats'!F40</f>
        <v>0</v>
      </c>
      <c r="G40" s="92">
        <f>'Gols encaixats'!G40</f>
        <v>0</v>
      </c>
      <c r="H40" s="137">
        <f>'Gols encaixats'!H40</f>
        <v>0</v>
      </c>
      <c r="I40" s="214">
        <v>38</v>
      </c>
    </row>
    <row r="41" spans="1:9">
      <c r="A41" s="65">
        <f>'Gols marcats'!A41</f>
        <v>0</v>
      </c>
      <c r="B41" s="112">
        <f>'Gols encaixats'!B41</f>
        <v>0</v>
      </c>
      <c r="C41" s="66">
        <f>'Gols encaixats'!C41</f>
        <v>0</v>
      </c>
      <c r="D41" s="91">
        <f>'Gols encaixats'!D41</f>
        <v>0</v>
      </c>
      <c r="E41" s="90">
        <f>'Gols encaixats'!E41</f>
        <v>0</v>
      </c>
      <c r="F41" s="66">
        <f>'Gols encaixats'!F41</f>
        <v>0</v>
      </c>
      <c r="G41" s="92">
        <f>'Gols encaixats'!G41</f>
        <v>0</v>
      </c>
      <c r="H41" s="137">
        <f>'Gols encaixats'!H41</f>
        <v>0</v>
      </c>
      <c r="I41" s="214">
        <v>39</v>
      </c>
    </row>
    <row r="42" spans="1:9">
      <c r="A42" s="65">
        <f>'Gols marcats'!A42</f>
        <v>0</v>
      </c>
      <c r="B42" s="112">
        <f>'Gols encaixats'!B42</f>
        <v>0</v>
      </c>
      <c r="C42" s="66">
        <f>'Gols encaixats'!C42</f>
        <v>0</v>
      </c>
      <c r="D42" s="91">
        <f>'Gols encaixats'!D42</f>
        <v>0</v>
      </c>
      <c r="E42" s="90">
        <f>'Gols encaixats'!E42</f>
        <v>0</v>
      </c>
      <c r="F42" s="66">
        <f>'Gols encaixats'!F42</f>
        <v>0</v>
      </c>
      <c r="G42" s="92">
        <f>'Gols encaixats'!G42</f>
        <v>0</v>
      </c>
      <c r="H42" s="137">
        <f>'Gols encaixats'!H42</f>
        <v>0</v>
      </c>
      <c r="I42" s="214">
        <v>40</v>
      </c>
    </row>
    <row r="43" spans="1:9">
      <c r="A43" s="65">
        <f>'Gols marcats'!A43</f>
        <v>0</v>
      </c>
      <c r="B43" s="112">
        <f>'Gols encaixats'!B43</f>
        <v>0</v>
      </c>
      <c r="C43" s="66">
        <f>'Gols encaixats'!C43</f>
        <v>0</v>
      </c>
      <c r="D43" s="91">
        <f>'Gols encaixats'!D43</f>
        <v>0</v>
      </c>
      <c r="E43" s="90">
        <f>'Gols encaixats'!E43</f>
        <v>0</v>
      </c>
      <c r="F43" s="66">
        <f>'Gols encaixats'!F43</f>
        <v>0</v>
      </c>
      <c r="G43" s="92">
        <f>'Gols encaixats'!G43</f>
        <v>0</v>
      </c>
      <c r="H43" s="137">
        <f>'Gols encaixats'!H43</f>
        <v>0</v>
      </c>
      <c r="I43" s="214">
        <v>41</v>
      </c>
    </row>
    <row r="44" spans="1:9">
      <c r="A44" s="65">
        <f>'Gols marcats'!A44</f>
        <v>0</v>
      </c>
      <c r="B44" s="112">
        <f>'Gols encaixats'!B44</f>
        <v>0</v>
      </c>
      <c r="C44" s="66">
        <f>'Gols encaixats'!C44</f>
        <v>0</v>
      </c>
      <c r="D44" s="91">
        <f>'Gols encaixats'!D44</f>
        <v>0</v>
      </c>
      <c r="E44" s="90">
        <f>'Gols encaixats'!E44</f>
        <v>0</v>
      </c>
      <c r="F44" s="66">
        <f>'Gols encaixats'!F44</f>
        <v>0</v>
      </c>
      <c r="G44" s="92">
        <f>'Gols encaixats'!G44</f>
        <v>0</v>
      </c>
      <c r="H44" s="137">
        <f>'Gols encaixats'!H44</f>
        <v>0</v>
      </c>
      <c r="I44" s="214">
        <v>42</v>
      </c>
    </row>
    <row r="45" spans="1:9">
      <c r="A45" s="65">
        <f>'Gols marcats'!A45</f>
        <v>0</v>
      </c>
      <c r="B45" s="112">
        <f>'Gols encaixats'!B45</f>
        <v>0</v>
      </c>
      <c r="C45" s="66">
        <f>'Gols encaixats'!C45</f>
        <v>0</v>
      </c>
      <c r="D45" s="91">
        <f>'Gols encaixats'!D45</f>
        <v>0</v>
      </c>
      <c r="E45" s="90">
        <f>'Gols encaixats'!E45</f>
        <v>0</v>
      </c>
      <c r="F45" s="66">
        <f>'Gols encaixats'!F45</f>
        <v>0</v>
      </c>
      <c r="G45" s="92">
        <f>'Gols encaixats'!G45</f>
        <v>0</v>
      </c>
      <c r="H45" s="137">
        <f>'Gols encaixats'!H45</f>
        <v>0</v>
      </c>
      <c r="I45" s="214">
        <v>1</v>
      </c>
    </row>
    <row r="46" spans="1:9">
      <c r="A46" s="65">
        <f>'Gols marcats'!A46</f>
        <v>0</v>
      </c>
      <c r="B46" s="112">
        <f>'Gols encaixats'!B46</f>
        <v>0</v>
      </c>
      <c r="C46" s="66">
        <f>'Gols encaixats'!C46</f>
        <v>0</v>
      </c>
      <c r="D46" s="91">
        <f>'Gols encaixats'!D46</f>
        <v>0</v>
      </c>
      <c r="E46" s="90">
        <f>'Gols encaixats'!E46</f>
        <v>0</v>
      </c>
      <c r="F46" s="66">
        <f>'Gols encaixats'!F46</f>
        <v>0</v>
      </c>
      <c r="G46" s="92">
        <f>'Gols encaixats'!G46</f>
        <v>0</v>
      </c>
      <c r="H46" s="137">
        <f>'Gols encaixats'!H46</f>
        <v>0</v>
      </c>
      <c r="I46" s="214">
        <v>2</v>
      </c>
    </row>
    <row r="47" spans="1:9">
      <c r="A47" s="65">
        <f>'Gols marcats'!A47</f>
        <v>0</v>
      </c>
      <c r="B47" s="112">
        <f>'Gols encaixats'!B47</f>
        <v>0</v>
      </c>
      <c r="C47" s="66">
        <f>'Gols encaixats'!C47</f>
        <v>0</v>
      </c>
      <c r="D47" s="91">
        <f>'Gols encaixats'!D47</f>
        <v>0</v>
      </c>
      <c r="E47" s="90">
        <f>'Gols encaixats'!E47</f>
        <v>0</v>
      </c>
      <c r="F47" s="66">
        <f>'Gols encaixats'!F47</f>
        <v>0</v>
      </c>
      <c r="G47" s="92">
        <f>'Gols encaixats'!G47</f>
        <v>0</v>
      </c>
      <c r="H47" s="137">
        <f>'Gols encaixats'!H47</f>
        <v>0</v>
      </c>
      <c r="I47" s="214">
        <v>3</v>
      </c>
    </row>
    <row r="48" spans="1:9">
      <c r="A48" s="65" t="str">
        <f>'Gols marcats'!A48</f>
        <v>Alaquàs</v>
      </c>
      <c r="B48" s="112">
        <f>'Gols encaixats'!B48</f>
        <v>0</v>
      </c>
      <c r="C48" s="66">
        <f>'Gols encaixats'!C48</f>
        <v>0</v>
      </c>
      <c r="D48" s="91">
        <f>'Gols encaixats'!D48</f>
        <v>0</v>
      </c>
      <c r="E48" s="90">
        <f>'Gols encaixats'!E48</f>
        <v>0</v>
      </c>
      <c r="F48" s="66">
        <f>'Gols encaixats'!F48</f>
        <v>0</v>
      </c>
      <c r="G48" s="92">
        <f>'Gols encaixats'!G48</f>
        <v>0</v>
      </c>
      <c r="H48" s="137">
        <f>'Gols encaixats'!H48</f>
        <v>0</v>
      </c>
      <c r="I48" s="214">
        <v>4</v>
      </c>
    </row>
    <row r="49" spans="1:14">
      <c r="A49" s="65" t="str">
        <f>'Gols marcats'!A49</f>
        <v>Pinós</v>
      </c>
      <c r="B49" s="112">
        <f>'Gols encaixats'!B49</f>
        <v>0</v>
      </c>
      <c r="C49" s="66">
        <f>'Gols encaixats'!C49</f>
        <v>0</v>
      </c>
      <c r="D49" s="91">
        <f>'Gols encaixats'!D49</f>
        <v>0</v>
      </c>
      <c r="E49" s="90">
        <f>'Gols encaixats'!E49</f>
        <v>0</v>
      </c>
      <c r="F49" s="66">
        <f>'Gols encaixats'!F49</f>
        <v>0</v>
      </c>
      <c r="G49" s="92">
        <f>'Gols encaixats'!G49</f>
        <v>0</v>
      </c>
      <c r="H49" s="137">
        <f>'Gols encaixats'!H49</f>
        <v>0</v>
      </c>
      <c r="I49" s="214">
        <v>5</v>
      </c>
    </row>
    <row r="50" spans="1:14" ht="13.5" thickBot="1">
      <c r="A50" s="65" t="str">
        <f>'Gols marcats'!A50</f>
        <v>Gandia</v>
      </c>
      <c r="B50" s="112">
        <f>'Gols encaixats'!B50</f>
        <v>0</v>
      </c>
      <c r="C50" s="66">
        <f>'Gols encaixats'!C50</f>
        <v>0</v>
      </c>
      <c r="D50" s="91">
        <f>'Gols encaixats'!D50</f>
        <v>0</v>
      </c>
      <c r="E50" s="90">
        <f>'Gols encaixats'!E50</f>
        <v>0</v>
      </c>
      <c r="F50" s="66">
        <f>'Gols encaixats'!F50</f>
        <v>0</v>
      </c>
      <c r="G50" s="92">
        <f>'Gols encaixats'!G50</f>
        <v>0</v>
      </c>
      <c r="H50" s="137">
        <f>'Gols encaixats'!H50</f>
        <v>0</v>
      </c>
      <c r="I50" s="214">
        <v>6</v>
      </c>
    </row>
    <row r="51" spans="1:14" ht="14.25" thickTop="1" thickBot="1">
      <c r="A51" s="39" t="s">
        <v>38</v>
      </c>
      <c r="B51" s="40"/>
      <c r="C51" s="41"/>
      <c r="D51" s="42" t="s">
        <v>24</v>
      </c>
      <c r="E51" s="41"/>
      <c r="F51" s="42"/>
      <c r="G51" s="41"/>
      <c r="H51" s="40"/>
      <c r="I51" s="41"/>
      <c r="J51" s="42" t="s">
        <v>25</v>
      </c>
      <c r="K51" s="41"/>
      <c r="L51" s="42"/>
      <c r="M51" s="43"/>
      <c r="N51" s="44" t="s">
        <v>35</v>
      </c>
    </row>
    <row r="52" spans="1:14" ht="13.5" thickTop="1">
      <c r="A52" s="45"/>
      <c r="B52" s="46" t="s">
        <v>26</v>
      </c>
      <c r="C52" s="47"/>
      <c r="D52" s="48" t="s">
        <v>27</v>
      </c>
      <c r="E52" s="47"/>
      <c r="F52" s="48" t="s">
        <v>28</v>
      </c>
      <c r="G52" s="49"/>
      <c r="H52" s="50" t="s">
        <v>29</v>
      </c>
      <c r="I52" s="51"/>
      <c r="J52" s="52" t="s">
        <v>30</v>
      </c>
      <c r="K52" s="51"/>
      <c r="L52" s="52" t="s">
        <v>31</v>
      </c>
      <c r="M52" s="53"/>
      <c r="N52" s="58"/>
    </row>
    <row r="53" spans="1:14" ht="13.5" thickBot="1">
      <c r="A53" s="54"/>
      <c r="B53" s="55">
        <f>SUM(B3:B43)</f>
        <v>0</v>
      </c>
      <c r="C53" s="56" t="e">
        <f>(B53/N53)</f>
        <v>#DIV/0!</v>
      </c>
      <c r="D53" s="35">
        <f>SUM(C3:C43)</f>
        <v>0</v>
      </c>
      <c r="E53" s="56" t="e">
        <f>(D53/N53)</f>
        <v>#DIV/0!</v>
      </c>
      <c r="F53" s="35">
        <f>SUM(D3:D43)</f>
        <v>0</v>
      </c>
      <c r="G53" s="57" t="e">
        <f>(F53/N53)</f>
        <v>#DIV/0!</v>
      </c>
      <c r="H53" s="55">
        <f>SUM(E3:E43)</f>
        <v>0</v>
      </c>
      <c r="I53" s="56" t="e">
        <f>(H53/N53)</f>
        <v>#DIV/0!</v>
      </c>
      <c r="J53" s="35">
        <f>SUM(F3:F43)</f>
        <v>0</v>
      </c>
      <c r="K53" s="56" t="e">
        <f>(J53/N53)</f>
        <v>#DIV/0!</v>
      </c>
      <c r="L53" s="35">
        <f>SUM(G3:G43)</f>
        <v>0</v>
      </c>
      <c r="M53" s="57" t="e">
        <f>(L53/N53)</f>
        <v>#DIV/0!</v>
      </c>
      <c r="N53" s="59">
        <f>SUM(H3:H50)</f>
        <v>0</v>
      </c>
    </row>
    <row r="54" spans="1:14" ht="13.5" thickTop="1"/>
  </sheetData>
  <phoneticPr fontId="10" type="noConversion"/>
  <pageMargins left="0.75" right="0.75" top="1" bottom="1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N57"/>
  <sheetViews>
    <sheetView zoomScale="67" workbookViewId="0">
      <selection activeCell="A17" sqref="A17"/>
    </sheetView>
  </sheetViews>
  <sheetFormatPr baseColWidth="10" defaultRowHeight="12.75"/>
  <cols>
    <col min="1" max="1" width="14.85546875" customWidth="1"/>
    <col min="8" max="8" width="11.42578125" style="1"/>
  </cols>
  <sheetData>
    <row r="1" spans="1:9" ht="13.5" thickTop="1">
      <c r="A1" s="26"/>
      <c r="B1" s="29"/>
      <c r="C1" s="15" t="s">
        <v>24</v>
      </c>
      <c r="D1" s="23"/>
      <c r="E1" s="20"/>
      <c r="F1" s="15" t="s">
        <v>25</v>
      </c>
      <c r="G1" s="30"/>
      <c r="H1" s="38"/>
    </row>
    <row r="2" spans="1:9" ht="13.5" thickBot="1">
      <c r="A2" s="27"/>
      <c r="B2" s="28" t="s">
        <v>18</v>
      </c>
      <c r="C2" s="18" t="s">
        <v>19</v>
      </c>
      <c r="D2" s="24" t="s">
        <v>20</v>
      </c>
      <c r="E2" s="21" t="s">
        <v>21</v>
      </c>
      <c r="F2" s="18" t="s">
        <v>22</v>
      </c>
      <c r="G2" s="19" t="s">
        <v>23</v>
      </c>
      <c r="H2" s="13"/>
      <c r="I2" s="270" t="s">
        <v>64</v>
      </c>
    </row>
    <row r="3" spans="1:9" ht="13.5" thickTop="1">
      <c r="A3" s="65" t="str">
        <f>'Gols marcats'!A3</f>
        <v>Alaquàs</v>
      </c>
      <c r="B3" s="146">
        <f>'Gols marcats'!B3</f>
        <v>0</v>
      </c>
      <c r="C3" s="66">
        <f>'Gols marcats'!C3</f>
        <v>0</v>
      </c>
      <c r="D3" s="91">
        <f>'Gols marcats'!D3</f>
        <v>0</v>
      </c>
      <c r="E3" s="90">
        <f>'Gols marcats'!E3</f>
        <v>0</v>
      </c>
      <c r="F3" s="66">
        <f>'Gols marcats'!F3</f>
        <v>0</v>
      </c>
      <c r="G3" s="92">
        <f>'Gols marcats'!G3</f>
        <v>0</v>
      </c>
      <c r="H3" s="10">
        <f>SUM(B3:G3)</f>
        <v>0</v>
      </c>
      <c r="I3" s="214">
        <v>1</v>
      </c>
    </row>
    <row r="4" spans="1:9">
      <c r="A4" s="65" t="str">
        <f>'Gols marcats'!A4</f>
        <v>Pinós</v>
      </c>
      <c r="B4" s="215">
        <f>'Gols marcats'!B4</f>
        <v>0</v>
      </c>
      <c r="C4" s="66">
        <f>'Gols marcats'!C4</f>
        <v>0</v>
      </c>
      <c r="D4" s="91">
        <f>'Gols marcats'!D4</f>
        <v>0</v>
      </c>
      <c r="E4" s="90">
        <f>'Gols marcats'!E4</f>
        <v>0</v>
      </c>
      <c r="F4" s="66">
        <f>'Gols marcats'!F4</f>
        <v>0</v>
      </c>
      <c r="G4" s="92">
        <f>'Gols marcats'!G4</f>
        <v>0</v>
      </c>
      <c r="H4" s="10">
        <f t="shared" ref="H4:H50" si="0">SUM(B4:G4)</f>
        <v>0</v>
      </c>
      <c r="I4" s="214">
        <v>2</v>
      </c>
    </row>
    <row r="5" spans="1:9">
      <c r="A5" s="65" t="str">
        <f>'Gols marcats'!A5</f>
        <v>Gandia</v>
      </c>
      <c r="B5" s="215">
        <f>'Gols marcats'!B5</f>
        <v>0</v>
      </c>
      <c r="C5" s="66">
        <f>'Gols marcats'!C5</f>
        <v>0</v>
      </c>
      <c r="D5" s="91">
        <f>'Gols marcats'!D5</f>
        <v>0</v>
      </c>
      <c r="E5" s="90">
        <f>'Gols marcats'!E5</f>
        <v>0</v>
      </c>
      <c r="F5" s="66">
        <f>'Gols marcats'!F5</f>
        <v>0</v>
      </c>
      <c r="G5" s="92">
        <f>'Gols marcats'!G5</f>
        <v>0</v>
      </c>
      <c r="H5" s="10">
        <f t="shared" si="0"/>
        <v>0</v>
      </c>
      <c r="I5" s="214">
        <v>3</v>
      </c>
    </row>
    <row r="6" spans="1:9">
      <c r="A6" s="65" t="str">
        <f>'Gols marcats'!A6</f>
        <v>Carcaixent</v>
      </c>
      <c r="B6" s="215">
        <f>'Gols marcats'!B6</f>
        <v>0</v>
      </c>
      <c r="C6" s="66">
        <f>'Gols marcats'!C6</f>
        <v>0</v>
      </c>
      <c r="D6" s="91">
        <f>'Gols marcats'!D6</f>
        <v>0</v>
      </c>
      <c r="E6" s="90">
        <f>'Gols marcats'!E6</f>
        <v>0</v>
      </c>
      <c r="F6" s="66">
        <f>'Gols marcats'!F6</f>
        <v>0</v>
      </c>
      <c r="G6" s="92">
        <f>'Gols marcats'!G6</f>
        <v>0</v>
      </c>
      <c r="H6" s="10">
        <f t="shared" si="0"/>
        <v>0</v>
      </c>
      <c r="I6" s="214">
        <v>4</v>
      </c>
    </row>
    <row r="7" spans="1:9">
      <c r="A7" s="65" t="str">
        <f>'Gols marcats'!A7</f>
        <v>Picassent</v>
      </c>
      <c r="B7" s="215">
        <f>'Gols marcats'!B7</f>
        <v>0</v>
      </c>
      <c r="C7" s="66">
        <f>'Gols marcats'!C7</f>
        <v>0</v>
      </c>
      <c r="D7" s="91">
        <f>'Gols marcats'!D7</f>
        <v>0</v>
      </c>
      <c r="E7" s="90">
        <f>'Gols marcats'!E7</f>
        <v>0</v>
      </c>
      <c r="F7" s="66">
        <f>'Gols marcats'!F7</f>
        <v>0</v>
      </c>
      <c r="G7" s="92">
        <f>'Gols marcats'!G7</f>
        <v>0</v>
      </c>
      <c r="H7" s="10">
        <f t="shared" si="0"/>
        <v>0</v>
      </c>
      <c r="I7" s="214">
        <v>5</v>
      </c>
    </row>
    <row r="8" spans="1:9">
      <c r="A8" s="65" t="str">
        <f>'Gols marcats'!A8</f>
        <v>Mutxamel</v>
      </c>
      <c r="B8" s="215">
        <f>'Gols marcats'!B8</f>
        <v>0</v>
      </c>
      <c r="C8" s="66">
        <f>'Gols marcats'!C8</f>
        <v>0</v>
      </c>
      <c r="D8" s="91">
        <f>'Gols marcats'!D8</f>
        <v>0</v>
      </c>
      <c r="E8" s="90">
        <f>'Gols marcats'!E8</f>
        <v>0</v>
      </c>
      <c r="F8" s="66">
        <f>'Gols marcats'!F8</f>
        <v>0</v>
      </c>
      <c r="G8" s="92">
        <f>'Gols marcats'!G8</f>
        <v>0</v>
      </c>
      <c r="H8" s="10">
        <f t="shared" si="0"/>
        <v>0</v>
      </c>
      <c r="I8" s="214">
        <v>6</v>
      </c>
    </row>
    <row r="9" spans="1:9" ht="12" customHeight="1">
      <c r="A9" s="65" t="str">
        <f>'Gols marcats'!A9</f>
        <v>Eldenc</v>
      </c>
      <c r="B9" s="215">
        <f>'Gols marcats'!B9</f>
        <v>0</v>
      </c>
      <c r="C9" s="66">
        <f>'Gols marcats'!C9</f>
        <v>0</v>
      </c>
      <c r="D9" s="91">
        <f>'Gols marcats'!D9</f>
        <v>0</v>
      </c>
      <c r="E9" s="90">
        <f>'Gols marcats'!E9</f>
        <v>0</v>
      </c>
      <c r="F9" s="66">
        <f>'Gols marcats'!F9</f>
        <v>0</v>
      </c>
      <c r="G9" s="92">
        <f>'Gols marcats'!G9</f>
        <v>0</v>
      </c>
      <c r="H9" s="10">
        <f t="shared" si="0"/>
        <v>0</v>
      </c>
      <c r="I9" s="214">
        <v>7</v>
      </c>
    </row>
    <row r="10" spans="1:9">
      <c r="A10" s="65" t="str">
        <f>'Gols marcats'!A10</f>
        <v>Sueca</v>
      </c>
      <c r="B10" s="215">
        <f>'Gols marcats'!B10</f>
        <v>0</v>
      </c>
      <c r="C10" s="66">
        <f>'Gols marcats'!C10</f>
        <v>0</v>
      </c>
      <c r="D10" s="91">
        <f>'Gols marcats'!D10</f>
        <v>0</v>
      </c>
      <c r="E10" s="90">
        <f>'Gols marcats'!E10</f>
        <v>0</v>
      </c>
      <c r="F10" s="66">
        <f>'Gols marcats'!F10</f>
        <v>0</v>
      </c>
      <c r="G10" s="92">
        <f>'Gols marcats'!G10</f>
        <v>0</v>
      </c>
      <c r="H10" s="10">
        <f t="shared" si="0"/>
        <v>0</v>
      </c>
      <c r="I10" s="214">
        <v>8</v>
      </c>
    </row>
    <row r="11" spans="1:9">
      <c r="A11" s="65" t="str">
        <f>'Gols marcats'!A11</f>
        <v>Alberic</v>
      </c>
      <c r="B11" s="215">
        <f>'Gols marcats'!B11</f>
        <v>0</v>
      </c>
      <c r="C11" s="66">
        <f>'Gols marcats'!C11</f>
        <v>0</v>
      </c>
      <c r="D11" s="91">
        <f>'Gols marcats'!D11</f>
        <v>0</v>
      </c>
      <c r="E11" s="90">
        <f>'Gols marcats'!E11</f>
        <v>0</v>
      </c>
      <c r="F11" s="66">
        <f>'Gols marcats'!F11</f>
        <v>0</v>
      </c>
      <c r="G11" s="92">
        <f>'Gols marcats'!G11</f>
        <v>0</v>
      </c>
      <c r="H11" s="10">
        <f t="shared" si="0"/>
        <v>0</v>
      </c>
      <c r="I11" s="214">
        <v>9</v>
      </c>
    </row>
    <row r="12" spans="1:9">
      <c r="A12" s="65" t="str">
        <f>'Gols marcats'!A12</f>
        <v>Ontinyent</v>
      </c>
      <c r="B12" s="215">
        <f>'Gols marcats'!B12</f>
        <v>0</v>
      </c>
      <c r="C12" s="66">
        <f>'Gols marcats'!C12</f>
        <v>0</v>
      </c>
      <c r="D12" s="91">
        <f>'Gols marcats'!D12</f>
        <v>0</v>
      </c>
      <c r="E12" s="90">
        <f>'Gols marcats'!E12</f>
        <v>0</v>
      </c>
      <c r="F12" s="66">
        <f>'Gols marcats'!F12</f>
        <v>0</v>
      </c>
      <c r="G12" s="92">
        <f>'Gols marcats'!G12</f>
        <v>0</v>
      </c>
      <c r="H12" s="10">
        <f t="shared" si="0"/>
        <v>0</v>
      </c>
      <c r="I12" s="214">
        <v>10</v>
      </c>
    </row>
    <row r="13" spans="1:9" ht="12" customHeight="1">
      <c r="A13" s="65" t="str">
        <f>'Gols marcats'!A13</f>
        <v>Foios</v>
      </c>
      <c r="B13" s="215">
        <f>'Gols marcats'!B13</f>
        <v>0</v>
      </c>
      <c r="C13" s="66">
        <f>'Gols marcats'!C13</f>
        <v>0</v>
      </c>
      <c r="D13" s="91">
        <f>'Gols marcats'!D13</f>
        <v>0</v>
      </c>
      <c r="E13" s="90">
        <f>'Gols marcats'!E13</f>
        <v>0</v>
      </c>
      <c r="F13" s="66">
        <f>'Gols marcats'!F13</f>
        <v>0</v>
      </c>
      <c r="G13" s="92">
        <f>'Gols marcats'!G13</f>
        <v>0</v>
      </c>
      <c r="H13" s="10">
        <f t="shared" si="0"/>
        <v>0</v>
      </c>
      <c r="I13" s="214">
        <v>11</v>
      </c>
    </row>
    <row r="14" spans="1:9">
      <c r="A14" s="65" t="str">
        <f>'Gols marcats'!A14</f>
        <v>Benicarló</v>
      </c>
      <c r="B14" s="215">
        <f>'Gols marcats'!B14</f>
        <v>0</v>
      </c>
      <c r="C14" s="66">
        <f>'Gols marcats'!C14</f>
        <v>0</v>
      </c>
      <c r="D14" s="91">
        <f>'Gols marcats'!D14</f>
        <v>0</v>
      </c>
      <c r="E14" s="90">
        <f>'Gols marcats'!E14</f>
        <v>0</v>
      </c>
      <c r="F14" s="66">
        <f>'Gols marcats'!F14</f>
        <v>0</v>
      </c>
      <c r="G14" s="92">
        <f>'Gols marcats'!G14</f>
        <v>0</v>
      </c>
      <c r="H14" s="10">
        <f t="shared" si="0"/>
        <v>0</v>
      </c>
      <c r="I14" s="214">
        <v>12</v>
      </c>
    </row>
    <row r="15" spans="1:9">
      <c r="A15" s="65" t="str">
        <f>'Gols marcats'!A15</f>
        <v>Oliva</v>
      </c>
      <c r="B15" s="215">
        <f>'Gols marcats'!B15</f>
        <v>0</v>
      </c>
      <c r="C15" s="66">
        <f>'Gols marcats'!C15</f>
        <v>0</v>
      </c>
      <c r="D15" s="91">
        <f>'Gols marcats'!D15</f>
        <v>0</v>
      </c>
      <c r="E15" s="90">
        <f>'Gols marcats'!E15</f>
        <v>0</v>
      </c>
      <c r="F15" s="66">
        <f>'Gols marcats'!F15</f>
        <v>0</v>
      </c>
      <c r="G15" s="92">
        <f>'Gols marcats'!G15</f>
        <v>0</v>
      </c>
      <c r="H15" s="10">
        <f t="shared" si="0"/>
        <v>0</v>
      </c>
      <c r="I15" s="214">
        <v>13</v>
      </c>
    </row>
    <row r="16" spans="1:9">
      <c r="A16" s="65" t="str">
        <f>'Gols marcats'!A16</f>
        <v>Villena</v>
      </c>
      <c r="B16" s="215">
        <f>'Gols marcats'!B16</f>
        <v>0</v>
      </c>
      <c r="C16" s="66">
        <f>'Gols marcats'!C16</f>
        <v>0</v>
      </c>
      <c r="D16" s="91">
        <f>'Gols marcats'!D16</f>
        <v>0</v>
      </c>
      <c r="E16" s="90">
        <f>'Gols marcats'!E16</f>
        <v>0</v>
      </c>
      <c r="F16" s="66">
        <f>'Gols marcats'!F16</f>
        <v>0</v>
      </c>
      <c r="G16" s="92">
        <f>'Gols marcats'!G16</f>
        <v>0</v>
      </c>
      <c r="H16" s="10">
        <f t="shared" si="0"/>
        <v>0</v>
      </c>
      <c r="I16" s="214">
        <v>14</v>
      </c>
    </row>
    <row r="17" spans="1:9">
      <c r="A17" s="65" t="str">
        <f>'Gols marcats'!A17</f>
        <v>Crevillent</v>
      </c>
      <c r="B17" s="215">
        <f>'Gols marcats'!B17</f>
        <v>0</v>
      </c>
      <c r="C17" s="66">
        <f>'Gols marcats'!C17</f>
        <v>0</v>
      </c>
      <c r="D17" s="91">
        <f>'Gols marcats'!D17</f>
        <v>0</v>
      </c>
      <c r="E17" s="90">
        <f>'Gols marcats'!E17</f>
        <v>0</v>
      </c>
      <c r="F17" s="66">
        <f>'Gols marcats'!F17</f>
        <v>0</v>
      </c>
      <c r="G17" s="92">
        <f>'Gols marcats'!G17</f>
        <v>0</v>
      </c>
      <c r="H17" s="10">
        <f t="shared" si="0"/>
        <v>0</v>
      </c>
      <c r="I17" s="214">
        <v>15</v>
      </c>
    </row>
    <row r="18" spans="1:9">
      <c r="A18" s="65" t="str">
        <f>'Gols marcats'!A18</f>
        <v>Saguntí</v>
      </c>
      <c r="B18" s="215">
        <f>'Gols marcats'!B18</f>
        <v>0</v>
      </c>
      <c r="C18" s="66">
        <f>'Gols marcats'!C18</f>
        <v>0</v>
      </c>
      <c r="D18" s="91">
        <f>'Gols marcats'!D18</f>
        <v>0</v>
      </c>
      <c r="E18" s="90">
        <f>'Gols marcats'!E18</f>
        <v>0</v>
      </c>
      <c r="F18" s="66">
        <f>'Gols marcats'!F18</f>
        <v>0</v>
      </c>
      <c r="G18" s="92">
        <f>'Gols marcats'!G18</f>
        <v>0</v>
      </c>
      <c r="H18" s="10">
        <f t="shared" si="0"/>
        <v>0</v>
      </c>
      <c r="I18" s="214">
        <v>16</v>
      </c>
    </row>
    <row r="19" spans="1:9">
      <c r="A19" s="65" t="str">
        <f>'Gols marcats'!A19</f>
        <v>Xàbia</v>
      </c>
      <c r="B19" s="215">
        <f>'Gols marcats'!B19</f>
        <v>0</v>
      </c>
      <c r="C19" s="66">
        <f>'Gols marcats'!C19</f>
        <v>0</v>
      </c>
      <c r="D19" s="91">
        <f>'Gols marcats'!D19</f>
        <v>0</v>
      </c>
      <c r="E19" s="90">
        <f>'Gols marcats'!E19</f>
        <v>0</v>
      </c>
      <c r="F19" s="66">
        <f>'Gols marcats'!F19</f>
        <v>0</v>
      </c>
      <c r="G19" s="92">
        <f>'Gols marcats'!G19</f>
        <v>0</v>
      </c>
      <c r="H19" s="10">
        <f t="shared" si="0"/>
        <v>0</v>
      </c>
      <c r="I19" s="214">
        <v>17</v>
      </c>
    </row>
    <row r="20" spans="1:9">
      <c r="A20" s="65" t="str">
        <f>'Gols marcats'!A20</f>
        <v>Calp</v>
      </c>
      <c r="B20" s="215">
        <f>'Gols marcats'!B20</f>
        <v>0</v>
      </c>
      <c r="C20" s="66">
        <f>'Gols marcats'!C20</f>
        <v>0</v>
      </c>
      <c r="D20" s="91">
        <f>'Gols marcats'!D20</f>
        <v>0</v>
      </c>
      <c r="E20" s="90">
        <f>'Gols marcats'!E20</f>
        <v>0</v>
      </c>
      <c r="F20" s="66">
        <f>'Gols marcats'!F20</f>
        <v>0</v>
      </c>
      <c r="G20" s="92">
        <f>'Gols marcats'!G20</f>
        <v>0</v>
      </c>
      <c r="H20" s="10">
        <f t="shared" si="0"/>
        <v>0</v>
      </c>
      <c r="I20" s="214">
        <v>18</v>
      </c>
    </row>
    <row r="21" spans="1:9">
      <c r="A21" s="65" t="str">
        <f>'Gols marcats'!A21</f>
        <v>Torrent</v>
      </c>
      <c r="B21" s="215">
        <f>'Gols marcats'!B21</f>
        <v>0</v>
      </c>
      <c r="C21" s="66">
        <f>'Gols marcats'!C21</f>
        <v>0</v>
      </c>
      <c r="D21" s="91">
        <f>'Gols marcats'!D21</f>
        <v>0</v>
      </c>
      <c r="E21" s="90">
        <f>'Gols marcats'!E21</f>
        <v>0</v>
      </c>
      <c r="F21" s="66">
        <f>'Gols marcats'!F21</f>
        <v>0</v>
      </c>
      <c r="G21" s="92">
        <f>'Gols marcats'!G21</f>
        <v>0</v>
      </c>
      <c r="H21" s="10">
        <f t="shared" si="0"/>
        <v>0</v>
      </c>
      <c r="I21" s="214">
        <v>19</v>
      </c>
    </row>
    <row r="22" spans="1:9">
      <c r="A22" s="65" t="str">
        <f>'Gols marcats'!A22</f>
        <v>Alaquàs</v>
      </c>
      <c r="B22" s="215">
        <f>'Gols marcats'!B22</f>
        <v>0</v>
      </c>
      <c r="C22" s="66">
        <f>'Gols marcats'!C22</f>
        <v>0</v>
      </c>
      <c r="D22" s="91">
        <f>'Gols marcats'!D22</f>
        <v>0</v>
      </c>
      <c r="E22" s="90">
        <f>'Gols marcats'!E22</f>
        <v>0</v>
      </c>
      <c r="F22" s="66">
        <f>'Gols marcats'!F22</f>
        <v>0</v>
      </c>
      <c r="G22" s="92">
        <f>'Gols marcats'!G22</f>
        <v>0</v>
      </c>
      <c r="H22" s="10">
        <f t="shared" si="0"/>
        <v>0</v>
      </c>
      <c r="I22" s="214">
        <v>20</v>
      </c>
    </row>
    <row r="23" spans="1:9">
      <c r="A23" s="65" t="str">
        <f>'Gols marcats'!A23</f>
        <v>Pinós</v>
      </c>
      <c r="B23" s="215">
        <f>'Gols marcats'!B23</f>
        <v>0</v>
      </c>
      <c r="C23" s="66">
        <f>'Gols marcats'!C23</f>
        <v>0</v>
      </c>
      <c r="D23" s="91">
        <f>'Gols marcats'!D23</f>
        <v>0</v>
      </c>
      <c r="E23" s="90">
        <f>'Gols marcats'!E23</f>
        <v>0</v>
      </c>
      <c r="F23" s="66">
        <f>'Gols marcats'!F23</f>
        <v>0</v>
      </c>
      <c r="G23" s="92">
        <f>'Gols marcats'!G23</f>
        <v>0</v>
      </c>
      <c r="H23" s="10">
        <f t="shared" si="0"/>
        <v>0</v>
      </c>
      <c r="I23" s="214">
        <v>21</v>
      </c>
    </row>
    <row r="24" spans="1:9">
      <c r="A24" s="65" t="str">
        <f>'Gols marcats'!A24</f>
        <v>Gandia</v>
      </c>
      <c r="B24" s="215">
        <f>'Gols marcats'!B24</f>
        <v>0</v>
      </c>
      <c r="C24" s="66">
        <f>'Gols marcats'!C24</f>
        <v>0</v>
      </c>
      <c r="D24" s="91">
        <f>'Gols marcats'!D24</f>
        <v>0</v>
      </c>
      <c r="E24" s="90">
        <f>'Gols marcats'!E24</f>
        <v>0</v>
      </c>
      <c r="F24" s="66">
        <f>'Gols marcats'!F24</f>
        <v>0</v>
      </c>
      <c r="G24" s="92">
        <f>'Gols marcats'!G24</f>
        <v>0</v>
      </c>
      <c r="H24" s="10">
        <f t="shared" si="0"/>
        <v>0</v>
      </c>
      <c r="I24" s="214">
        <v>22</v>
      </c>
    </row>
    <row r="25" spans="1:9">
      <c r="A25" s="65" t="str">
        <f>'Gols marcats'!A25</f>
        <v>Carcaixent</v>
      </c>
      <c r="B25" s="215">
        <f>'Gols marcats'!B25</f>
        <v>0</v>
      </c>
      <c r="C25" s="66">
        <f>'Gols marcats'!C25</f>
        <v>0</v>
      </c>
      <c r="D25" s="91">
        <f>'Gols marcats'!D25</f>
        <v>0</v>
      </c>
      <c r="E25" s="90">
        <f>'Gols marcats'!E25</f>
        <v>0</v>
      </c>
      <c r="F25" s="66">
        <f>'Gols marcats'!F25</f>
        <v>0</v>
      </c>
      <c r="G25" s="92">
        <f>'Gols marcats'!G25</f>
        <v>0</v>
      </c>
      <c r="H25" s="10">
        <f t="shared" si="0"/>
        <v>0</v>
      </c>
      <c r="I25" s="214">
        <v>23</v>
      </c>
    </row>
    <row r="26" spans="1:9">
      <c r="A26" s="65" t="str">
        <f>'Gols marcats'!A26</f>
        <v>Picassent</v>
      </c>
      <c r="B26" s="215">
        <f>'Gols marcats'!B26</f>
        <v>0</v>
      </c>
      <c r="C26" s="66">
        <f>'Gols marcats'!C26</f>
        <v>0</v>
      </c>
      <c r="D26" s="91">
        <f>'Gols marcats'!D26</f>
        <v>0</v>
      </c>
      <c r="E26" s="90">
        <f>'Gols marcats'!E26</f>
        <v>0</v>
      </c>
      <c r="F26" s="66">
        <f>'Gols marcats'!F26</f>
        <v>0</v>
      </c>
      <c r="G26" s="92">
        <f>'Gols marcats'!G26</f>
        <v>0</v>
      </c>
      <c r="H26" s="10">
        <f t="shared" si="0"/>
        <v>0</v>
      </c>
      <c r="I26" s="214">
        <v>24</v>
      </c>
    </row>
    <row r="27" spans="1:9">
      <c r="A27" s="65" t="str">
        <f>'Gols marcats'!A27</f>
        <v>Mutxamel</v>
      </c>
      <c r="B27" s="215">
        <f>'Gols marcats'!B27</f>
        <v>0</v>
      </c>
      <c r="C27" s="66">
        <f>'Gols marcats'!C27</f>
        <v>0</v>
      </c>
      <c r="D27" s="91">
        <f>'Gols marcats'!D27</f>
        <v>0</v>
      </c>
      <c r="E27" s="90">
        <f>'Gols marcats'!E27</f>
        <v>0</v>
      </c>
      <c r="F27" s="66">
        <f>'Gols marcats'!F27</f>
        <v>0</v>
      </c>
      <c r="G27" s="92">
        <f>'Gols marcats'!G27</f>
        <v>0</v>
      </c>
      <c r="H27" s="10">
        <f t="shared" si="0"/>
        <v>0</v>
      </c>
      <c r="I27" s="214">
        <v>25</v>
      </c>
    </row>
    <row r="28" spans="1:9">
      <c r="A28" s="65" t="str">
        <f>'Gols marcats'!A28</f>
        <v>Eldenc</v>
      </c>
      <c r="B28" s="215">
        <f>'Gols marcats'!B28</f>
        <v>0</v>
      </c>
      <c r="C28" s="66">
        <f>'Gols marcats'!C28</f>
        <v>0</v>
      </c>
      <c r="D28" s="91">
        <f>'Gols marcats'!D28</f>
        <v>0</v>
      </c>
      <c r="E28" s="90">
        <f>'Gols marcats'!E28</f>
        <v>0</v>
      </c>
      <c r="F28" s="66">
        <f>'Gols marcats'!F28</f>
        <v>0</v>
      </c>
      <c r="G28" s="92">
        <f>'Gols marcats'!G28</f>
        <v>0</v>
      </c>
      <c r="H28" s="10">
        <f t="shared" si="0"/>
        <v>0</v>
      </c>
      <c r="I28" s="214">
        <v>26</v>
      </c>
    </row>
    <row r="29" spans="1:9">
      <c r="A29" s="65" t="str">
        <f>'Gols marcats'!A29</f>
        <v>Sueca</v>
      </c>
      <c r="B29" s="215">
        <f>'Gols marcats'!B29</f>
        <v>0</v>
      </c>
      <c r="C29" s="66">
        <f>'Gols marcats'!C29</f>
        <v>0</v>
      </c>
      <c r="D29" s="91">
        <f>'Gols marcats'!D29</f>
        <v>0</v>
      </c>
      <c r="E29" s="90">
        <f>'Gols marcats'!E29</f>
        <v>0</v>
      </c>
      <c r="F29" s="66">
        <f>'Gols marcats'!F29</f>
        <v>0</v>
      </c>
      <c r="G29" s="92">
        <f>'Gols marcats'!G29</f>
        <v>0</v>
      </c>
      <c r="H29" s="10">
        <f t="shared" si="0"/>
        <v>0</v>
      </c>
      <c r="I29" s="214">
        <v>27</v>
      </c>
    </row>
    <row r="30" spans="1:9">
      <c r="A30" s="65" t="str">
        <f>'Gols marcats'!A30</f>
        <v>Alberic</v>
      </c>
      <c r="B30" s="215">
        <f>'Gols marcats'!B30</f>
        <v>0</v>
      </c>
      <c r="C30" s="66">
        <f>'Gols marcats'!C30</f>
        <v>0</v>
      </c>
      <c r="D30" s="91">
        <f>'Gols marcats'!D30</f>
        <v>0</v>
      </c>
      <c r="E30" s="90">
        <f>'Gols marcats'!E30</f>
        <v>0</v>
      </c>
      <c r="F30" s="66">
        <f>'Gols marcats'!F30</f>
        <v>0</v>
      </c>
      <c r="G30" s="92">
        <f>'Gols marcats'!G30</f>
        <v>0</v>
      </c>
      <c r="H30" s="10">
        <f t="shared" si="0"/>
        <v>0</v>
      </c>
      <c r="I30" s="214">
        <v>28</v>
      </c>
    </row>
    <row r="31" spans="1:9">
      <c r="A31" s="65" t="str">
        <f>'Gols marcats'!A31</f>
        <v>Ontinyent</v>
      </c>
      <c r="B31" s="215">
        <f>'Gols marcats'!B31</f>
        <v>0</v>
      </c>
      <c r="C31" s="66">
        <f>'Gols marcats'!C31</f>
        <v>0</v>
      </c>
      <c r="D31" s="91">
        <f>'Gols marcats'!D31</f>
        <v>0</v>
      </c>
      <c r="E31" s="90">
        <f>'Gols marcats'!E31</f>
        <v>0</v>
      </c>
      <c r="F31" s="66">
        <f>'Gols marcats'!F31</f>
        <v>0</v>
      </c>
      <c r="G31" s="92">
        <f>'Gols marcats'!G31</f>
        <v>0</v>
      </c>
      <c r="H31" s="10">
        <f t="shared" si="0"/>
        <v>0</v>
      </c>
      <c r="I31" s="214">
        <v>29</v>
      </c>
    </row>
    <row r="32" spans="1:9">
      <c r="A32" s="65" t="str">
        <f>'Gols marcats'!A32</f>
        <v>Foios</v>
      </c>
      <c r="B32" s="215">
        <f>'Gols marcats'!B32</f>
        <v>0</v>
      </c>
      <c r="C32" s="66">
        <f>'Gols marcats'!C32</f>
        <v>0</v>
      </c>
      <c r="D32" s="91">
        <f>'Gols marcats'!D32</f>
        <v>0</v>
      </c>
      <c r="E32" s="90">
        <f>'Gols marcats'!E32</f>
        <v>0</v>
      </c>
      <c r="F32" s="66">
        <f>'Gols marcats'!F32</f>
        <v>0</v>
      </c>
      <c r="G32" s="92">
        <f>'Gols marcats'!G32</f>
        <v>0</v>
      </c>
      <c r="H32" s="10">
        <f t="shared" si="0"/>
        <v>0</v>
      </c>
      <c r="I32" s="214">
        <v>30</v>
      </c>
    </row>
    <row r="33" spans="1:9">
      <c r="A33" s="65" t="str">
        <f>'Gols marcats'!A33</f>
        <v>Benicarló</v>
      </c>
      <c r="B33" s="215">
        <f>'Gols marcats'!B33</f>
        <v>0</v>
      </c>
      <c r="C33" s="66">
        <f>'Gols marcats'!C33</f>
        <v>0</v>
      </c>
      <c r="D33" s="91">
        <f>'Gols marcats'!D33</f>
        <v>0</v>
      </c>
      <c r="E33" s="90">
        <f>'Gols marcats'!E33</f>
        <v>0</v>
      </c>
      <c r="F33" s="66">
        <f>'Gols marcats'!F33</f>
        <v>0</v>
      </c>
      <c r="G33" s="92">
        <f>'Gols marcats'!G33</f>
        <v>0</v>
      </c>
      <c r="H33" s="10">
        <f t="shared" si="0"/>
        <v>0</v>
      </c>
      <c r="I33" s="214">
        <v>31</v>
      </c>
    </row>
    <row r="34" spans="1:9">
      <c r="A34" s="65" t="str">
        <f>'Gols marcats'!A34</f>
        <v>Oliva</v>
      </c>
      <c r="B34" s="215">
        <f>'Gols marcats'!B34</f>
        <v>0</v>
      </c>
      <c r="C34" s="66">
        <f>'Gols marcats'!C34</f>
        <v>0</v>
      </c>
      <c r="D34" s="91">
        <f>'Gols marcats'!D34</f>
        <v>0</v>
      </c>
      <c r="E34" s="90">
        <f>'Gols marcats'!E34</f>
        <v>0</v>
      </c>
      <c r="F34" s="66">
        <f>'Gols marcats'!F34</f>
        <v>0</v>
      </c>
      <c r="G34" s="92">
        <f>'Gols marcats'!G34</f>
        <v>0</v>
      </c>
      <c r="H34" s="10">
        <f t="shared" si="0"/>
        <v>0</v>
      </c>
      <c r="I34" s="214">
        <v>32</v>
      </c>
    </row>
    <row r="35" spans="1:9">
      <c r="A35" s="65" t="str">
        <f>'Gols marcats'!A35</f>
        <v>Villena</v>
      </c>
      <c r="B35" s="215">
        <f>'Gols marcats'!B35</f>
        <v>0</v>
      </c>
      <c r="C35" s="66">
        <f>'Gols marcats'!C35</f>
        <v>0</v>
      </c>
      <c r="D35" s="91">
        <f>'Gols marcats'!D35</f>
        <v>0</v>
      </c>
      <c r="E35" s="90">
        <f>'Gols marcats'!E35</f>
        <v>0</v>
      </c>
      <c r="F35" s="66">
        <f>'Gols marcats'!F35</f>
        <v>0</v>
      </c>
      <c r="G35" s="92">
        <f>'Gols marcats'!G35</f>
        <v>0</v>
      </c>
      <c r="H35" s="10">
        <f t="shared" si="0"/>
        <v>0</v>
      </c>
      <c r="I35" s="214">
        <v>33</v>
      </c>
    </row>
    <row r="36" spans="1:9">
      <c r="A36" s="65" t="str">
        <f>'Gols marcats'!A36</f>
        <v>Crevillent</v>
      </c>
      <c r="B36" s="215">
        <f>'Gols marcats'!B36</f>
        <v>0</v>
      </c>
      <c r="C36" s="66">
        <f>'Gols marcats'!C36</f>
        <v>0</v>
      </c>
      <c r="D36" s="91">
        <f>'Gols marcats'!D36</f>
        <v>0</v>
      </c>
      <c r="E36" s="90">
        <f>'Gols marcats'!E36</f>
        <v>0</v>
      </c>
      <c r="F36" s="66">
        <f>'Gols marcats'!F36</f>
        <v>0</v>
      </c>
      <c r="G36" s="92">
        <f>'Gols marcats'!G36</f>
        <v>0</v>
      </c>
      <c r="H36" s="10">
        <f t="shared" si="0"/>
        <v>0</v>
      </c>
      <c r="I36" s="214">
        <v>34</v>
      </c>
    </row>
    <row r="37" spans="1:9">
      <c r="A37" s="65" t="str">
        <f>'Gols marcats'!A37</f>
        <v>Saguntí</v>
      </c>
      <c r="B37" s="215">
        <f>'Gols marcats'!B37</f>
        <v>0</v>
      </c>
      <c r="C37" s="66">
        <f>'Gols marcats'!C37</f>
        <v>0</v>
      </c>
      <c r="D37" s="91">
        <f>'Gols marcats'!D37</f>
        <v>0</v>
      </c>
      <c r="E37" s="90">
        <f>'Gols marcats'!E37</f>
        <v>0</v>
      </c>
      <c r="F37" s="66">
        <f>'Gols marcats'!F37</f>
        <v>0</v>
      </c>
      <c r="G37" s="92">
        <f>'Gols marcats'!G37</f>
        <v>0</v>
      </c>
      <c r="H37" s="10">
        <f t="shared" si="0"/>
        <v>0</v>
      </c>
      <c r="I37" s="214">
        <v>35</v>
      </c>
    </row>
    <row r="38" spans="1:9">
      <c r="A38" s="65" t="str">
        <f>'Gols marcats'!A38</f>
        <v>Xàbia</v>
      </c>
      <c r="B38" s="215">
        <f>'Gols marcats'!B38</f>
        <v>0</v>
      </c>
      <c r="C38" s="66">
        <f>'Gols marcats'!C38</f>
        <v>0</v>
      </c>
      <c r="D38" s="91">
        <f>'Gols marcats'!D38</f>
        <v>0</v>
      </c>
      <c r="E38" s="90">
        <f>'Gols marcats'!E38</f>
        <v>0</v>
      </c>
      <c r="F38" s="66">
        <f>'Gols marcats'!F38</f>
        <v>0</v>
      </c>
      <c r="G38" s="92">
        <f>'Gols marcats'!G38</f>
        <v>0</v>
      </c>
      <c r="H38" s="10">
        <f t="shared" si="0"/>
        <v>0</v>
      </c>
      <c r="I38" s="214">
        <v>36</v>
      </c>
    </row>
    <row r="39" spans="1:9">
      <c r="A39" s="65" t="str">
        <f>'Gols marcats'!A39</f>
        <v>Calp</v>
      </c>
      <c r="B39" s="215">
        <f>'Gols marcats'!B39</f>
        <v>0</v>
      </c>
      <c r="C39" s="66">
        <f>'Gols marcats'!C39</f>
        <v>0</v>
      </c>
      <c r="D39" s="91">
        <f>'Gols marcats'!D39</f>
        <v>0</v>
      </c>
      <c r="E39" s="90">
        <f>'Gols marcats'!E39</f>
        <v>0</v>
      </c>
      <c r="F39" s="66">
        <f>'Gols marcats'!F39</f>
        <v>0</v>
      </c>
      <c r="G39" s="92">
        <f>'Gols marcats'!G39</f>
        <v>0</v>
      </c>
      <c r="H39" s="10">
        <f t="shared" si="0"/>
        <v>0</v>
      </c>
      <c r="I39" s="214">
        <v>37</v>
      </c>
    </row>
    <row r="40" spans="1:9">
      <c r="A40" s="65" t="str">
        <f>'Gols marcats'!A40</f>
        <v>Torrent</v>
      </c>
      <c r="B40" s="215">
        <f>'Gols marcats'!B40</f>
        <v>0</v>
      </c>
      <c r="C40" s="66">
        <f>'Gols marcats'!C40</f>
        <v>0</v>
      </c>
      <c r="D40" s="91">
        <f>'Gols marcats'!D40</f>
        <v>0</v>
      </c>
      <c r="E40" s="90">
        <f>'Gols marcats'!E40</f>
        <v>0</v>
      </c>
      <c r="F40" s="66">
        <f>'Gols marcats'!F40</f>
        <v>0</v>
      </c>
      <c r="G40" s="92">
        <f>'Gols marcats'!G40</f>
        <v>0</v>
      </c>
      <c r="H40" s="10">
        <f t="shared" si="0"/>
        <v>0</v>
      </c>
      <c r="I40" s="214">
        <v>38</v>
      </c>
    </row>
    <row r="41" spans="1:9">
      <c r="A41" s="65">
        <f>'Gols marcats'!A41</f>
        <v>0</v>
      </c>
      <c r="B41" s="215">
        <f>'Gols marcats'!B41</f>
        <v>0</v>
      </c>
      <c r="C41" s="66">
        <f>'Gols marcats'!C41</f>
        <v>0</v>
      </c>
      <c r="D41" s="91">
        <f>'Gols marcats'!D41</f>
        <v>0</v>
      </c>
      <c r="E41" s="90">
        <f>'Gols marcats'!E41</f>
        <v>0</v>
      </c>
      <c r="F41" s="66">
        <f>'Gols marcats'!F41</f>
        <v>0</v>
      </c>
      <c r="G41" s="92">
        <f>'Gols marcats'!G41</f>
        <v>0</v>
      </c>
      <c r="H41" s="10">
        <f t="shared" si="0"/>
        <v>0</v>
      </c>
      <c r="I41" s="214">
        <v>39</v>
      </c>
    </row>
    <row r="42" spans="1:9">
      <c r="A42" s="65">
        <f>'Gols marcats'!A42</f>
        <v>0</v>
      </c>
      <c r="B42" s="215">
        <f>'Gols marcats'!B42</f>
        <v>0</v>
      </c>
      <c r="C42" s="66">
        <f>'Gols marcats'!C42</f>
        <v>0</v>
      </c>
      <c r="D42" s="91">
        <f>'Gols marcats'!D42</f>
        <v>0</v>
      </c>
      <c r="E42" s="90">
        <f>'Gols marcats'!E42</f>
        <v>0</v>
      </c>
      <c r="F42" s="66">
        <f>'Gols marcats'!F42</f>
        <v>0</v>
      </c>
      <c r="G42" s="92">
        <f>'Gols marcats'!G42</f>
        <v>0</v>
      </c>
      <c r="H42" s="10">
        <f t="shared" si="0"/>
        <v>0</v>
      </c>
      <c r="I42" s="214">
        <v>40</v>
      </c>
    </row>
    <row r="43" spans="1:9">
      <c r="A43" s="65">
        <f>'Gols marcats'!A43</f>
        <v>0</v>
      </c>
      <c r="B43" s="215">
        <f>'Gols marcats'!B43</f>
        <v>0</v>
      </c>
      <c r="C43" s="66">
        <f>'Gols marcats'!C43</f>
        <v>0</v>
      </c>
      <c r="D43" s="91">
        <f>'Gols marcats'!D43</f>
        <v>0</v>
      </c>
      <c r="E43" s="90">
        <f>'Gols marcats'!E43</f>
        <v>0</v>
      </c>
      <c r="F43" s="66">
        <f>'Gols marcats'!F43</f>
        <v>0</v>
      </c>
      <c r="G43" s="92">
        <f>'Gols marcats'!G43</f>
        <v>0</v>
      </c>
      <c r="H43" s="10">
        <f t="shared" si="0"/>
        <v>0</v>
      </c>
      <c r="I43" s="214">
        <v>41</v>
      </c>
    </row>
    <row r="44" spans="1:9">
      <c r="A44" s="65">
        <f>'Gols marcats'!A44</f>
        <v>0</v>
      </c>
      <c r="B44" s="215">
        <f>'Gols marcats'!B44</f>
        <v>0</v>
      </c>
      <c r="C44" s="66">
        <f>'Gols marcats'!C44</f>
        <v>0</v>
      </c>
      <c r="D44" s="91">
        <f>'Gols marcats'!D44</f>
        <v>0</v>
      </c>
      <c r="E44" s="90">
        <f>'Gols marcats'!E44</f>
        <v>0</v>
      </c>
      <c r="F44" s="66">
        <f>'Gols marcats'!F44</f>
        <v>0</v>
      </c>
      <c r="G44" s="92">
        <f>'Gols marcats'!G44</f>
        <v>0</v>
      </c>
      <c r="H44" s="10">
        <f t="shared" si="0"/>
        <v>0</v>
      </c>
      <c r="I44" s="214">
        <v>42</v>
      </c>
    </row>
    <row r="45" spans="1:9">
      <c r="A45" s="65">
        <f>'Gols marcats'!A45</f>
        <v>0</v>
      </c>
      <c r="B45" s="215">
        <f>'Gols marcats'!B45</f>
        <v>0</v>
      </c>
      <c r="C45" s="66">
        <f>'Gols marcats'!C45</f>
        <v>0</v>
      </c>
      <c r="D45" s="91">
        <f>'Gols marcats'!D45</f>
        <v>0</v>
      </c>
      <c r="E45" s="90">
        <f>'Gols marcats'!E45</f>
        <v>0</v>
      </c>
      <c r="F45" s="66">
        <f>'Gols marcats'!F45</f>
        <v>0</v>
      </c>
      <c r="G45" s="92">
        <f>'Gols marcats'!G45</f>
        <v>0</v>
      </c>
      <c r="H45" s="10">
        <f t="shared" si="0"/>
        <v>0</v>
      </c>
      <c r="I45" s="214">
        <v>1</v>
      </c>
    </row>
    <row r="46" spans="1:9">
      <c r="A46" s="65">
        <f>'Gols marcats'!A46</f>
        <v>0</v>
      </c>
      <c r="B46" s="215">
        <f>'Gols marcats'!B46</f>
        <v>0</v>
      </c>
      <c r="C46" s="66">
        <f>'Gols marcats'!C46</f>
        <v>0</v>
      </c>
      <c r="D46" s="91">
        <f>'Gols marcats'!D46</f>
        <v>0</v>
      </c>
      <c r="E46" s="90">
        <f>'Gols marcats'!E46</f>
        <v>0</v>
      </c>
      <c r="F46" s="66">
        <f>'Gols marcats'!F46</f>
        <v>0</v>
      </c>
      <c r="G46" s="92">
        <f>'Gols marcats'!G46</f>
        <v>0</v>
      </c>
      <c r="H46" s="10">
        <f t="shared" si="0"/>
        <v>0</v>
      </c>
      <c r="I46" s="214">
        <v>2</v>
      </c>
    </row>
    <row r="47" spans="1:9">
      <c r="A47" s="65">
        <f>'Gols marcats'!A47</f>
        <v>0</v>
      </c>
      <c r="B47" s="215">
        <f>'Gols marcats'!B47</f>
        <v>0</v>
      </c>
      <c r="C47" s="66">
        <f>'Gols marcats'!C47</f>
        <v>0</v>
      </c>
      <c r="D47" s="91">
        <f>'Gols marcats'!D47</f>
        <v>0</v>
      </c>
      <c r="E47" s="90">
        <f>'Gols marcats'!E47</f>
        <v>0</v>
      </c>
      <c r="F47" s="66">
        <f>'Gols marcats'!F47</f>
        <v>0</v>
      </c>
      <c r="G47" s="92">
        <f>'Gols marcats'!G47</f>
        <v>0</v>
      </c>
      <c r="H47" s="10">
        <f t="shared" si="0"/>
        <v>0</v>
      </c>
      <c r="I47" s="214">
        <v>3</v>
      </c>
    </row>
    <row r="48" spans="1:9">
      <c r="A48" s="65" t="str">
        <f>'Gols marcats'!A48</f>
        <v>Alaquàs</v>
      </c>
      <c r="B48" s="215">
        <f>'Gols marcats'!B48</f>
        <v>0</v>
      </c>
      <c r="C48" s="66">
        <f>'Gols marcats'!C48</f>
        <v>0</v>
      </c>
      <c r="D48" s="91">
        <f>'Gols marcats'!D48</f>
        <v>0</v>
      </c>
      <c r="E48" s="90">
        <f>'Gols marcats'!E48</f>
        <v>0</v>
      </c>
      <c r="F48" s="66">
        <f>'Gols marcats'!F48</f>
        <v>0</v>
      </c>
      <c r="G48" s="92">
        <f>'Gols marcats'!G48</f>
        <v>0</v>
      </c>
      <c r="H48" s="10">
        <f t="shared" si="0"/>
        <v>0</v>
      </c>
      <c r="I48" s="214">
        <v>4</v>
      </c>
    </row>
    <row r="49" spans="1:14">
      <c r="A49" s="65" t="str">
        <f>'Gols marcats'!A49</f>
        <v>Pinós</v>
      </c>
      <c r="B49" s="215">
        <f>'Gols marcats'!B49</f>
        <v>0</v>
      </c>
      <c r="C49" s="66">
        <f>'Gols marcats'!C49</f>
        <v>0</v>
      </c>
      <c r="D49" s="91">
        <f>'Gols marcats'!D49</f>
        <v>0</v>
      </c>
      <c r="E49" s="90">
        <f>'Gols marcats'!E49</f>
        <v>0</v>
      </c>
      <c r="F49" s="66">
        <f>'Gols marcats'!F49</f>
        <v>0</v>
      </c>
      <c r="G49" s="92">
        <f>'Gols marcats'!G49</f>
        <v>0</v>
      </c>
      <c r="H49" s="10">
        <f t="shared" si="0"/>
        <v>0</v>
      </c>
      <c r="I49" s="214">
        <v>5</v>
      </c>
    </row>
    <row r="50" spans="1:14" ht="13.5" thickBot="1">
      <c r="A50" s="65" t="str">
        <f>'Gols marcats'!A50</f>
        <v>Gandia</v>
      </c>
      <c r="B50" s="216">
        <f>'Gols marcats'!B50</f>
        <v>0</v>
      </c>
      <c r="C50" s="66">
        <f>'Gols marcats'!C50</f>
        <v>0</v>
      </c>
      <c r="D50" s="91">
        <f>'Gols marcats'!D50</f>
        <v>0</v>
      </c>
      <c r="E50" s="90">
        <f>'Gols marcats'!E50</f>
        <v>0</v>
      </c>
      <c r="F50" s="66">
        <f>'Gols marcats'!F50</f>
        <v>0</v>
      </c>
      <c r="G50" s="92">
        <f>'Gols marcats'!G50</f>
        <v>0</v>
      </c>
      <c r="H50" s="10">
        <f t="shared" si="0"/>
        <v>0</v>
      </c>
      <c r="I50" s="214">
        <v>6</v>
      </c>
    </row>
    <row r="51" spans="1:14" ht="14.25" thickTop="1" thickBot="1">
      <c r="A51" s="39" t="s">
        <v>37</v>
      </c>
      <c r="B51" s="40"/>
      <c r="C51" s="41"/>
      <c r="D51" s="42" t="s">
        <v>24</v>
      </c>
      <c r="E51" s="41"/>
      <c r="F51" s="42"/>
      <c r="G51" s="41"/>
      <c r="H51" s="40"/>
      <c r="I51" s="41"/>
      <c r="J51" s="42" t="s">
        <v>25</v>
      </c>
      <c r="K51" s="41"/>
      <c r="L51" s="42"/>
      <c r="M51" s="43"/>
      <c r="N51" s="44" t="s">
        <v>35</v>
      </c>
    </row>
    <row r="52" spans="1:14" ht="13.5" thickTop="1">
      <c r="A52" s="45"/>
      <c r="B52" s="46" t="s">
        <v>26</v>
      </c>
      <c r="C52" s="47"/>
      <c r="D52" s="48" t="s">
        <v>27</v>
      </c>
      <c r="E52" s="47"/>
      <c r="F52" s="48" t="s">
        <v>28</v>
      </c>
      <c r="G52" s="49"/>
      <c r="H52" s="50" t="s">
        <v>29</v>
      </c>
      <c r="I52" s="51"/>
      <c r="J52" s="52" t="s">
        <v>30</v>
      </c>
      <c r="K52" s="51"/>
      <c r="L52" s="52" t="s">
        <v>31</v>
      </c>
      <c r="M52" s="53"/>
      <c r="N52" s="58"/>
    </row>
    <row r="53" spans="1:14" ht="13.5" thickBot="1">
      <c r="A53" s="54"/>
      <c r="B53" s="55">
        <f>SUM(B3:B46)</f>
        <v>0</v>
      </c>
      <c r="C53" s="56" t="e">
        <f>(B53/N53)</f>
        <v>#DIV/0!</v>
      </c>
      <c r="D53" s="35">
        <f>SUM(C3:C46)</f>
        <v>0</v>
      </c>
      <c r="E53" s="56" t="e">
        <f>(D53/N53)</f>
        <v>#DIV/0!</v>
      </c>
      <c r="F53" s="35">
        <f>SUM(D3:D46)</f>
        <v>0</v>
      </c>
      <c r="G53" s="57" t="e">
        <f>(F53/N53)</f>
        <v>#DIV/0!</v>
      </c>
      <c r="H53" s="55">
        <f>SUM(E3:E46)</f>
        <v>0</v>
      </c>
      <c r="I53" s="56" t="e">
        <f>(H53/N53)</f>
        <v>#DIV/0!</v>
      </c>
      <c r="J53" s="35">
        <f>SUM(F3:F46)</f>
        <v>0</v>
      </c>
      <c r="K53" s="56" t="e">
        <f>(J53/N53)</f>
        <v>#DIV/0!</v>
      </c>
      <c r="L53" s="35">
        <f>SUM(G3:G46)</f>
        <v>0</v>
      </c>
      <c r="M53" s="57" t="e">
        <f>(L53/N53)</f>
        <v>#DIV/0!</v>
      </c>
      <c r="N53" s="59">
        <f>SUM(H3:H50)</f>
        <v>0</v>
      </c>
    </row>
    <row r="54" spans="1:14" ht="13.5" thickTop="1"/>
    <row r="55" spans="1:14">
      <c r="A55" s="60"/>
    </row>
    <row r="56" spans="1:14">
      <c r="A56" s="9"/>
    </row>
    <row r="57" spans="1:14">
      <c r="A57" s="9"/>
    </row>
  </sheetData>
  <phoneticPr fontId="10" type="noConversion"/>
  <pageMargins left="0.75" right="0.75" top="1" bottom="1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N57"/>
  <sheetViews>
    <sheetView zoomScale="67" workbookViewId="0"/>
  </sheetViews>
  <sheetFormatPr baseColWidth="10" defaultRowHeight="12.75"/>
  <cols>
    <col min="1" max="1" width="14.85546875" customWidth="1"/>
    <col min="8" max="8" width="11.42578125" style="1"/>
  </cols>
  <sheetData>
    <row r="1" spans="1:9" ht="13.5" thickTop="1">
      <c r="A1" s="26"/>
      <c r="B1" s="29"/>
      <c r="C1" s="15" t="s">
        <v>24</v>
      </c>
      <c r="D1" s="23"/>
      <c r="E1" s="20"/>
      <c r="F1" s="15" t="s">
        <v>25</v>
      </c>
      <c r="G1" s="30"/>
      <c r="H1" s="38"/>
    </row>
    <row r="2" spans="1:9" ht="13.5" thickBot="1">
      <c r="A2" s="27"/>
      <c r="B2" s="28" t="s">
        <v>18</v>
      </c>
      <c r="C2" s="18" t="s">
        <v>19</v>
      </c>
      <c r="D2" s="24" t="s">
        <v>20</v>
      </c>
      <c r="E2" s="21" t="s">
        <v>21</v>
      </c>
      <c r="F2" s="18" t="s">
        <v>22</v>
      </c>
      <c r="G2" s="19" t="s">
        <v>23</v>
      </c>
      <c r="H2" s="13"/>
      <c r="I2" s="270" t="s">
        <v>64</v>
      </c>
    </row>
    <row r="3" spans="1:9" ht="13.5" thickTop="1">
      <c r="A3" s="65" t="str">
        <f>'Gols marcats'!A3</f>
        <v>Alaquàs</v>
      </c>
      <c r="B3" s="141">
        <f>'Gols encaixats'!B3</f>
        <v>0</v>
      </c>
      <c r="C3" s="66">
        <f>'Gols encaixats'!C3</f>
        <v>0</v>
      </c>
      <c r="D3" s="91">
        <f>'Gols encaixats'!D3</f>
        <v>0</v>
      </c>
      <c r="E3" s="90">
        <f>'Gols encaixats'!E3</f>
        <v>0</v>
      </c>
      <c r="F3" s="66">
        <f>'Gols encaixats'!F3</f>
        <v>0</v>
      </c>
      <c r="G3" s="92">
        <f>'Gols encaixats'!G3</f>
        <v>0</v>
      </c>
      <c r="H3" s="10">
        <f>SUM(B3:G3)</f>
        <v>0</v>
      </c>
      <c r="I3" s="214">
        <v>1</v>
      </c>
    </row>
    <row r="4" spans="1:9">
      <c r="A4" s="65" t="str">
        <f>'Gols marcats'!A4</f>
        <v>Pinós</v>
      </c>
      <c r="B4" s="112">
        <f>'Gols encaixats'!B4</f>
        <v>0</v>
      </c>
      <c r="C4" s="66">
        <f>'Gols encaixats'!C4</f>
        <v>0</v>
      </c>
      <c r="D4" s="91">
        <f>'Gols encaixats'!D4</f>
        <v>0</v>
      </c>
      <c r="E4" s="90">
        <f>'Gols encaixats'!E4</f>
        <v>0</v>
      </c>
      <c r="F4" s="66">
        <f>'Gols encaixats'!F4</f>
        <v>0</v>
      </c>
      <c r="G4" s="92">
        <f>'Gols encaixats'!G4</f>
        <v>0</v>
      </c>
      <c r="H4" s="10">
        <f t="shared" ref="H4:H50" si="0">SUM(B4:G4)</f>
        <v>0</v>
      </c>
      <c r="I4" s="214">
        <v>2</v>
      </c>
    </row>
    <row r="5" spans="1:9">
      <c r="A5" s="65" t="str">
        <f>'Gols marcats'!A5</f>
        <v>Gandia</v>
      </c>
      <c r="B5" s="112">
        <f>'Gols encaixats'!B5</f>
        <v>0</v>
      </c>
      <c r="C5" s="66">
        <f>'Gols encaixats'!C5</f>
        <v>0</v>
      </c>
      <c r="D5" s="91">
        <f>'Gols encaixats'!D5</f>
        <v>0</v>
      </c>
      <c r="E5" s="90">
        <f>'Gols encaixats'!E5</f>
        <v>0</v>
      </c>
      <c r="F5" s="66">
        <f>'Gols encaixats'!F5</f>
        <v>0</v>
      </c>
      <c r="G5" s="92">
        <f>'Gols encaixats'!G5</f>
        <v>0</v>
      </c>
      <c r="H5" s="10">
        <f t="shared" si="0"/>
        <v>0</v>
      </c>
      <c r="I5" s="214">
        <v>3</v>
      </c>
    </row>
    <row r="6" spans="1:9">
      <c r="A6" s="65" t="str">
        <f>'Gols marcats'!A6</f>
        <v>Carcaixent</v>
      </c>
      <c r="B6" s="112">
        <f>'Gols encaixats'!B6</f>
        <v>0</v>
      </c>
      <c r="C6" s="66">
        <f>'Gols encaixats'!C6</f>
        <v>0</v>
      </c>
      <c r="D6" s="91">
        <f>'Gols encaixats'!D6</f>
        <v>0</v>
      </c>
      <c r="E6" s="90">
        <f>'Gols encaixats'!E6</f>
        <v>0</v>
      </c>
      <c r="F6" s="66">
        <f>'Gols encaixats'!F6</f>
        <v>0</v>
      </c>
      <c r="G6" s="92">
        <f>'Gols encaixats'!G6</f>
        <v>0</v>
      </c>
      <c r="H6" s="10">
        <f t="shared" si="0"/>
        <v>0</v>
      </c>
      <c r="I6" s="214">
        <v>4</v>
      </c>
    </row>
    <row r="7" spans="1:9">
      <c r="A7" s="65" t="str">
        <f>'Gols marcats'!A7</f>
        <v>Picassent</v>
      </c>
      <c r="B7" s="112">
        <f>'Gols encaixats'!B7</f>
        <v>0</v>
      </c>
      <c r="C7" s="66">
        <f>'Gols encaixats'!C7</f>
        <v>0</v>
      </c>
      <c r="D7" s="91">
        <f>'Gols encaixats'!D7</f>
        <v>0</v>
      </c>
      <c r="E7" s="90">
        <f>'Gols encaixats'!E7</f>
        <v>0</v>
      </c>
      <c r="F7" s="66">
        <f>'Gols encaixats'!F7</f>
        <v>0</v>
      </c>
      <c r="G7" s="92">
        <f>'Gols encaixats'!G7</f>
        <v>0</v>
      </c>
      <c r="H7" s="10">
        <f t="shared" si="0"/>
        <v>0</v>
      </c>
      <c r="I7" s="214">
        <v>5</v>
      </c>
    </row>
    <row r="8" spans="1:9" ht="12" customHeight="1">
      <c r="A8" s="65" t="str">
        <f>'Gols marcats'!A8</f>
        <v>Mutxamel</v>
      </c>
      <c r="B8" s="112">
        <f>'Gols encaixats'!B8</f>
        <v>0</v>
      </c>
      <c r="C8" s="66">
        <f>'Gols encaixats'!C8</f>
        <v>0</v>
      </c>
      <c r="D8" s="91">
        <f>'Gols encaixats'!D8</f>
        <v>0</v>
      </c>
      <c r="E8" s="90">
        <f>'Gols encaixats'!E8</f>
        <v>0</v>
      </c>
      <c r="F8" s="66">
        <f>'Gols encaixats'!F8</f>
        <v>0</v>
      </c>
      <c r="G8" s="92">
        <f>'Gols encaixats'!G8</f>
        <v>0</v>
      </c>
      <c r="H8" s="10">
        <f t="shared" si="0"/>
        <v>0</v>
      </c>
      <c r="I8" s="214">
        <v>6</v>
      </c>
    </row>
    <row r="9" spans="1:9">
      <c r="A9" s="65" t="str">
        <f>'Gols marcats'!A9</f>
        <v>Eldenc</v>
      </c>
      <c r="B9" s="112">
        <f>'Gols encaixats'!B9</f>
        <v>0</v>
      </c>
      <c r="C9" s="66">
        <f>'Gols encaixats'!C9</f>
        <v>0</v>
      </c>
      <c r="D9" s="91">
        <f>'Gols encaixats'!D9</f>
        <v>0</v>
      </c>
      <c r="E9" s="90">
        <f>'Gols encaixats'!E9</f>
        <v>0</v>
      </c>
      <c r="F9" s="66">
        <f>'Gols encaixats'!F9</f>
        <v>0</v>
      </c>
      <c r="G9" s="92">
        <f>'Gols encaixats'!G9</f>
        <v>0</v>
      </c>
      <c r="H9" s="10">
        <f t="shared" si="0"/>
        <v>0</v>
      </c>
      <c r="I9" s="214">
        <v>7</v>
      </c>
    </row>
    <row r="10" spans="1:9">
      <c r="A10" s="65" t="str">
        <f>'Gols marcats'!A10</f>
        <v>Sueca</v>
      </c>
      <c r="B10" s="112">
        <f>'Gols encaixats'!B10</f>
        <v>0</v>
      </c>
      <c r="C10" s="66">
        <f>'Gols encaixats'!C10</f>
        <v>0</v>
      </c>
      <c r="D10" s="91">
        <f>'Gols encaixats'!D10</f>
        <v>0</v>
      </c>
      <c r="E10" s="90">
        <f>'Gols encaixats'!E10</f>
        <v>0</v>
      </c>
      <c r="F10" s="66">
        <f>'Gols encaixats'!F10</f>
        <v>0</v>
      </c>
      <c r="G10" s="92">
        <f>'Gols encaixats'!G10</f>
        <v>0</v>
      </c>
      <c r="H10" s="10">
        <f t="shared" si="0"/>
        <v>0</v>
      </c>
      <c r="I10" s="214">
        <v>8</v>
      </c>
    </row>
    <row r="11" spans="1:9">
      <c r="A11" s="65" t="str">
        <f>'Gols marcats'!A11</f>
        <v>Alberic</v>
      </c>
      <c r="B11" s="112">
        <f>'Gols encaixats'!B11</f>
        <v>0</v>
      </c>
      <c r="C11" s="66">
        <f>'Gols encaixats'!C11</f>
        <v>0</v>
      </c>
      <c r="D11" s="91">
        <f>'Gols encaixats'!D11</f>
        <v>0</v>
      </c>
      <c r="E11" s="90">
        <f>'Gols encaixats'!E11</f>
        <v>0</v>
      </c>
      <c r="F11" s="66">
        <f>'Gols encaixats'!F11</f>
        <v>0</v>
      </c>
      <c r="G11" s="92">
        <f>'Gols encaixats'!G11</f>
        <v>0</v>
      </c>
      <c r="H11" s="10">
        <f t="shared" si="0"/>
        <v>0</v>
      </c>
      <c r="I11" s="214">
        <v>9</v>
      </c>
    </row>
    <row r="12" spans="1:9">
      <c r="A12" s="65" t="str">
        <f>'Gols marcats'!A12</f>
        <v>Ontinyent</v>
      </c>
      <c r="B12" s="112">
        <f>'Gols encaixats'!B12</f>
        <v>0</v>
      </c>
      <c r="C12" s="66">
        <f>'Gols encaixats'!C12</f>
        <v>0</v>
      </c>
      <c r="D12" s="91">
        <f>'Gols encaixats'!D12</f>
        <v>0</v>
      </c>
      <c r="E12" s="90">
        <f>'Gols encaixats'!E12</f>
        <v>0</v>
      </c>
      <c r="F12" s="66">
        <f>'Gols encaixats'!F12</f>
        <v>0</v>
      </c>
      <c r="G12" s="92">
        <f>'Gols encaixats'!G12</f>
        <v>0</v>
      </c>
      <c r="H12" s="10">
        <f t="shared" si="0"/>
        <v>0</v>
      </c>
      <c r="I12" s="214">
        <v>10</v>
      </c>
    </row>
    <row r="13" spans="1:9">
      <c r="A13" s="65" t="str">
        <f>'Gols marcats'!A13</f>
        <v>Foios</v>
      </c>
      <c r="B13" s="112">
        <f>'Gols encaixats'!B13</f>
        <v>0</v>
      </c>
      <c r="C13" s="66">
        <f>'Gols encaixats'!C13</f>
        <v>0</v>
      </c>
      <c r="D13" s="91">
        <f>'Gols encaixats'!D13</f>
        <v>0</v>
      </c>
      <c r="E13" s="90">
        <f>'Gols encaixats'!E13</f>
        <v>0</v>
      </c>
      <c r="F13" s="66">
        <f>'Gols encaixats'!F13</f>
        <v>0</v>
      </c>
      <c r="G13" s="92">
        <f>'Gols encaixats'!G13</f>
        <v>0</v>
      </c>
      <c r="H13" s="10">
        <f t="shared" si="0"/>
        <v>0</v>
      </c>
      <c r="I13" s="214">
        <v>11</v>
      </c>
    </row>
    <row r="14" spans="1:9">
      <c r="A14" s="65" t="str">
        <f>'Gols marcats'!A14</f>
        <v>Benicarló</v>
      </c>
      <c r="B14" s="112">
        <f>'Gols encaixats'!B14</f>
        <v>0</v>
      </c>
      <c r="C14" s="66">
        <f>'Gols encaixats'!C14</f>
        <v>0</v>
      </c>
      <c r="D14" s="91">
        <f>'Gols encaixats'!D14</f>
        <v>0</v>
      </c>
      <c r="E14" s="90">
        <f>'Gols encaixats'!E14</f>
        <v>0</v>
      </c>
      <c r="F14" s="66">
        <f>'Gols encaixats'!F14</f>
        <v>0</v>
      </c>
      <c r="G14" s="92">
        <f>'Gols encaixats'!G14</f>
        <v>0</v>
      </c>
      <c r="H14" s="10">
        <f t="shared" si="0"/>
        <v>0</v>
      </c>
      <c r="I14" s="214">
        <v>12</v>
      </c>
    </row>
    <row r="15" spans="1:9">
      <c r="A15" s="65" t="str">
        <f>'Gols marcats'!A15</f>
        <v>Oliva</v>
      </c>
      <c r="B15" s="112">
        <f>'Gols encaixats'!B15</f>
        <v>0</v>
      </c>
      <c r="C15" s="66">
        <f>'Gols encaixats'!C15</f>
        <v>0</v>
      </c>
      <c r="D15" s="91">
        <f>'Gols encaixats'!D15</f>
        <v>0</v>
      </c>
      <c r="E15" s="90">
        <f>'Gols encaixats'!E15</f>
        <v>0</v>
      </c>
      <c r="F15" s="66">
        <f>'Gols encaixats'!F15</f>
        <v>0</v>
      </c>
      <c r="G15" s="92">
        <f>'Gols encaixats'!G15</f>
        <v>0</v>
      </c>
      <c r="H15" s="10">
        <f t="shared" si="0"/>
        <v>0</v>
      </c>
      <c r="I15" s="214">
        <v>13</v>
      </c>
    </row>
    <row r="16" spans="1:9">
      <c r="A16" s="65" t="str">
        <f>'Gols marcats'!A16</f>
        <v>Villena</v>
      </c>
      <c r="B16" s="112">
        <f>'Gols encaixats'!B16</f>
        <v>0</v>
      </c>
      <c r="C16" s="66">
        <f>'Gols encaixats'!C16</f>
        <v>0</v>
      </c>
      <c r="D16" s="91">
        <f>'Gols encaixats'!D16</f>
        <v>0</v>
      </c>
      <c r="E16" s="90">
        <f>'Gols encaixats'!E16</f>
        <v>0</v>
      </c>
      <c r="F16" s="66">
        <f>'Gols encaixats'!F16</f>
        <v>0</v>
      </c>
      <c r="G16" s="92">
        <f>'Gols encaixats'!G16</f>
        <v>0</v>
      </c>
      <c r="H16" s="10">
        <f t="shared" si="0"/>
        <v>0</v>
      </c>
      <c r="I16" s="214">
        <v>14</v>
      </c>
    </row>
    <row r="17" spans="1:9">
      <c r="A17" s="65" t="str">
        <f>'Gols marcats'!A17</f>
        <v>Crevillent</v>
      </c>
      <c r="B17" s="112">
        <f>'Gols encaixats'!B17</f>
        <v>0</v>
      </c>
      <c r="C17" s="66">
        <f>'Gols encaixats'!C17</f>
        <v>0</v>
      </c>
      <c r="D17" s="91">
        <f>'Gols encaixats'!D17</f>
        <v>0</v>
      </c>
      <c r="E17" s="90">
        <f>'Gols encaixats'!E17</f>
        <v>0</v>
      </c>
      <c r="F17" s="66">
        <f>'Gols encaixats'!F17</f>
        <v>0</v>
      </c>
      <c r="G17" s="92">
        <f>'Gols encaixats'!G17</f>
        <v>0</v>
      </c>
      <c r="H17" s="10">
        <f t="shared" si="0"/>
        <v>0</v>
      </c>
      <c r="I17" s="214">
        <v>15</v>
      </c>
    </row>
    <row r="18" spans="1:9">
      <c r="A18" s="65" t="str">
        <f>'Gols marcats'!A18</f>
        <v>Saguntí</v>
      </c>
      <c r="B18" s="112">
        <f>'Gols encaixats'!B18</f>
        <v>0</v>
      </c>
      <c r="C18" s="66">
        <f>'Gols encaixats'!C18</f>
        <v>0</v>
      </c>
      <c r="D18" s="91">
        <f>'Gols encaixats'!D18</f>
        <v>0</v>
      </c>
      <c r="E18" s="90">
        <f>'Gols encaixats'!E18</f>
        <v>0</v>
      </c>
      <c r="F18" s="66">
        <f>'Gols encaixats'!F18</f>
        <v>0</v>
      </c>
      <c r="G18" s="92">
        <f>'Gols encaixats'!G18</f>
        <v>0</v>
      </c>
      <c r="H18" s="10">
        <f t="shared" si="0"/>
        <v>0</v>
      </c>
      <c r="I18" s="214">
        <v>16</v>
      </c>
    </row>
    <row r="19" spans="1:9">
      <c r="A19" s="65" t="str">
        <f>'Gols marcats'!A19</f>
        <v>Xàbia</v>
      </c>
      <c r="B19" s="112">
        <f>'Gols encaixats'!B19</f>
        <v>0</v>
      </c>
      <c r="C19" s="66">
        <f>'Gols encaixats'!C19</f>
        <v>0</v>
      </c>
      <c r="D19" s="91">
        <f>'Gols encaixats'!D19</f>
        <v>0</v>
      </c>
      <c r="E19" s="90">
        <f>'Gols encaixats'!E19</f>
        <v>0</v>
      </c>
      <c r="F19" s="66">
        <f>'Gols encaixats'!F19</f>
        <v>0</v>
      </c>
      <c r="G19" s="92">
        <f>'Gols encaixats'!G19</f>
        <v>0</v>
      </c>
      <c r="H19" s="10">
        <f t="shared" si="0"/>
        <v>0</v>
      </c>
      <c r="I19" s="214">
        <v>17</v>
      </c>
    </row>
    <row r="20" spans="1:9">
      <c r="A20" s="65" t="str">
        <f>'Gols marcats'!A20</f>
        <v>Calp</v>
      </c>
      <c r="B20" s="112">
        <f>'Gols encaixats'!B20</f>
        <v>0</v>
      </c>
      <c r="C20" s="66">
        <f>'Gols encaixats'!C20</f>
        <v>0</v>
      </c>
      <c r="D20" s="91">
        <f>'Gols encaixats'!D20</f>
        <v>0</v>
      </c>
      <c r="E20" s="90">
        <f>'Gols encaixats'!E20</f>
        <v>0</v>
      </c>
      <c r="F20" s="66">
        <f>'Gols encaixats'!F20</f>
        <v>0</v>
      </c>
      <c r="G20" s="92">
        <f>'Gols encaixats'!G20</f>
        <v>0</v>
      </c>
      <c r="H20" s="10">
        <f t="shared" si="0"/>
        <v>0</v>
      </c>
      <c r="I20" s="214">
        <v>18</v>
      </c>
    </row>
    <row r="21" spans="1:9">
      <c r="A21" s="65" t="str">
        <f>'Gols marcats'!A21</f>
        <v>Torrent</v>
      </c>
      <c r="B21" s="112">
        <f>'Gols encaixats'!B21</f>
        <v>0</v>
      </c>
      <c r="C21" s="66">
        <f>'Gols encaixats'!C21</f>
        <v>0</v>
      </c>
      <c r="D21" s="91">
        <f>'Gols encaixats'!D21</f>
        <v>0</v>
      </c>
      <c r="E21" s="90">
        <f>'Gols encaixats'!E21</f>
        <v>0</v>
      </c>
      <c r="F21" s="66">
        <f>'Gols encaixats'!F21</f>
        <v>0</v>
      </c>
      <c r="G21" s="92">
        <f>'Gols encaixats'!G21</f>
        <v>0</v>
      </c>
      <c r="H21" s="10">
        <f t="shared" si="0"/>
        <v>0</v>
      </c>
      <c r="I21" s="214">
        <v>19</v>
      </c>
    </row>
    <row r="22" spans="1:9">
      <c r="A22" s="65" t="str">
        <f>'Gols marcats'!A22</f>
        <v>Alaquàs</v>
      </c>
      <c r="B22" s="112">
        <f>'Gols encaixats'!B22</f>
        <v>0</v>
      </c>
      <c r="C22" s="66">
        <f>'Gols encaixats'!C22</f>
        <v>0</v>
      </c>
      <c r="D22" s="91">
        <f>'Gols encaixats'!D22</f>
        <v>0</v>
      </c>
      <c r="E22" s="90">
        <f>'Gols encaixats'!E22</f>
        <v>0</v>
      </c>
      <c r="F22" s="66">
        <f>'Gols encaixats'!F22</f>
        <v>0</v>
      </c>
      <c r="G22" s="92">
        <f>'Gols encaixats'!G22</f>
        <v>0</v>
      </c>
      <c r="H22" s="10">
        <f t="shared" si="0"/>
        <v>0</v>
      </c>
      <c r="I22" s="214">
        <v>20</v>
      </c>
    </row>
    <row r="23" spans="1:9">
      <c r="A23" s="65" t="str">
        <f>'Gols marcats'!A23</f>
        <v>Pinós</v>
      </c>
      <c r="B23" s="112">
        <f>'Gols encaixats'!B23</f>
        <v>0</v>
      </c>
      <c r="C23" s="66">
        <f>'Gols encaixats'!C23</f>
        <v>0</v>
      </c>
      <c r="D23" s="91">
        <f>'Gols encaixats'!D23</f>
        <v>0</v>
      </c>
      <c r="E23" s="90">
        <f>'Gols encaixats'!E23</f>
        <v>0</v>
      </c>
      <c r="F23" s="66">
        <f>'Gols encaixats'!F23</f>
        <v>0</v>
      </c>
      <c r="G23" s="92">
        <f>'Gols encaixats'!G23</f>
        <v>0</v>
      </c>
      <c r="H23" s="10">
        <f t="shared" si="0"/>
        <v>0</v>
      </c>
      <c r="I23" s="214">
        <v>21</v>
      </c>
    </row>
    <row r="24" spans="1:9">
      <c r="A24" s="65" t="str">
        <f>'Gols marcats'!A24</f>
        <v>Gandia</v>
      </c>
      <c r="B24" s="112">
        <f>'Gols encaixats'!B24</f>
        <v>0</v>
      </c>
      <c r="C24" s="66">
        <f>'Gols encaixats'!C24</f>
        <v>0</v>
      </c>
      <c r="D24" s="91">
        <f>'Gols encaixats'!D24</f>
        <v>0</v>
      </c>
      <c r="E24" s="90">
        <f>'Gols encaixats'!E24</f>
        <v>0</v>
      </c>
      <c r="F24" s="66">
        <f>'Gols encaixats'!F24</f>
        <v>0</v>
      </c>
      <c r="G24" s="92">
        <f>'Gols encaixats'!G24</f>
        <v>0</v>
      </c>
      <c r="H24" s="10">
        <f t="shared" si="0"/>
        <v>0</v>
      </c>
      <c r="I24" s="214">
        <v>22</v>
      </c>
    </row>
    <row r="25" spans="1:9">
      <c r="A25" s="65" t="str">
        <f>'Gols marcats'!A25</f>
        <v>Carcaixent</v>
      </c>
      <c r="B25" s="112">
        <f>'Gols encaixats'!B25</f>
        <v>0</v>
      </c>
      <c r="C25" s="66">
        <f>'Gols encaixats'!C25</f>
        <v>0</v>
      </c>
      <c r="D25" s="91">
        <f>'Gols encaixats'!D25</f>
        <v>0</v>
      </c>
      <c r="E25" s="90">
        <f>'Gols encaixats'!E25</f>
        <v>0</v>
      </c>
      <c r="F25" s="66">
        <f>'Gols encaixats'!F25</f>
        <v>0</v>
      </c>
      <c r="G25" s="92">
        <f>'Gols encaixats'!G25</f>
        <v>0</v>
      </c>
      <c r="H25" s="10">
        <f t="shared" si="0"/>
        <v>0</v>
      </c>
      <c r="I25" s="214">
        <v>23</v>
      </c>
    </row>
    <row r="26" spans="1:9">
      <c r="A26" s="65" t="str">
        <f>'Gols marcats'!A26</f>
        <v>Picassent</v>
      </c>
      <c r="B26" s="112">
        <f>'Gols encaixats'!B26</f>
        <v>0</v>
      </c>
      <c r="C26" s="66">
        <f>'Gols encaixats'!C26</f>
        <v>0</v>
      </c>
      <c r="D26" s="91">
        <f>'Gols encaixats'!D26</f>
        <v>0</v>
      </c>
      <c r="E26" s="90">
        <f>'Gols encaixats'!E26</f>
        <v>0</v>
      </c>
      <c r="F26" s="66">
        <f>'Gols encaixats'!F26</f>
        <v>0</v>
      </c>
      <c r="G26" s="92">
        <f>'Gols encaixats'!G26</f>
        <v>0</v>
      </c>
      <c r="H26" s="10">
        <f t="shared" si="0"/>
        <v>0</v>
      </c>
      <c r="I26" s="214">
        <v>24</v>
      </c>
    </row>
    <row r="27" spans="1:9">
      <c r="A27" s="65" t="str">
        <f>'Gols marcats'!A27</f>
        <v>Mutxamel</v>
      </c>
      <c r="B27" s="112">
        <f>'Gols encaixats'!B27</f>
        <v>0</v>
      </c>
      <c r="C27" s="66">
        <f>'Gols encaixats'!C27</f>
        <v>0</v>
      </c>
      <c r="D27" s="91">
        <f>'Gols encaixats'!D27</f>
        <v>0</v>
      </c>
      <c r="E27" s="90">
        <f>'Gols encaixats'!E27</f>
        <v>0</v>
      </c>
      <c r="F27" s="66">
        <f>'Gols encaixats'!F27</f>
        <v>0</v>
      </c>
      <c r="G27" s="92">
        <f>'Gols encaixats'!G27</f>
        <v>0</v>
      </c>
      <c r="H27" s="10">
        <f t="shared" si="0"/>
        <v>0</v>
      </c>
      <c r="I27" s="214">
        <v>25</v>
      </c>
    </row>
    <row r="28" spans="1:9">
      <c r="A28" s="65" t="str">
        <f>'Gols marcats'!A28</f>
        <v>Eldenc</v>
      </c>
      <c r="B28" s="112">
        <f>'Gols encaixats'!B28</f>
        <v>0</v>
      </c>
      <c r="C28" s="66">
        <f>'Gols encaixats'!C28</f>
        <v>0</v>
      </c>
      <c r="D28" s="91">
        <f>'Gols encaixats'!D28</f>
        <v>0</v>
      </c>
      <c r="E28" s="90">
        <f>'Gols encaixats'!E28</f>
        <v>0</v>
      </c>
      <c r="F28" s="66">
        <f>'Gols encaixats'!F28</f>
        <v>0</v>
      </c>
      <c r="G28" s="92">
        <f>'Gols encaixats'!G28</f>
        <v>0</v>
      </c>
      <c r="H28" s="10">
        <f t="shared" si="0"/>
        <v>0</v>
      </c>
      <c r="I28" s="214">
        <v>26</v>
      </c>
    </row>
    <row r="29" spans="1:9">
      <c r="A29" s="65" t="str">
        <f>'Gols marcats'!A29</f>
        <v>Sueca</v>
      </c>
      <c r="B29" s="112">
        <f>'Gols encaixats'!B29</f>
        <v>0</v>
      </c>
      <c r="C29" s="66">
        <f>'Gols encaixats'!C29</f>
        <v>0</v>
      </c>
      <c r="D29" s="91">
        <f>'Gols encaixats'!D29</f>
        <v>0</v>
      </c>
      <c r="E29" s="90">
        <f>'Gols encaixats'!E29</f>
        <v>0</v>
      </c>
      <c r="F29" s="66">
        <f>'Gols encaixats'!F29</f>
        <v>0</v>
      </c>
      <c r="G29" s="92">
        <f>'Gols encaixats'!G29</f>
        <v>0</v>
      </c>
      <c r="H29" s="10">
        <f t="shared" si="0"/>
        <v>0</v>
      </c>
      <c r="I29" s="214">
        <v>27</v>
      </c>
    </row>
    <row r="30" spans="1:9">
      <c r="A30" s="65" t="str">
        <f>'Gols marcats'!A30</f>
        <v>Alberic</v>
      </c>
      <c r="B30" s="112">
        <f>'Gols encaixats'!B30</f>
        <v>0</v>
      </c>
      <c r="C30" s="66">
        <f>'Gols encaixats'!C30</f>
        <v>0</v>
      </c>
      <c r="D30" s="91">
        <f>'Gols encaixats'!D30</f>
        <v>0</v>
      </c>
      <c r="E30" s="90">
        <f>'Gols encaixats'!E30</f>
        <v>0</v>
      </c>
      <c r="F30" s="66">
        <f>'Gols encaixats'!F30</f>
        <v>0</v>
      </c>
      <c r="G30" s="92">
        <f>'Gols encaixats'!G30</f>
        <v>0</v>
      </c>
      <c r="H30" s="10">
        <f t="shared" si="0"/>
        <v>0</v>
      </c>
      <c r="I30" s="214">
        <v>28</v>
      </c>
    </row>
    <row r="31" spans="1:9">
      <c r="A31" s="65" t="str">
        <f>'Gols marcats'!A31</f>
        <v>Ontinyent</v>
      </c>
      <c r="B31" s="112">
        <f>'Gols encaixats'!B31</f>
        <v>0</v>
      </c>
      <c r="C31" s="66">
        <f>'Gols encaixats'!C31</f>
        <v>0</v>
      </c>
      <c r="D31" s="91">
        <f>'Gols encaixats'!D31</f>
        <v>0</v>
      </c>
      <c r="E31" s="90">
        <f>'Gols encaixats'!E31</f>
        <v>0</v>
      </c>
      <c r="F31" s="66">
        <f>'Gols encaixats'!F31</f>
        <v>0</v>
      </c>
      <c r="G31" s="92">
        <f>'Gols encaixats'!G31</f>
        <v>0</v>
      </c>
      <c r="H31" s="10">
        <f t="shared" si="0"/>
        <v>0</v>
      </c>
      <c r="I31" s="214">
        <v>29</v>
      </c>
    </row>
    <row r="32" spans="1:9">
      <c r="A32" s="65" t="str">
        <f>'Gols marcats'!A32</f>
        <v>Foios</v>
      </c>
      <c r="B32" s="112">
        <f>'Gols encaixats'!B32</f>
        <v>0</v>
      </c>
      <c r="C32" s="66">
        <f>'Gols encaixats'!C32</f>
        <v>0</v>
      </c>
      <c r="D32" s="91">
        <f>'Gols encaixats'!D32</f>
        <v>0</v>
      </c>
      <c r="E32" s="90">
        <f>'Gols encaixats'!E32</f>
        <v>0</v>
      </c>
      <c r="F32" s="66">
        <f>'Gols encaixats'!F32</f>
        <v>0</v>
      </c>
      <c r="G32" s="92">
        <f>'Gols encaixats'!G32</f>
        <v>0</v>
      </c>
      <c r="H32" s="10">
        <f t="shared" si="0"/>
        <v>0</v>
      </c>
      <c r="I32" s="214">
        <v>30</v>
      </c>
    </row>
    <row r="33" spans="1:9">
      <c r="A33" s="65" t="str">
        <f>'Gols marcats'!A33</f>
        <v>Benicarló</v>
      </c>
      <c r="B33" s="112">
        <f>'Gols encaixats'!B33</f>
        <v>0</v>
      </c>
      <c r="C33" s="66">
        <f>'Gols encaixats'!C33</f>
        <v>0</v>
      </c>
      <c r="D33" s="91">
        <f>'Gols encaixats'!D33</f>
        <v>0</v>
      </c>
      <c r="E33" s="90">
        <f>'Gols encaixats'!E33</f>
        <v>0</v>
      </c>
      <c r="F33" s="66">
        <f>'Gols encaixats'!F33</f>
        <v>0</v>
      </c>
      <c r="G33" s="92">
        <f>'Gols encaixats'!G33</f>
        <v>0</v>
      </c>
      <c r="H33" s="10">
        <f t="shared" si="0"/>
        <v>0</v>
      </c>
      <c r="I33" s="214">
        <v>31</v>
      </c>
    </row>
    <row r="34" spans="1:9">
      <c r="A34" s="65" t="str">
        <f>'Gols marcats'!A34</f>
        <v>Oliva</v>
      </c>
      <c r="B34" s="112">
        <f>'Gols encaixats'!B34</f>
        <v>0</v>
      </c>
      <c r="C34" s="66">
        <f>'Gols encaixats'!C34</f>
        <v>0</v>
      </c>
      <c r="D34" s="91">
        <f>'Gols encaixats'!D34</f>
        <v>0</v>
      </c>
      <c r="E34" s="90">
        <f>'Gols encaixats'!E34</f>
        <v>0</v>
      </c>
      <c r="F34" s="66">
        <f>'Gols encaixats'!F34</f>
        <v>0</v>
      </c>
      <c r="G34" s="92">
        <f>'Gols encaixats'!G34</f>
        <v>0</v>
      </c>
      <c r="H34" s="10">
        <f t="shared" si="0"/>
        <v>0</v>
      </c>
      <c r="I34" s="214">
        <v>32</v>
      </c>
    </row>
    <row r="35" spans="1:9">
      <c r="A35" s="65" t="str">
        <f>'Gols marcats'!A35</f>
        <v>Villena</v>
      </c>
      <c r="B35" s="112">
        <f>'Gols encaixats'!B35</f>
        <v>0</v>
      </c>
      <c r="C35" s="66">
        <f>'Gols encaixats'!C35</f>
        <v>0</v>
      </c>
      <c r="D35" s="91">
        <f>'Gols encaixats'!D35</f>
        <v>0</v>
      </c>
      <c r="E35" s="90">
        <f>'Gols encaixats'!E35</f>
        <v>0</v>
      </c>
      <c r="F35" s="66">
        <f>'Gols encaixats'!F35</f>
        <v>0</v>
      </c>
      <c r="G35" s="92">
        <f>'Gols encaixats'!G35</f>
        <v>0</v>
      </c>
      <c r="H35" s="10">
        <f t="shared" si="0"/>
        <v>0</v>
      </c>
      <c r="I35" s="214">
        <v>33</v>
      </c>
    </row>
    <row r="36" spans="1:9">
      <c r="A36" s="65" t="str">
        <f>'Gols marcats'!A36</f>
        <v>Crevillent</v>
      </c>
      <c r="B36" s="112">
        <f>'Gols encaixats'!B36</f>
        <v>0</v>
      </c>
      <c r="C36" s="66">
        <f>'Gols encaixats'!C36</f>
        <v>0</v>
      </c>
      <c r="D36" s="91">
        <f>'Gols encaixats'!D36</f>
        <v>0</v>
      </c>
      <c r="E36" s="90">
        <f>'Gols encaixats'!E36</f>
        <v>0</v>
      </c>
      <c r="F36" s="66">
        <f>'Gols encaixats'!F36</f>
        <v>0</v>
      </c>
      <c r="G36" s="92">
        <f>'Gols encaixats'!G36</f>
        <v>0</v>
      </c>
      <c r="H36" s="10">
        <f t="shared" si="0"/>
        <v>0</v>
      </c>
      <c r="I36" s="214">
        <v>34</v>
      </c>
    </row>
    <row r="37" spans="1:9">
      <c r="A37" s="65" t="str">
        <f>'Gols marcats'!A37</f>
        <v>Saguntí</v>
      </c>
      <c r="B37" s="112">
        <f>'Gols encaixats'!B37</f>
        <v>0</v>
      </c>
      <c r="C37" s="66">
        <f>'Gols encaixats'!C37</f>
        <v>0</v>
      </c>
      <c r="D37" s="91">
        <f>'Gols encaixats'!D37</f>
        <v>0</v>
      </c>
      <c r="E37" s="90">
        <f>'Gols encaixats'!E37</f>
        <v>0</v>
      </c>
      <c r="F37" s="66">
        <f>'Gols encaixats'!F37</f>
        <v>0</v>
      </c>
      <c r="G37" s="92">
        <f>'Gols encaixats'!G37</f>
        <v>0</v>
      </c>
      <c r="H37" s="10">
        <f t="shared" si="0"/>
        <v>0</v>
      </c>
      <c r="I37" s="214">
        <v>35</v>
      </c>
    </row>
    <row r="38" spans="1:9">
      <c r="A38" s="65" t="str">
        <f>'Gols marcats'!A38</f>
        <v>Xàbia</v>
      </c>
      <c r="B38" s="112">
        <f>'Gols encaixats'!B38</f>
        <v>0</v>
      </c>
      <c r="C38" s="66">
        <f>'Gols encaixats'!C38</f>
        <v>0</v>
      </c>
      <c r="D38" s="91">
        <f>'Gols encaixats'!D38</f>
        <v>0</v>
      </c>
      <c r="E38" s="90">
        <f>'Gols encaixats'!E38</f>
        <v>0</v>
      </c>
      <c r="F38" s="66">
        <f>'Gols encaixats'!F38</f>
        <v>0</v>
      </c>
      <c r="G38" s="92">
        <f>'Gols encaixats'!G38</f>
        <v>0</v>
      </c>
      <c r="H38" s="10">
        <f t="shared" si="0"/>
        <v>0</v>
      </c>
      <c r="I38" s="214">
        <v>36</v>
      </c>
    </row>
    <row r="39" spans="1:9" ht="12" customHeight="1">
      <c r="A39" s="65" t="str">
        <f>'Gols marcats'!A39</f>
        <v>Calp</v>
      </c>
      <c r="B39" s="112">
        <f>'Gols encaixats'!B39</f>
        <v>0</v>
      </c>
      <c r="C39" s="66">
        <f>'Gols encaixats'!C39</f>
        <v>0</v>
      </c>
      <c r="D39" s="91">
        <f>'Gols encaixats'!D39</f>
        <v>0</v>
      </c>
      <c r="E39" s="90">
        <f>'Gols encaixats'!E39</f>
        <v>0</v>
      </c>
      <c r="F39" s="66">
        <f>'Gols encaixats'!F39</f>
        <v>0</v>
      </c>
      <c r="G39" s="92">
        <f>'Gols encaixats'!G39</f>
        <v>0</v>
      </c>
      <c r="H39" s="10">
        <f t="shared" si="0"/>
        <v>0</v>
      </c>
      <c r="I39" s="214">
        <v>37</v>
      </c>
    </row>
    <row r="40" spans="1:9">
      <c r="A40" s="65" t="str">
        <f>'Gols marcats'!A40</f>
        <v>Torrent</v>
      </c>
      <c r="B40" s="112">
        <f>'Gols encaixats'!B40</f>
        <v>0</v>
      </c>
      <c r="C40" s="66">
        <f>'Gols encaixats'!C40</f>
        <v>0</v>
      </c>
      <c r="D40" s="91">
        <f>'Gols encaixats'!D40</f>
        <v>0</v>
      </c>
      <c r="E40" s="90">
        <f>'Gols encaixats'!E40</f>
        <v>0</v>
      </c>
      <c r="F40" s="66">
        <f>'Gols encaixats'!F40</f>
        <v>0</v>
      </c>
      <c r="G40" s="92">
        <f>'Gols encaixats'!G40</f>
        <v>0</v>
      </c>
      <c r="H40" s="10">
        <f t="shared" si="0"/>
        <v>0</v>
      </c>
      <c r="I40" s="214">
        <v>38</v>
      </c>
    </row>
    <row r="41" spans="1:9">
      <c r="A41" s="65">
        <f>'Gols marcats'!A41</f>
        <v>0</v>
      </c>
      <c r="B41" s="112">
        <f>'Gols encaixats'!B41</f>
        <v>0</v>
      </c>
      <c r="C41" s="66">
        <f>'Gols encaixats'!C41</f>
        <v>0</v>
      </c>
      <c r="D41" s="91">
        <f>'Gols encaixats'!D41</f>
        <v>0</v>
      </c>
      <c r="E41" s="90">
        <f>'Gols encaixats'!E41</f>
        <v>0</v>
      </c>
      <c r="F41" s="66">
        <f>'Gols encaixats'!F41</f>
        <v>0</v>
      </c>
      <c r="G41" s="92">
        <f>'Gols encaixats'!G41</f>
        <v>0</v>
      </c>
      <c r="H41" s="10">
        <f t="shared" si="0"/>
        <v>0</v>
      </c>
      <c r="I41" s="214">
        <v>39</v>
      </c>
    </row>
    <row r="42" spans="1:9">
      <c r="A42" s="65">
        <f>'Gols marcats'!A42</f>
        <v>0</v>
      </c>
      <c r="B42" s="112">
        <f>'Gols encaixats'!B42</f>
        <v>0</v>
      </c>
      <c r="C42" s="66">
        <f>'Gols encaixats'!C42</f>
        <v>0</v>
      </c>
      <c r="D42" s="91">
        <f>'Gols encaixats'!D42</f>
        <v>0</v>
      </c>
      <c r="E42" s="90">
        <f>'Gols encaixats'!E42</f>
        <v>0</v>
      </c>
      <c r="F42" s="66">
        <f>'Gols encaixats'!F42</f>
        <v>0</v>
      </c>
      <c r="G42" s="92">
        <f>'Gols encaixats'!G42</f>
        <v>0</v>
      </c>
      <c r="H42" s="10">
        <f t="shared" si="0"/>
        <v>0</v>
      </c>
      <c r="I42" s="214">
        <v>40</v>
      </c>
    </row>
    <row r="43" spans="1:9">
      <c r="A43" s="65">
        <f>'Gols marcats'!A43</f>
        <v>0</v>
      </c>
      <c r="B43" s="112">
        <f>'Gols encaixats'!B43</f>
        <v>0</v>
      </c>
      <c r="C43" s="66">
        <f>'Gols encaixats'!C43</f>
        <v>0</v>
      </c>
      <c r="D43" s="91">
        <f>'Gols encaixats'!D43</f>
        <v>0</v>
      </c>
      <c r="E43" s="90">
        <f>'Gols encaixats'!E43</f>
        <v>0</v>
      </c>
      <c r="F43" s="66">
        <f>'Gols encaixats'!F43</f>
        <v>0</v>
      </c>
      <c r="G43" s="92">
        <f>'Gols encaixats'!G43</f>
        <v>0</v>
      </c>
      <c r="H43" s="10">
        <f t="shared" si="0"/>
        <v>0</v>
      </c>
      <c r="I43" s="214">
        <v>41</v>
      </c>
    </row>
    <row r="44" spans="1:9">
      <c r="A44" s="65">
        <f>'Gols marcats'!A44</f>
        <v>0</v>
      </c>
      <c r="B44" s="112">
        <f>'Gols encaixats'!B44</f>
        <v>0</v>
      </c>
      <c r="C44" s="66">
        <f>'Gols encaixats'!C44</f>
        <v>0</v>
      </c>
      <c r="D44" s="91">
        <f>'Gols encaixats'!D44</f>
        <v>0</v>
      </c>
      <c r="E44" s="90">
        <f>'Gols encaixats'!E44</f>
        <v>0</v>
      </c>
      <c r="F44" s="66">
        <f>'Gols encaixats'!F44</f>
        <v>0</v>
      </c>
      <c r="G44" s="92">
        <f>'Gols encaixats'!G44</f>
        <v>0</v>
      </c>
      <c r="H44" s="10">
        <f t="shared" si="0"/>
        <v>0</v>
      </c>
      <c r="I44" s="214">
        <v>42</v>
      </c>
    </row>
    <row r="45" spans="1:9">
      <c r="A45" s="65">
        <f>'Gols marcats'!A45</f>
        <v>0</v>
      </c>
      <c r="B45" s="112">
        <f>'Gols encaixats'!B45</f>
        <v>0</v>
      </c>
      <c r="C45" s="66">
        <f>'Gols encaixats'!C45</f>
        <v>0</v>
      </c>
      <c r="D45" s="91">
        <f>'Gols encaixats'!D45</f>
        <v>0</v>
      </c>
      <c r="E45" s="90">
        <f>'Gols encaixats'!E45</f>
        <v>0</v>
      </c>
      <c r="F45" s="66">
        <f>'Gols encaixats'!F45</f>
        <v>0</v>
      </c>
      <c r="G45" s="92">
        <f>'Gols encaixats'!G45</f>
        <v>0</v>
      </c>
      <c r="H45" s="10">
        <f t="shared" si="0"/>
        <v>0</v>
      </c>
      <c r="I45" s="214">
        <v>1</v>
      </c>
    </row>
    <row r="46" spans="1:9">
      <c r="A46" s="65">
        <f>'Gols marcats'!A46</f>
        <v>0</v>
      </c>
      <c r="B46" s="112">
        <f>'Gols encaixats'!B46</f>
        <v>0</v>
      </c>
      <c r="C46" s="66">
        <f>'Gols encaixats'!C46</f>
        <v>0</v>
      </c>
      <c r="D46" s="91">
        <f>'Gols encaixats'!D46</f>
        <v>0</v>
      </c>
      <c r="E46" s="90">
        <f>'Gols encaixats'!E46</f>
        <v>0</v>
      </c>
      <c r="F46" s="66">
        <f>'Gols encaixats'!F46</f>
        <v>0</v>
      </c>
      <c r="G46" s="92">
        <f>'Gols encaixats'!G46</f>
        <v>0</v>
      </c>
      <c r="H46" s="10">
        <f t="shared" si="0"/>
        <v>0</v>
      </c>
      <c r="I46" s="214">
        <v>2</v>
      </c>
    </row>
    <row r="47" spans="1:9">
      <c r="A47" s="65">
        <f>'Gols marcats'!A47</f>
        <v>0</v>
      </c>
      <c r="B47" s="112">
        <f>'Gols encaixats'!B47</f>
        <v>0</v>
      </c>
      <c r="C47" s="66">
        <f>'Gols encaixats'!C47</f>
        <v>0</v>
      </c>
      <c r="D47" s="91">
        <f>'Gols encaixats'!D47</f>
        <v>0</v>
      </c>
      <c r="E47" s="90">
        <f>'Gols encaixats'!E47</f>
        <v>0</v>
      </c>
      <c r="F47" s="66">
        <f>'Gols encaixats'!F47</f>
        <v>0</v>
      </c>
      <c r="G47" s="92">
        <f>'Gols encaixats'!G47</f>
        <v>0</v>
      </c>
      <c r="H47" s="10">
        <f t="shared" si="0"/>
        <v>0</v>
      </c>
      <c r="I47" s="214">
        <v>3</v>
      </c>
    </row>
    <row r="48" spans="1:9">
      <c r="A48" s="65" t="str">
        <f>'Gols marcats'!A48</f>
        <v>Alaquàs</v>
      </c>
      <c r="B48" s="112">
        <f>'Gols encaixats'!B48</f>
        <v>0</v>
      </c>
      <c r="C48" s="66">
        <f>'Gols encaixats'!C48</f>
        <v>0</v>
      </c>
      <c r="D48" s="91">
        <f>'Gols encaixats'!D48</f>
        <v>0</v>
      </c>
      <c r="E48" s="90">
        <f>'Gols encaixats'!E48</f>
        <v>0</v>
      </c>
      <c r="F48" s="66">
        <f>'Gols encaixats'!F48</f>
        <v>0</v>
      </c>
      <c r="G48" s="92">
        <f>'Gols encaixats'!G48</f>
        <v>0</v>
      </c>
      <c r="H48" s="10">
        <f t="shared" si="0"/>
        <v>0</v>
      </c>
      <c r="I48" s="214">
        <v>4</v>
      </c>
    </row>
    <row r="49" spans="1:14">
      <c r="A49" s="65" t="str">
        <f>'Gols marcats'!A49</f>
        <v>Pinós</v>
      </c>
      <c r="B49" s="112">
        <f>'Gols encaixats'!B49</f>
        <v>0</v>
      </c>
      <c r="C49" s="66">
        <f>'Gols encaixats'!C49</f>
        <v>0</v>
      </c>
      <c r="D49" s="91">
        <f>'Gols encaixats'!D49</f>
        <v>0</v>
      </c>
      <c r="E49" s="90">
        <f>'Gols encaixats'!E49</f>
        <v>0</v>
      </c>
      <c r="F49" s="66">
        <f>'Gols encaixats'!F49</f>
        <v>0</v>
      </c>
      <c r="G49" s="92">
        <f>'Gols encaixats'!G49</f>
        <v>0</v>
      </c>
      <c r="H49" s="10">
        <f t="shared" si="0"/>
        <v>0</v>
      </c>
      <c r="I49" s="214">
        <v>5</v>
      </c>
    </row>
    <row r="50" spans="1:14" ht="13.5" thickBot="1">
      <c r="A50" s="65" t="str">
        <f>'Gols marcats'!A50</f>
        <v>Gandia</v>
      </c>
      <c r="B50" s="94">
        <f>'Gols encaixats'!B50</f>
        <v>0</v>
      </c>
      <c r="C50" s="66">
        <f>'Gols encaixats'!C50</f>
        <v>0</v>
      </c>
      <c r="D50" s="91">
        <f>'Gols encaixats'!D50</f>
        <v>0</v>
      </c>
      <c r="E50" s="90">
        <f>'Gols encaixats'!E50</f>
        <v>0</v>
      </c>
      <c r="F50" s="66">
        <f>'Gols encaixats'!F50</f>
        <v>0</v>
      </c>
      <c r="G50" s="92">
        <f>'Gols encaixats'!G50</f>
        <v>0</v>
      </c>
      <c r="H50" s="10">
        <f t="shared" si="0"/>
        <v>0</v>
      </c>
      <c r="I50" s="214">
        <v>6</v>
      </c>
    </row>
    <row r="51" spans="1:14" ht="14.25" thickTop="1" thickBot="1">
      <c r="A51" s="39" t="s">
        <v>37</v>
      </c>
      <c r="B51" s="40"/>
      <c r="C51" s="41"/>
      <c r="D51" s="42" t="s">
        <v>24</v>
      </c>
      <c r="E51" s="41"/>
      <c r="F51" s="42"/>
      <c r="G51" s="41"/>
      <c r="H51" s="40"/>
      <c r="I51" s="41"/>
      <c r="J51" s="42" t="s">
        <v>25</v>
      </c>
      <c r="K51" s="41"/>
      <c r="L51" s="42"/>
      <c r="M51" s="43"/>
      <c r="N51" s="44" t="s">
        <v>35</v>
      </c>
    </row>
    <row r="52" spans="1:14" ht="13.5" thickTop="1">
      <c r="A52" s="45"/>
      <c r="B52" s="46" t="s">
        <v>26</v>
      </c>
      <c r="C52" s="47"/>
      <c r="D52" s="48" t="s">
        <v>27</v>
      </c>
      <c r="E52" s="47"/>
      <c r="F52" s="48" t="s">
        <v>28</v>
      </c>
      <c r="G52" s="49"/>
      <c r="H52" s="50" t="s">
        <v>29</v>
      </c>
      <c r="I52" s="51"/>
      <c r="J52" s="52" t="s">
        <v>30</v>
      </c>
      <c r="K52" s="51"/>
      <c r="L52" s="52" t="s">
        <v>31</v>
      </c>
      <c r="M52" s="53"/>
      <c r="N52" s="58"/>
    </row>
    <row r="53" spans="1:14" ht="13.5" thickBot="1">
      <c r="A53" s="54"/>
      <c r="B53" s="55">
        <f>SUM(B3:B46)</f>
        <v>0</v>
      </c>
      <c r="C53" s="56" t="e">
        <f>(B53/N53)</f>
        <v>#DIV/0!</v>
      </c>
      <c r="D53" s="35">
        <f>SUM(C3:C46)</f>
        <v>0</v>
      </c>
      <c r="E53" s="56" t="e">
        <f>(D53/N53)</f>
        <v>#DIV/0!</v>
      </c>
      <c r="F53" s="35">
        <f>SUM(D3:D46)</f>
        <v>0</v>
      </c>
      <c r="G53" s="57" t="e">
        <f>(F53/N53)</f>
        <v>#DIV/0!</v>
      </c>
      <c r="H53" s="55">
        <f>SUM(E3:E46)</f>
        <v>0</v>
      </c>
      <c r="I53" s="56" t="e">
        <f>(H53/N53)</f>
        <v>#DIV/0!</v>
      </c>
      <c r="J53" s="35">
        <f>SUM(F3:F46)</f>
        <v>0</v>
      </c>
      <c r="K53" s="56" t="e">
        <f>(J53/N53)</f>
        <v>#DIV/0!</v>
      </c>
      <c r="L53" s="35">
        <f>SUM(G3:G46)</f>
        <v>0</v>
      </c>
      <c r="M53" s="57" t="e">
        <f>(L53/N53)</f>
        <v>#DIV/0!</v>
      </c>
      <c r="N53" s="59">
        <f>SUM(H3:H50)</f>
        <v>0</v>
      </c>
    </row>
    <row r="54" spans="1:14" ht="13.5" thickTop="1"/>
    <row r="55" spans="1:14" s="61" customFormat="1">
      <c r="A55" s="60"/>
      <c r="B55" s="38"/>
      <c r="D55" s="38"/>
      <c r="F55" s="38"/>
      <c r="H55" s="38"/>
      <c r="J55" s="38"/>
      <c r="L55" s="38"/>
      <c r="M55" s="12"/>
      <c r="N55" s="62"/>
    </row>
    <row r="56" spans="1:14" s="61" customFormat="1">
      <c r="A56" s="9"/>
      <c r="B56" s="13"/>
      <c r="D56" s="13"/>
      <c r="F56" s="13"/>
      <c r="H56" s="13"/>
      <c r="J56" s="13"/>
      <c r="L56" s="13"/>
      <c r="M56" s="12"/>
    </row>
    <row r="57" spans="1:14" s="61" customFormat="1">
      <c r="A57" s="9"/>
      <c r="B57" s="12"/>
      <c r="C57" s="63"/>
      <c r="D57" s="12"/>
      <c r="E57" s="63"/>
      <c r="F57" s="12"/>
      <c r="G57" s="63"/>
      <c r="H57" s="12"/>
      <c r="I57" s="63"/>
      <c r="J57" s="12"/>
      <c r="K57" s="63"/>
      <c r="L57" s="12"/>
      <c r="M57" s="63"/>
      <c r="N57" s="9"/>
    </row>
  </sheetData>
  <phoneticPr fontId="10" type="noConversion"/>
  <pageMargins left="0.75" right="0.75" top="1" bottom="1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Q5"/>
  <sheetViews>
    <sheetView workbookViewId="0">
      <selection activeCell="AM2" sqref="AM2"/>
    </sheetView>
  </sheetViews>
  <sheetFormatPr baseColWidth="10" defaultRowHeight="12.75"/>
  <cols>
    <col min="1" max="1" width="12.7109375" customWidth="1"/>
    <col min="2" max="3" width="3" style="1" customWidth="1"/>
    <col min="4" max="4" width="3" style="1" bestFit="1" customWidth="1"/>
    <col min="5" max="7" width="3" style="1" customWidth="1"/>
    <col min="8" max="8" width="3" style="1" bestFit="1" customWidth="1"/>
    <col min="9" max="35" width="3" style="1" customWidth="1"/>
    <col min="36" max="39" width="3" style="1" bestFit="1" customWidth="1"/>
    <col min="40" max="43" width="3.140625" customWidth="1"/>
  </cols>
  <sheetData>
    <row r="1" spans="1:43" s="36" customFormat="1">
      <c r="B1" s="37">
        <v>1</v>
      </c>
      <c r="C1" s="37">
        <v>2</v>
      </c>
      <c r="D1" s="37">
        <v>3</v>
      </c>
      <c r="E1" s="37">
        <v>4</v>
      </c>
      <c r="F1" s="37">
        <v>5</v>
      </c>
      <c r="G1" s="37">
        <v>6</v>
      </c>
      <c r="H1" s="37">
        <v>7</v>
      </c>
      <c r="I1" s="37">
        <v>8</v>
      </c>
      <c r="J1" s="37">
        <v>9</v>
      </c>
      <c r="K1" s="37">
        <v>10</v>
      </c>
      <c r="L1" s="37">
        <v>11</v>
      </c>
      <c r="M1" s="37">
        <v>12</v>
      </c>
      <c r="N1" s="37">
        <v>13</v>
      </c>
      <c r="O1" s="37">
        <v>14</v>
      </c>
      <c r="P1" s="37">
        <v>15</v>
      </c>
      <c r="Q1" s="37">
        <v>16</v>
      </c>
      <c r="R1" s="37">
        <v>17</v>
      </c>
      <c r="S1" s="37">
        <v>18</v>
      </c>
      <c r="T1" s="37">
        <v>19</v>
      </c>
      <c r="U1" s="37">
        <v>20</v>
      </c>
      <c r="V1" s="37">
        <v>21</v>
      </c>
      <c r="W1" s="37">
        <v>22</v>
      </c>
      <c r="X1" s="37">
        <v>23</v>
      </c>
      <c r="Y1" s="37">
        <v>24</v>
      </c>
      <c r="Z1" s="37">
        <v>25</v>
      </c>
      <c r="AA1" s="37">
        <v>26</v>
      </c>
      <c r="AB1" s="37">
        <v>27</v>
      </c>
      <c r="AC1" s="37">
        <v>28</v>
      </c>
      <c r="AD1" s="37">
        <v>29</v>
      </c>
      <c r="AE1" s="37">
        <v>30</v>
      </c>
      <c r="AF1" s="37">
        <v>31</v>
      </c>
      <c r="AG1" s="37">
        <v>32</v>
      </c>
      <c r="AH1" s="37">
        <v>33</v>
      </c>
      <c r="AI1" s="37">
        <v>34</v>
      </c>
      <c r="AJ1" s="37">
        <v>35</v>
      </c>
      <c r="AK1" s="37">
        <v>36</v>
      </c>
      <c r="AL1" s="37">
        <v>37</v>
      </c>
      <c r="AM1" s="37">
        <v>38</v>
      </c>
      <c r="AN1" s="37">
        <v>39</v>
      </c>
      <c r="AO1" s="37">
        <v>40</v>
      </c>
      <c r="AP1" s="36">
        <v>41</v>
      </c>
      <c r="AQ1" s="36">
        <v>42</v>
      </c>
    </row>
    <row r="2" spans="1:43">
      <c r="A2" t="s">
        <v>32</v>
      </c>
      <c r="AM2" s="1">
        <v>14</v>
      </c>
      <c r="AN2" s="1"/>
      <c r="AO2" s="1"/>
      <c r="AP2" s="1"/>
      <c r="AQ2" s="1"/>
    </row>
    <row r="4" spans="1:43">
      <c r="A4" t="s">
        <v>52</v>
      </c>
    </row>
    <row r="5" spans="1:43">
      <c r="A5" t="s">
        <v>53</v>
      </c>
    </row>
  </sheetData>
  <phoneticPr fontId="10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8</vt:i4>
      </vt:variant>
      <vt:variant>
        <vt:lpstr>Gráficos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U.E. ALZIRA</vt:lpstr>
      <vt:lpstr>Gols marcats</vt:lpstr>
      <vt:lpstr>Gols encaixats</vt:lpstr>
      <vt:lpstr>G.m.casa</vt:lpstr>
      <vt:lpstr>G.e.casa</vt:lpstr>
      <vt:lpstr>G.m.fora</vt:lpstr>
      <vt:lpstr>G.e.fora</vt:lpstr>
      <vt:lpstr>Classificacions</vt:lpstr>
      <vt:lpstr>Gr. class. 38</vt:lpstr>
      <vt:lpstr>Gr. Class. 42</vt:lpstr>
      <vt:lpstr>Gols marcats per quarts</vt:lpstr>
      <vt:lpstr>Gols encaixats per quarts</vt:lpstr>
      <vt:lpstr>Gols marcats per parts</vt:lpstr>
      <vt:lpstr>Gols marcats per terços</vt:lpstr>
      <vt:lpstr>Gols encaixats per parts</vt:lpstr>
      <vt:lpstr>Gols encaixats per terços</vt:lpstr>
      <vt:lpstr>'Gols marcats'!Área_de_impresión</vt:lpstr>
      <vt:lpstr>'U.E. ALZIRA'!Área_de_impresión</vt:lpstr>
    </vt:vector>
  </TitlesOfParts>
  <Company>Algezira Vídeo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Chordà i Argente</dc:creator>
  <cp:lastModifiedBy>Usuario</cp:lastModifiedBy>
  <cp:lastPrinted>2016-07-28T09:12:30Z</cp:lastPrinted>
  <dcterms:created xsi:type="dcterms:W3CDTF">1998-08-31T09:37:34Z</dcterms:created>
  <dcterms:modified xsi:type="dcterms:W3CDTF">2017-08-19T10:29:36Z</dcterms:modified>
</cp:coreProperties>
</file>