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385" yWindow="630" windowWidth="10455" windowHeight="6330" tabRatio="925"/>
  </bookViews>
  <sheets>
    <sheet name="U.E. ALZIRA" sheetId="5" r:id="rId1"/>
    <sheet name="Gols marcats" sheetId="17" r:id="rId2"/>
    <sheet name="Gols encaixats" sheetId="23" r:id="rId3"/>
    <sheet name="G.m.casa" sheetId="26" r:id="rId4"/>
    <sheet name="G.e.casa" sheetId="27" r:id="rId5"/>
    <sheet name="G.m.fora" sheetId="28" r:id="rId6"/>
    <sheet name="G.e.fora" sheetId="25" r:id="rId7"/>
    <sheet name="Gr. class. 38" sheetId="43" r:id="rId8"/>
    <sheet name="Classificacions" sheetId="20" r:id="rId9"/>
    <sheet name="Gr. Class. 42" sheetId="45" state="hidden" r:id="rId10"/>
    <sheet name="Gols marcats per quarts" sheetId="29" r:id="rId11"/>
    <sheet name="Gols encaixats per quarts" sheetId="30" r:id="rId12"/>
    <sheet name="Gols marcats per parts" sheetId="31" r:id="rId13"/>
    <sheet name="Gols marcats per terços" sheetId="32" r:id="rId14"/>
    <sheet name="Gols encaixats per parts" sheetId="33" r:id="rId15"/>
    <sheet name="Gols encaixats per terços" sheetId="34" r:id="rId16"/>
  </sheets>
  <definedNames>
    <definedName name="_xlnm.Print_Area" localSheetId="1">'Gols marcats'!$1:$1048576</definedName>
    <definedName name="_xlnm.Print_Area" localSheetId="0">'U.E. ALZIRA'!$1:$1048576</definedName>
  </definedNames>
  <calcPr calcId="124519"/>
</workbook>
</file>

<file path=xl/calcChain.xml><?xml version="1.0" encoding="utf-8"?>
<calcChain xmlns="http://schemas.openxmlformats.org/spreadsheetml/2006/main">
  <c r="C15" i="5"/>
  <c r="D15"/>
  <c r="E15"/>
  <c r="F15"/>
  <c r="G15"/>
  <c r="H15"/>
  <c r="I15"/>
  <c r="L15"/>
  <c r="M15"/>
  <c r="O15"/>
  <c r="N15" s="1"/>
  <c r="P15"/>
  <c r="Q15"/>
  <c r="R15"/>
  <c r="S15"/>
  <c r="U15" s="1"/>
  <c r="T15"/>
  <c r="FB15"/>
  <c r="FC15"/>
  <c r="FD15"/>
  <c r="HA15"/>
  <c r="V15" s="1"/>
  <c r="V62"/>
  <c r="C7"/>
  <c r="C8"/>
  <c r="C9"/>
  <c r="C10"/>
  <c r="C11"/>
  <c r="C12"/>
  <c r="C13"/>
  <c r="C14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6"/>
  <c r="C5"/>
  <c r="A7" i="25"/>
  <c r="HA24" i="5"/>
  <c r="V24" s="1"/>
  <c r="HA25"/>
  <c r="V25" s="1"/>
  <c r="HA26"/>
  <c r="V26" s="1"/>
  <c r="HA27"/>
  <c r="V27" s="1"/>
  <c r="HA28"/>
  <c r="V28" s="1"/>
  <c r="HA29"/>
  <c r="V29" s="1"/>
  <c r="HA30"/>
  <c r="V30" s="1"/>
  <c r="HA31"/>
  <c r="V31" s="1"/>
  <c r="HA32"/>
  <c r="V32" s="1"/>
  <c r="HA33"/>
  <c r="V33" s="1"/>
  <c r="HA34"/>
  <c r="V34" s="1"/>
  <c r="HA35"/>
  <c r="V35" s="1"/>
  <c r="HA36"/>
  <c r="V36" s="1"/>
  <c r="R10"/>
  <c r="S10"/>
  <c r="T10"/>
  <c r="R11"/>
  <c r="S11"/>
  <c r="T11"/>
  <c r="R12"/>
  <c r="S12"/>
  <c r="T12"/>
  <c r="R13"/>
  <c r="S13"/>
  <c r="T13"/>
  <c r="R14"/>
  <c r="S14"/>
  <c r="T14"/>
  <c r="R16"/>
  <c r="S16"/>
  <c r="T16"/>
  <c r="R17"/>
  <c r="S17"/>
  <c r="T17"/>
  <c r="R18"/>
  <c r="S18"/>
  <c r="T18"/>
  <c r="R19"/>
  <c r="S19"/>
  <c r="T19"/>
  <c r="R20"/>
  <c r="S20"/>
  <c r="T20"/>
  <c r="R21"/>
  <c r="S21"/>
  <c r="T21"/>
  <c r="R22"/>
  <c r="S22"/>
  <c r="T22"/>
  <c r="R23"/>
  <c r="S23"/>
  <c r="T23"/>
  <c r="R24"/>
  <c r="S24"/>
  <c r="T24"/>
  <c r="R25"/>
  <c r="S25"/>
  <c r="T25"/>
  <c r="R26"/>
  <c r="S26"/>
  <c r="T26"/>
  <c r="R27"/>
  <c r="S27"/>
  <c r="T27"/>
  <c r="R28"/>
  <c r="S28"/>
  <c r="T28"/>
  <c r="R29"/>
  <c r="S29"/>
  <c r="T29"/>
  <c r="R30"/>
  <c r="S30"/>
  <c r="T30"/>
  <c r="R31"/>
  <c r="S31"/>
  <c r="T31"/>
  <c r="R32"/>
  <c r="S32"/>
  <c r="T32"/>
  <c r="R33"/>
  <c r="S33"/>
  <c r="T33"/>
  <c r="R34"/>
  <c r="S34"/>
  <c r="T34"/>
  <c r="R35"/>
  <c r="S35"/>
  <c r="T35"/>
  <c r="R36"/>
  <c r="S36"/>
  <c r="T36"/>
  <c r="R37"/>
  <c r="S37"/>
  <c r="T37"/>
  <c r="R38"/>
  <c r="S38"/>
  <c r="T38"/>
  <c r="R39"/>
  <c r="S39"/>
  <c r="T39"/>
  <c r="R40"/>
  <c r="S40"/>
  <c r="T40"/>
  <c r="R41"/>
  <c r="S41"/>
  <c r="T41"/>
  <c r="R42"/>
  <c r="S42"/>
  <c r="T42"/>
  <c r="R43"/>
  <c r="S43"/>
  <c r="T43"/>
  <c r="R44"/>
  <c r="S44"/>
  <c r="T44"/>
  <c r="R45"/>
  <c r="S45"/>
  <c r="T45"/>
  <c r="R46"/>
  <c r="S46"/>
  <c r="T46"/>
  <c r="R47"/>
  <c r="S47"/>
  <c r="T47"/>
  <c r="R48"/>
  <c r="S48"/>
  <c r="T48"/>
  <c r="R49"/>
  <c r="S49"/>
  <c r="T49"/>
  <c r="R50"/>
  <c r="S50"/>
  <c r="T50"/>
  <c r="R51"/>
  <c r="S51"/>
  <c r="T51"/>
  <c r="R52"/>
  <c r="S52"/>
  <c r="T52"/>
  <c r="R53"/>
  <c r="S53"/>
  <c r="T53"/>
  <c r="R54"/>
  <c r="S54"/>
  <c r="T54"/>
  <c r="R55"/>
  <c r="S55"/>
  <c r="T55"/>
  <c r="R56"/>
  <c r="S56"/>
  <c r="T56"/>
  <c r="R57"/>
  <c r="S57"/>
  <c r="T57"/>
  <c r="R58"/>
  <c r="S58"/>
  <c r="T58"/>
  <c r="R59"/>
  <c r="S59"/>
  <c r="T59"/>
  <c r="R60"/>
  <c r="S60"/>
  <c r="T60"/>
  <c r="R61"/>
  <c r="S61"/>
  <c r="T61"/>
  <c r="R62"/>
  <c r="S62"/>
  <c r="T62"/>
  <c r="R63"/>
  <c r="S63"/>
  <c r="T63"/>
  <c r="R64"/>
  <c r="S64"/>
  <c r="T64"/>
  <c r="R65"/>
  <c r="S65"/>
  <c r="T65"/>
  <c r="R5"/>
  <c r="S5"/>
  <c r="T5"/>
  <c r="R6"/>
  <c r="S6"/>
  <c r="T6"/>
  <c r="R7"/>
  <c r="S7"/>
  <c r="T7"/>
  <c r="R8"/>
  <c r="S8"/>
  <c r="T8"/>
  <c r="R9"/>
  <c r="S9"/>
  <c r="T9"/>
  <c r="FB20"/>
  <c r="FC20"/>
  <c r="FD20"/>
  <c r="FB21"/>
  <c r="FC21"/>
  <c r="FD21"/>
  <c r="FB22"/>
  <c r="FC22"/>
  <c r="FD22"/>
  <c r="FB23"/>
  <c r="FC23"/>
  <c r="FD23"/>
  <c r="FB24"/>
  <c r="FC24"/>
  <c r="FD24"/>
  <c r="FB25"/>
  <c r="FC25"/>
  <c r="FD25"/>
  <c r="FB26"/>
  <c r="FC26"/>
  <c r="FD26"/>
  <c r="FB27"/>
  <c r="FC27"/>
  <c r="FD27"/>
  <c r="FB28"/>
  <c r="FC28"/>
  <c r="FD28"/>
  <c r="FB29"/>
  <c r="FC29"/>
  <c r="FD29"/>
  <c r="FB30"/>
  <c r="FC30"/>
  <c r="FD30"/>
  <c r="FB31"/>
  <c r="FC31"/>
  <c r="FD31"/>
  <c r="FB32"/>
  <c r="FC32"/>
  <c r="FD32"/>
  <c r="FB33"/>
  <c r="FC33"/>
  <c r="FD33"/>
  <c r="FB5"/>
  <c r="FC5"/>
  <c r="FD5"/>
  <c r="FB6"/>
  <c r="FC6"/>
  <c r="FD6"/>
  <c r="FB7"/>
  <c r="FC7"/>
  <c r="FD7"/>
  <c r="FB8"/>
  <c r="FC8"/>
  <c r="FD8"/>
  <c r="FB9"/>
  <c r="FC9"/>
  <c r="FD9"/>
  <c r="B5" i="25"/>
  <c r="C5"/>
  <c r="D5"/>
  <c r="E5"/>
  <c r="F5"/>
  <c r="G5"/>
  <c r="B7"/>
  <c r="C7"/>
  <c r="D7"/>
  <c r="E7"/>
  <c r="F7"/>
  <c r="G7"/>
  <c r="B9"/>
  <c r="C9"/>
  <c r="D9"/>
  <c r="E9"/>
  <c r="F9"/>
  <c r="G9"/>
  <c r="B11"/>
  <c r="C11"/>
  <c r="D11"/>
  <c r="E11"/>
  <c r="F11"/>
  <c r="G11"/>
  <c r="B13"/>
  <c r="C13"/>
  <c r="D13"/>
  <c r="E13"/>
  <c r="F13"/>
  <c r="G13"/>
  <c r="B15"/>
  <c r="C15"/>
  <c r="D15"/>
  <c r="E15"/>
  <c r="F15"/>
  <c r="G15"/>
  <c r="B17"/>
  <c r="C17"/>
  <c r="D17"/>
  <c r="E17"/>
  <c r="F17"/>
  <c r="G17"/>
  <c r="B19"/>
  <c r="C19"/>
  <c r="D19"/>
  <c r="E19"/>
  <c r="F19"/>
  <c r="G19"/>
  <c r="B20"/>
  <c r="C20"/>
  <c r="D20"/>
  <c r="E20"/>
  <c r="F20"/>
  <c r="G20"/>
  <c r="B23"/>
  <c r="C23"/>
  <c r="D23"/>
  <c r="E23"/>
  <c r="F23"/>
  <c r="G23"/>
  <c r="B25"/>
  <c r="C25"/>
  <c r="D25"/>
  <c r="E25"/>
  <c r="F25"/>
  <c r="G25"/>
  <c r="B27"/>
  <c r="C27"/>
  <c r="D27"/>
  <c r="E27"/>
  <c r="F27"/>
  <c r="G27"/>
  <c r="B29"/>
  <c r="C29"/>
  <c r="D29"/>
  <c r="E29"/>
  <c r="F29"/>
  <c r="G29"/>
  <c r="B31"/>
  <c r="C31"/>
  <c r="D31"/>
  <c r="E31"/>
  <c r="F31"/>
  <c r="G31"/>
  <c r="B33"/>
  <c r="C33"/>
  <c r="D33"/>
  <c r="E33"/>
  <c r="F33"/>
  <c r="G33"/>
  <c r="B35"/>
  <c r="C35"/>
  <c r="D35"/>
  <c r="E35"/>
  <c r="F35"/>
  <c r="G35"/>
  <c r="B37"/>
  <c r="C37"/>
  <c r="D37"/>
  <c r="E37"/>
  <c r="F37"/>
  <c r="G37"/>
  <c r="B40"/>
  <c r="C40"/>
  <c r="D40"/>
  <c r="E40"/>
  <c r="F40"/>
  <c r="G40"/>
  <c r="B42"/>
  <c r="C42"/>
  <c r="D42"/>
  <c r="E42"/>
  <c r="F42"/>
  <c r="G42"/>
  <c r="B43"/>
  <c r="C43"/>
  <c r="D43"/>
  <c r="E43"/>
  <c r="F43"/>
  <c r="G43"/>
  <c r="B45"/>
  <c r="C45"/>
  <c r="D45"/>
  <c r="E45"/>
  <c r="F45"/>
  <c r="G45"/>
  <c r="B46"/>
  <c r="C46"/>
  <c r="D46"/>
  <c r="E46"/>
  <c r="F46"/>
  <c r="G46"/>
  <c r="B47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5" i="28"/>
  <c r="C5"/>
  <c r="D5"/>
  <c r="E5"/>
  <c r="F5"/>
  <c r="G5"/>
  <c r="B7"/>
  <c r="C7"/>
  <c r="D7"/>
  <c r="E7"/>
  <c r="F7"/>
  <c r="G7"/>
  <c r="B9"/>
  <c r="C9"/>
  <c r="D9"/>
  <c r="E9"/>
  <c r="F9"/>
  <c r="G9"/>
  <c r="B11"/>
  <c r="C11"/>
  <c r="D11"/>
  <c r="E11"/>
  <c r="F11"/>
  <c r="G11"/>
  <c r="B13"/>
  <c r="C13"/>
  <c r="D13"/>
  <c r="E13"/>
  <c r="F13"/>
  <c r="G13"/>
  <c r="B15"/>
  <c r="C15"/>
  <c r="D15"/>
  <c r="E15"/>
  <c r="F15"/>
  <c r="G15"/>
  <c r="B17"/>
  <c r="C17"/>
  <c r="D17"/>
  <c r="E17"/>
  <c r="F17"/>
  <c r="G17"/>
  <c r="B19"/>
  <c r="C19"/>
  <c r="D19"/>
  <c r="E19"/>
  <c r="F19"/>
  <c r="G19"/>
  <c r="B20"/>
  <c r="C20"/>
  <c r="D20"/>
  <c r="E20"/>
  <c r="F20"/>
  <c r="G20"/>
  <c r="B23"/>
  <c r="C23"/>
  <c r="D23"/>
  <c r="E23"/>
  <c r="F23"/>
  <c r="G23"/>
  <c r="B25"/>
  <c r="C25"/>
  <c r="D25"/>
  <c r="E25"/>
  <c r="F25"/>
  <c r="G25"/>
  <c r="B27"/>
  <c r="C27"/>
  <c r="D27"/>
  <c r="E27"/>
  <c r="F27"/>
  <c r="G27"/>
  <c r="B29"/>
  <c r="C29"/>
  <c r="D29"/>
  <c r="E29"/>
  <c r="F29"/>
  <c r="G29"/>
  <c r="B31"/>
  <c r="C31"/>
  <c r="D31"/>
  <c r="E31"/>
  <c r="F31"/>
  <c r="G31"/>
  <c r="B33"/>
  <c r="C33"/>
  <c r="D33"/>
  <c r="E33"/>
  <c r="F33"/>
  <c r="G33"/>
  <c r="B35"/>
  <c r="C35"/>
  <c r="D35"/>
  <c r="E35"/>
  <c r="F35"/>
  <c r="G35"/>
  <c r="B37"/>
  <c r="C37"/>
  <c r="D37"/>
  <c r="E37"/>
  <c r="F37"/>
  <c r="G37"/>
  <c r="B40"/>
  <c r="C40"/>
  <c r="D40"/>
  <c r="E40"/>
  <c r="F40"/>
  <c r="G40"/>
  <c r="B42"/>
  <c r="C42"/>
  <c r="D42"/>
  <c r="E42"/>
  <c r="F42"/>
  <c r="G42"/>
  <c r="B43"/>
  <c r="C43"/>
  <c r="D43"/>
  <c r="E43"/>
  <c r="F43"/>
  <c r="G43"/>
  <c r="B45"/>
  <c r="C45"/>
  <c r="D45"/>
  <c r="E45"/>
  <c r="F45"/>
  <c r="G45"/>
  <c r="B46"/>
  <c r="C46"/>
  <c r="D46"/>
  <c r="E46"/>
  <c r="F46"/>
  <c r="G46"/>
  <c r="B47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6" i="27"/>
  <c r="C6"/>
  <c r="D6"/>
  <c r="E6"/>
  <c r="F6"/>
  <c r="G6"/>
  <c r="H6"/>
  <c r="B8"/>
  <c r="C8"/>
  <c r="D8"/>
  <c r="E8"/>
  <c r="F8"/>
  <c r="G8"/>
  <c r="H8"/>
  <c r="B10"/>
  <c r="C10"/>
  <c r="D10"/>
  <c r="E10"/>
  <c r="F10"/>
  <c r="G10"/>
  <c r="H10"/>
  <c r="B12"/>
  <c r="C12"/>
  <c r="D12"/>
  <c r="E12"/>
  <c r="F12"/>
  <c r="G12"/>
  <c r="H12"/>
  <c r="B14"/>
  <c r="C14"/>
  <c r="D14"/>
  <c r="E14"/>
  <c r="F14"/>
  <c r="G14"/>
  <c r="H14"/>
  <c r="B16"/>
  <c r="C16"/>
  <c r="D16"/>
  <c r="E16"/>
  <c r="F16"/>
  <c r="G16"/>
  <c r="H16"/>
  <c r="B18"/>
  <c r="C18"/>
  <c r="D18"/>
  <c r="E18"/>
  <c r="F18"/>
  <c r="G18"/>
  <c r="H18"/>
  <c r="B21"/>
  <c r="C21"/>
  <c r="D21"/>
  <c r="E21"/>
  <c r="F21"/>
  <c r="G21"/>
  <c r="H21"/>
  <c r="B22"/>
  <c r="C22"/>
  <c r="D22"/>
  <c r="E22"/>
  <c r="F22"/>
  <c r="G22"/>
  <c r="H22"/>
  <c r="B24"/>
  <c r="C24"/>
  <c r="D24"/>
  <c r="E24"/>
  <c r="F24"/>
  <c r="G24"/>
  <c r="H24"/>
  <c r="B26"/>
  <c r="C26"/>
  <c r="D26"/>
  <c r="E26"/>
  <c r="F26"/>
  <c r="G26"/>
  <c r="H26"/>
  <c r="B28"/>
  <c r="C28"/>
  <c r="D28"/>
  <c r="E28"/>
  <c r="F28"/>
  <c r="G28"/>
  <c r="H28"/>
  <c r="B30"/>
  <c r="C30"/>
  <c r="D30"/>
  <c r="E30"/>
  <c r="F30"/>
  <c r="G30"/>
  <c r="H30"/>
  <c r="B32"/>
  <c r="C32"/>
  <c r="D32"/>
  <c r="E32"/>
  <c r="F32"/>
  <c r="G32"/>
  <c r="H32"/>
  <c r="B34"/>
  <c r="C34"/>
  <c r="D34"/>
  <c r="E34"/>
  <c r="F34"/>
  <c r="G34"/>
  <c r="H34"/>
  <c r="B36"/>
  <c r="C36"/>
  <c r="D36"/>
  <c r="E36"/>
  <c r="F36"/>
  <c r="G36"/>
  <c r="H36"/>
  <c r="B38"/>
  <c r="C38"/>
  <c r="D38"/>
  <c r="E38"/>
  <c r="F38"/>
  <c r="G38"/>
  <c r="H38"/>
  <c r="B39"/>
  <c r="C39"/>
  <c r="D39"/>
  <c r="E39"/>
  <c r="F39"/>
  <c r="G39"/>
  <c r="H39"/>
  <c r="B41"/>
  <c r="C41"/>
  <c r="D41"/>
  <c r="E41"/>
  <c r="F41"/>
  <c r="G41"/>
  <c r="H41"/>
  <c r="B44"/>
  <c r="C44"/>
  <c r="D44"/>
  <c r="E44"/>
  <c r="F44"/>
  <c r="G44"/>
  <c r="H44"/>
  <c r="B45"/>
  <c r="C45"/>
  <c r="D45"/>
  <c r="E45"/>
  <c r="F45"/>
  <c r="G45"/>
  <c r="B46"/>
  <c r="C46"/>
  <c r="D46"/>
  <c r="E46"/>
  <c r="F46"/>
  <c r="G46"/>
  <c r="B6" i="26"/>
  <c r="C6"/>
  <c r="D6"/>
  <c r="E6"/>
  <c r="F6"/>
  <c r="G6"/>
  <c r="B8"/>
  <c r="C8"/>
  <c r="D8"/>
  <c r="E8"/>
  <c r="F8"/>
  <c r="G8"/>
  <c r="B10"/>
  <c r="C10"/>
  <c r="D10"/>
  <c r="E10"/>
  <c r="F10"/>
  <c r="G10"/>
  <c r="B12"/>
  <c r="C12"/>
  <c r="D12"/>
  <c r="E12"/>
  <c r="F12"/>
  <c r="G12"/>
  <c r="B14"/>
  <c r="C14"/>
  <c r="D14"/>
  <c r="E14"/>
  <c r="F14"/>
  <c r="G14"/>
  <c r="B16"/>
  <c r="C16"/>
  <c r="D16"/>
  <c r="E16"/>
  <c r="F16"/>
  <c r="G16"/>
  <c r="B18"/>
  <c r="C18"/>
  <c r="D18"/>
  <c r="E18"/>
  <c r="F18"/>
  <c r="G18"/>
  <c r="B21"/>
  <c r="C21"/>
  <c r="D21"/>
  <c r="E21"/>
  <c r="F21"/>
  <c r="G21"/>
  <c r="B22"/>
  <c r="C22"/>
  <c r="D22"/>
  <c r="E22"/>
  <c r="F22"/>
  <c r="G22"/>
  <c r="B24"/>
  <c r="C24"/>
  <c r="D24"/>
  <c r="E24"/>
  <c r="F24"/>
  <c r="G24"/>
  <c r="B26"/>
  <c r="C26"/>
  <c r="D26"/>
  <c r="E26"/>
  <c r="F26"/>
  <c r="G26"/>
  <c r="B28"/>
  <c r="C28"/>
  <c r="D28"/>
  <c r="E28"/>
  <c r="F28"/>
  <c r="G28"/>
  <c r="B30"/>
  <c r="C30"/>
  <c r="D30"/>
  <c r="E30"/>
  <c r="F30"/>
  <c r="G30"/>
  <c r="B32"/>
  <c r="C32"/>
  <c r="D32"/>
  <c r="E32"/>
  <c r="F32"/>
  <c r="G32"/>
  <c r="B34"/>
  <c r="C34"/>
  <c r="D34"/>
  <c r="E34"/>
  <c r="F34"/>
  <c r="G34"/>
  <c r="B36"/>
  <c r="C36"/>
  <c r="D36"/>
  <c r="E36"/>
  <c r="F36"/>
  <c r="G36"/>
  <c r="B38"/>
  <c r="C38"/>
  <c r="D38"/>
  <c r="E38"/>
  <c r="F38"/>
  <c r="G38"/>
  <c r="B39"/>
  <c r="C39"/>
  <c r="D39"/>
  <c r="E39"/>
  <c r="F39"/>
  <c r="G39"/>
  <c r="B41"/>
  <c r="C41"/>
  <c r="D41"/>
  <c r="E41"/>
  <c r="F41"/>
  <c r="G41"/>
  <c r="B44"/>
  <c r="C44"/>
  <c r="D44"/>
  <c r="E44"/>
  <c r="F44"/>
  <c r="G44"/>
  <c r="B45"/>
  <c r="C45"/>
  <c r="D45"/>
  <c r="E45"/>
  <c r="F45"/>
  <c r="G45"/>
  <c r="B46"/>
  <c r="C46"/>
  <c r="D46"/>
  <c r="E46"/>
  <c r="F46"/>
  <c r="G46"/>
  <c r="H4" i="17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3"/>
  <c r="F5" i="5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D8"/>
  <c r="BJ69"/>
  <c r="BK69"/>
  <c r="BL69"/>
  <c r="BM69"/>
  <c r="BN69"/>
  <c r="BO69"/>
  <c r="L14"/>
  <c r="L38"/>
  <c r="L37"/>
  <c r="L36"/>
  <c r="L35"/>
  <c r="L34"/>
  <c r="L33"/>
  <c r="L32"/>
  <c r="L31"/>
  <c r="L26"/>
  <c r="D23"/>
  <c r="M6"/>
  <c r="M7"/>
  <c r="M8"/>
  <c r="M9"/>
  <c r="M10"/>
  <c r="M11"/>
  <c r="M12"/>
  <c r="M13"/>
  <c r="M14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5"/>
  <c r="D32"/>
  <c r="D33"/>
  <c r="D34"/>
  <c r="D35"/>
  <c r="D36"/>
  <c r="D9"/>
  <c r="HA9"/>
  <c r="V9" s="1"/>
  <c r="L10"/>
  <c r="B47" i="27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47" i="26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4" i="27"/>
  <c r="C4"/>
  <c r="D4"/>
  <c r="E4"/>
  <c r="F4"/>
  <c r="G4"/>
  <c r="A47" i="17"/>
  <c r="A47" i="28" s="1"/>
  <c r="A46" i="17"/>
  <c r="A46" i="28" s="1"/>
  <c r="A45" i="17"/>
  <c r="A45" i="25" s="1"/>
  <c r="A44" i="17"/>
  <c r="A44" i="26" s="1"/>
  <c r="A43" i="17"/>
  <c r="A43" i="28" s="1"/>
  <c r="A42" i="17"/>
  <c r="A42" i="28" s="1"/>
  <c r="A41" i="17"/>
  <c r="A41" i="27" s="1"/>
  <c r="A40" i="17"/>
  <c r="A40" i="25" s="1"/>
  <c r="A39" i="17"/>
  <c r="A39" i="27" s="1"/>
  <c r="A38" i="17"/>
  <c r="A38" i="27" s="1"/>
  <c r="A37" i="17"/>
  <c r="A37" i="25" s="1"/>
  <c r="A36" i="17"/>
  <c r="A36" i="26" s="1"/>
  <c r="A35" i="17"/>
  <c r="A35" i="28" s="1"/>
  <c r="A34" i="17"/>
  <c r="A34" i="27" s="1"/>
  <c r="A33" i="17"/>
  <c r="A33" i="25" s="1"/>
  <c r="A32" i="17"/>
  <c r="A32" i="26" s="1"/>
  <c r="A31" i="17"/>
  <c r="A31" i="28" s="1"/>
  <c r="A30" i="17"/>
  <c r="A30" i="27" s="1"/>
  <c r="A29" i="17"/>
  <c r="A29" i="25" s="1"/>
  <c r="A28" i="17"/>
  <c r="A28" i="26" s="1"/>
  <c r="A27" i="17"/>
  <c r="A27" i="28" s="1"/>
  <c r="A26" i="17"/>
  <c r="A26" i="27" s="1"/>
  <c r="A25" i="17"/>
  <c r="A25" i="25" s="1"/>
  <c r="A24" i="17"/>
  <c r="A24" i="26" s="1"/>
  <c r="A23" i="17"/>
  <c r="A23" i="28" s="1"/>
  <c r="A22" i="17"/>
  <c r="A22" i="27" s="1"/>
  <c r="A21" i="17"/>
  <c r="A21" i="27" s="1"/>
  <c r="A20" i="17"/>
  <c r="A20" i="25" s="1"/>
  <c r="A19" i="17"/>
  <c r="A19" i="23" s="1"/>
  <c r="A18" i="17"/>
  <c r="A18" i="27" s="1"/>
  <c r="A17" i="17"/>
  <c r="A17" i="25" s="1"/>
  <c r="A16" i="17"/>
  <c r="A16" i="26" s="1"/>
  <c r="A15" i="17"/>
  <c r="A15" i="28" s="1"/>
  <c r="A14" i="17"/>
  <c r="A14" i="27" s="1"/>
  <c r="A13" i="17"/>
  <c r="A13" i="25" s="1"/>
  <c r="A12" i="17"/>
  <c r="A12" i="26" s="1"/>
  <c r="A11" i="17"/>
  <c r="A11" i="23" s="1"/>
  <c r="A10" i="17"/>
  <c r="A10" i="27" s="1"/>
  <c r="A9" i="17"/>
  <c r="A9" i="25" s="1"/>
  <c r="A8" i="17"/>
  <c r="A8" i="26" s="1"/>
  <c r="A7" i="17"/>
  <c r="A7" i="28" s="1"/>
  <c r="A6" i="17"/>
  <c r="A6" i="27" s="1"/>
  <c r="A5" i="17"/>
  <c r="A5" i="25" s="1"/>
  <c r="A4" i="17"/>
  <c r="A4" i="23" s="1"/>
  <c r="A3" i="17"/>
  <c r="A3" i="23" s="1"/>
  <c r="Y69" i="5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X69"/>
  <c r="HB66"/>
  <c r="HC66"/>
  <c r="HD66"/>
  <c r="HE66"/>
  <c r="HF66"/>
  <c r="HG66"/>
  <c r="HH66"/>
  <c r="HI66"/>
  <c r="HJ66"/>
  <c r="HK66"/>
  <c r="HL66"/>
  <c r="HM66"/>
  <c r="HN66"/>
  <c r="HO66"/>
  <c r="HP66"/>
  <c r="HQ66"/>
  <c r="HR66"/>
  <c r="HS66"/>
  <c r="HT66"/>
  <c r="HU66"/>
  <c r="HV66"/>
  <c r="HW66"/>
  <c r="HX66"/>
  <c r="HY66"/>
  <c r="HZ66"/>
  <c r="IA66"/>
  <c r="IB66"/>
  <c r="IC66"/>
  <c r="ID66"/>
  <c r="IE66"/>
  <c r="IF66"/>
  <c r="IG66"/>
  <c r="IH66"/>
  <c r="II66"/>
  <c r="IJ66"/>
  <c r="IK66"/>
  <c r="IL66"/>
  <c r="IM66"/>
  <c r="IN66"/>
  <c r="IO66"/>
  <c r="IP66"/>
  <c r="IQ66"/>
  <c r="IR66"/>
  <c r="IS66"/>
  <c r="IT66"/>
  <c r="IU66"/>
  <c r="IV66"/>
  <c r="HA6"/>
  <c r="V6" s="1"/>
  <c r="HA10"/>
  <c r="V10" s="1"/>
  <c r="HA8"/>
  <c r="V8" s="1"/>
  <c r="HA7"/>
  <c r="V7" s="1"/>
  <c r="HA11"/>
  <c r="V11" s="1"/>
  <c r="HA12"/>
  <c r="V12" s="1"/>
  <c r="HA14"/>
  <c r="V14" s="1"/>
  <c r="HA13"/>
  <c r="V13" s="1"/>
  <c r="HA16"/>
  <c r="V16" s="1"/>
  <c r="HA17"/>
  <c r="V17" s="1"/>
  <c r="HA18"/>
  <c r="V18" s="1"/>
  <c r="HA19"/>
  <c r="V19" s="1"/>
  <c r="HA20"/>
  <c r="V20" s="1"/>
  <c r="HA21"/>
  <c r="V21" s="1"/>
  <c r="HA22"/>
  <c r="V22" s="1"/>
  <c r="HA23"/>
  <c r="V23" s="1"/>
  <c r="HA37"/>
  <c r="V37" s="1"/>
  <c r="HA38"/>
  <c r="V38" s="1"/>
  <c r="HA39"/>
  <c r="V39" s="1"/>
  <c r="HA40"/>
  <c r="V40" s="1"/>
  <c r="HA41"/>
  <c r="V41" s="1"/>
  <c r="HA42"/>
  <c r="V42" s="1"/>
  <c r="HA43"/>
  <c r="V43" s="1"/>
  <c r="HA44"/>
  <c r="V44" s="1"/>
  <c r="HA45"/>
  <c r="V45" s="1"/>
  <c r="HA46"/>
  <c r="V46" s="1"/>
  <c r="HA47"/>
  <c r="V47" s="1"/>
  <c r="HA48"/>
  <c r="V48" s="1"/>
  <c r="HA49"/>
  <c r="V49" s="1"/>
  <c r="HA50"/>
  <c r="V50" s="1"/>
  <c r="HA51"/>
  <c r="V51" s="1"/>
  <c r="HA52"/>
  <c r="V52" s="1"/>
  <c r="HA53"/>
  <c r="V53" s="1"/>
  <c r="HA54"/>
  <c r="V54" s="1"/>
  <c r="HA55"/>
  <c r="V55" s="1"/>
  <c r="HA56"/>
  <c r="V56" s="1"/>
  <c r="HA57"/>
  <c r="V57" s="1"/>
  <c r="HA58"/>
  <c r="V58" s="1"/>
  <c r="HA59"/>
  <c r="V59" s="1"/>
  <c r="HA60"/>
  <c r="V60" s="1"/>
  <c r="HA61"/>
  <c r="V61" s="1"/>
  <c r="HA62"/>
  <c r="HA63"/>
  <c r="V63" s="1"/>
  <c r="HA64"/>
  <c r="V64" s="1"/>
  <c r="HA65"/>
  <c r="V65" s="1"/>
  <c r="HA5"/>
  <c r="V5" s="1"/>
  <c r="IN2"/>
  <c r="IO2"/>
  <c r="IP2"/>
  <c r="IQ2"/>
  <c r="IR2"/>
  <c r="IS2"/>
  <c r="IN3"/>
  <c r="IO3"/>
  <c r="IP3"/>
  <c r="IQ3"/>
  <c r="IR3"/>
  <c r="IS3"/>
  <c r="HC2"/>
  <c r="HD2"/>
  <c r="HE2"/>
  <c r="HF2"/>
  <c r="HG2"/>
  <c r="HH2"/>
  <c r="HI2"/>
  <c r="HJ2"/>
  <c r="HK2"/>
  <c r="HL2"/>
  <c r="HM2"/>
  <c r="HN2"/>
  <c r="HO2"/>
  <c r="HP2"/>
  <c r="HQ2"/>
  <c r="HR2"/>
  <c r="HS2"/>
  <c r="HT2"/>
  <c r="HU2"/>
  <c r="HV2"/>
  <c r="HW2"/>
  <c r="HX2"/>
  <c r="HY2"/>
  <c r="HZ2"/>
  <c r="IA2"/>
  <c r="IB2"/>
  <c r="IC2"/>
  <c r="ID2"/>
  <c r="IE2"/>
  <c r="IF2"/>
  <c r="IG2"/>
  <c r="IH2"/>
  <c r="II2"/>
  <c r="IJ2"/>
  <c r="IK2"/>
  <c r="IL2"/>
  <c r="IM2"/>
  <c r="HC3"/>
  <c r="HD3"/>
  <c r="HE3"/>
  <c r="HF3"/>
  <c r="HG3"/>
  <c r="HH3"/>
  <c r="HI3"/>
  <c r="HJ3"/>
  <c r="HK3"/>
  <c r="HL3"/>
  <c r="HM3"/>
  <c r="HN3"/>
  <c r="HO3"/>
  <c r="HP3"/>
  <c r="HQ3"/>
  <c r="HR3"/>
  <c r="HS3"/>
  <c r="HT3"/>
  <c r="HU3"/>
  <c r="HV3"/>
  <c r="HW3"/>
  <c r="HX3"/>
  <c r="HY3"/>
  <c r="HZ3"/>
  <c r="IA3"/>
  <c r="IB3"/>
  <c r="IC3"/>
  <c r="ID3"/>
  <c r="IE3"/>
  <c r="IF3"/>
  <c r="IG3"/>
  <c r="IH3"/>
  <c r="II3"/>
  <c r="IJ3"/>
  <c r="IK3"/>
  <c r="IL3"/>
  <c r="IM3"/>
  <c r="HB2"/>
  <c r="HB3"/>
  <c r="FX2"/>
  <c r="FX3"/>
  <c r="FX66"/>
  <c r="BF66"/>
  <c r="B3" i="25"/>
  <c r="C3"/>
  <c r="D3"/>
  <c r="E3"/>
  <c r="F3"/>
  <c r="G3"/>
  <c r="FE2" i="5"/>
  <c r="FF2"/>
  <c r="FG2"/>
  <c r="FH2"/>
  <c r="FI2"/>
  <c r="FJ2"/>
  <c r="FK2"/>
  <c r="FL2"/>
  <c r="FM2"/>
  <c r="FN2"/>
  <c r="FO2"/>
  <c r="FP2"/>
  <c r="FQ2"/>
  <c r="FR2"/>
  <c r="FS2"/>
  <c r="FT2"/>
  <c r="FU2"/>
  <c r="FV2"/>
  <c r="FW2"/>
  <c r="FY2"/>
  <c r="FZ2"/>
  <c r="GA2"/>
  <c r="GB2"/>
  <c r="GC2"/>
  <c r="GD2"/>
  <c r="GE2"/>
  <c r="GF2"/>
  <c r="GG2"/>
  <c r="GH2"/>
  <c r="GI2"/>
  <c r="GJ2"/>
  <c r="GK2"/>
  <c r="GL2"/>
  <c r="GM2"/>
  <c r="GN2"/>
  <c r="GO2"/>
  <c r="GP2"/>
  <c r="GQ2"/>
  <c r="GR2"/>
  <c r="GS2"/>
  <c r="GT2"/>
  <c r="GU2"/>
  <c r="GV2"/>
  <c r="FK3"/>
  <c r="FL3"/>
  <c r="FM3"/>
  <c r="FN3"/>
  <c r="FO3"/>
  <c r="FP3"/>
  <c r="FQ3"/>
  <c r="FR3"/>
  <c r="FS3"/>
  <c r="FT3"/>
  <c r="FU3"/>
  <c r="FV3"/>
  <c r="FW3"/>
  <c r="FY3"/>
  <c r="FZ3"/>
  <c r="GA3"/>
  <c r="GB3"/>
  <c r="GC3"/>
  <c r="GD3"/>
  <c r="GE3"/>
  <c r="GF3"/>
  <c r="GG3"/>
  <c r="GH3"/>
  <c r="GI3"/>
  <c r="GJ3"/>
  <c r="GK3"/>
  <c r="GL3"/>
  <c r="GM3"/>
  <c r="GN3"/>
  <c r="GO3"/>
  <c r="GP3"/>
  <c r="GQ3"/>
  <c r="GR3"/>
  <c r="GS3"/>
  <c r="GT3"/>
  <c r="GU3"/>
  <c r="GV3"/>
  <c r="FF3"/>
  <c r="FG3"/>
  <c r="FH3"/>
  <c r="FI3"/>
  <c r="FJ3"/>
  <c r="FE3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29"/>
  <c r="L28"/>
  <c r="L22"/>
  <c r="L18"/>
  <c r="L17"/>
  <c r="L13"/>
  <c r="L12"/>
  <c r="L7"/>
  <c r="L9"/>
  <c r="L8"/>
  <c r="L11"/>
  <c r="L16"/>
  <c r="L19"/>
  <c r="L6"/>
  <c r="B3" i="28"/>
  <c r="C3"/>
  <c r="D3"/>
  <c r="E3"/>
  <c r="F3"/>
  <c r="G3"/>
  <c r="B4" i="26"/>
  <c r="C4"/>
  <c r="D4"/>
  <c r="E4"/>
  <c r="F4"/>
  <c r="G4"/>
  <c r="H3" i="23"/>
  <c r="H4"/>
  <c r="H4" i="27" s="1"/>
  <c r="H5" i="23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5" i="27" s="1"/>
  <c r="H46" i="23"/>
  <c r="H46" i="27" s="1"/>
  <c r="H47" i="23"/>
  <c r="H47" i="27" s="1"/>
  <c r="H48" i="23"/>
  <c r="H48" i="27" s="1"/>
  <c r="H49" i="23"/>
  <c r="H49" i="27" s="1"/>
  <c r="H50" i="23"/>
  <c r="H50" i="27" s="1"/>
  <c r="B53" i="23"/>
  <c r="D53"/>
  <c r="F53"/>
  <c r="G56" s="1"/>
  <c r="H53"/>
  <c r="J53"/>
  <c r="L53"/>
  <c r="B53" i="17"/>
  <c r="D53"/>
  <c r="F53"/>
  <c r="H53"/>
  <c r="J53"/>
  <c r="L53"/>
  <c r="G56" s="1"/>
  <c r="I1" i="5"/>
  <c r="BQ2"/>
  <c r="DJ2" s="1"/>
  <c r="BR2"/>
  <c r="DK2" s="1"/>
  <c r="BS2"/>
  <c r="DL2" s="1"/>
  <c r="BT2"/>
  <c r="DM2" s="1"/>
  <c r="BU2"/>
  <c r="DN2" s="1"/>
  <c r="BV2"/>
  <c r="DO2" s="1"/>
  <c r="BW2"/>
  <c r="DP2" s="1"/>
  <c r="BX2"/>
  <c r="DQ2" s="1"/>
  <c r="BY2"/>
  <c r="DR2" s="1"/>
  <c r="BZ2"/>
  <c r="DS2" s="1"/>
  <c r="CA2"/>
  <c r="DT2" s="1"/>
  <c r="CB2"/>
  <c r="DU2" s="1"/>
  <c r="CC2"/>
  <c r="DV2" s="1"/>
  <c r="CD2"/>
  <c r="DW2" s="1"/>
  <c r="CE2"/>
  <c r="DX2" s="1"/>
  <c r="CF2"/>
  <c r="DY2" s="1"/>
  <c r="CG2"/>
  <c r="DZ2" s="1"/>
  <c r="CH2"/>
  <c r="EA2" s="1"/>
  <c r="CI2"/>
  <c r="EB2" s="1"/>
  <c r="CJ2"/>
  <c r="EC2" s="1"/>
  <c r="CK2"/>
  <c r="ED2" s="1"/>
  <c r="CL2"/>
  <c r="EE2" s="1"/>
  <c r="CM2"/>
  <c r="EF2" s="1"/>
  <c r="CN2"/>
  <c r="EG2" s="1"/>
  <c r="CO2"/>
  <c r="EH2" s="1"/>
  <c r="CP2"/>
  <c r="EI2" s="1"/>
  <c r="CQ2"/>
  <c r="EJ2" s="1"/>
  <c r="CR2"/>
  <c r="EK2" s="1"/>
  <c r="CS2"/>
  <c r="EL2" s="1"/>
  <c r="CT2"/>
  <c r="EM2" s="1"/>
  <c r="CU2"/>
  <c r="EN2" s="1"/>
  <c r="CV2"/>
  <c r="EO2" s="1"/>
  <c r="CW2"/>
  <c r="EP2" s="1"/>
  <c r="CX2"/>
  <c r="EQ2" s="1"/>
  <c r="CY2"/>
  <c r="ER2" s="1"/>
  <c r="CZ2"/>
  <c r="ES2" s="1"/>
  <c r="DA2"/>
  <c r="ET2" s="1"/>
  <c r="DB2"/>
  <c r="EU2" s="1"/>
  <c r="DC2"/>
  <c r="EV2" s="1"/>
  <c r="DD2"/>
  <c r="EW2" s="1"/>
  <c r="DE2"/>
  <c r="EX2" s="1"/>
  <c r="DF2"/>
  <c r="EY2" s="1"/>
  <c r="DG2"/>
  <c r="EZ2" s="1"/>
  <c r="DH2"/>
  <c r="FA2"/>
  <c r="BQ3"/>
  <c r="A48" i="17" s="1"/>
  <c r="BR3" i="5"/>
  <c r="A49" i="17" s="1"/>
  <c r="A49" i="26" s="1"/>
  <c r="BS3" i="5"/>
  <c r="DL3" s="1"/>
  <c r="BT3"/>
  <c r="DM3" s="1"/>
  <c r="BU3"/>
  <c r="DN3" s="1"/>
  <c r="BV3"/>
  <c r="DO3" s="1"/>
  <c r="BW3"/>
  <c r="DP3" s="1"/>
  <c r="BX3"/>
  <c r="DQ3" s="1"/>
  <c r="BY3"/>
  <c r="DR3" s="1"/>
  <c r="BZ3"/>
  <c r="DS3" s="1"/>
  <c r="CA3"/>
  <c r="DT3" s="1"/>
  <c r="CB3"/>
  <c r="DU3" s="1"/>
  <c r="CC3"/>
  <c r="DV3" s="1"/>
  <c r="CD3"/>
  <c r="DW3" s="1"/>
  <c r="CE3"/>
  <c r="DX3" s="1"/>
  <c r="CF3"/>
  <c r="DY3" s="1"/>
  <c r="CG3"/>
  <c r="DZ3" s="1"/>
  <c r="CH3"/>
  <c r="EA3" s="1"/>
  <c r="CI3"/>
  <c r="EB3" s="1"/>
  <c r="CJ3"/>
  <c r="EC3" s="1"/>
  <c r="CK3"/>
  <c r="ED3" s="1"/>
  <c r="CL3"/>
  <c r="EE3" s="1"/>
  <c r="CM3"/>
  <c r="EF3" s="1"/>
  <c r="CN3"/>
  <c r="EG3" s="1"/>
  <c r="CO3"/>
  <c r="EH3" s="1"/>
  <c r="CP3"/>
  <c r="EI3" s="1"/>
  <c r="CQ3"/>
  <c r="EJ3" s="1"/>
  <c r="CR3"/>
  <c r="EK3" s="1"/>
  <c r="CS3"/>
  <c r="EL3" s="1"/>
  <c r="CT3"/>
  <c r="EM3" s="1"/>
  <c r="CU3"/>
  <c r="EN3" s="1"/>
  <c r="CV3"/>
  <c r="EO3" s="1"/>
  <c r="CW3"/>
  <c r="EP3" s="1"/>
  <c r="CX3"/>
  <c r="EQ3" s="1"/>
  <c r="CY3"/>
  <c r="ER3"/>
  <c r="CZ3"/>
  <c r="ES3" s="1"/>
  <c r="DA3"/>
  <c r="ET3" s="1"/>
  <c r="DB3"/>
  <c r="EU3" s="1"/>
  <c r="DC3"/>
  <c r="EV3" s="1"/>
  <c r="DD3"/>
  <c r="EW3" s="1"/>
  <c r="DE3"/>
  <c r="EX3" s="1"/>
  <c r="DF3"/>
  <c r="EY3" s="1"/>
  <c r="DG3"/>
  <c r="EZ3" s="1"/>
  <c r="DH3"/>
  <c r="FA3" s="1"/>
  <c r="D5"/>
  <c r="E5"/>
  <c r="G5"/>
  <c r="H5"/>
  <c r="I5"/>
  <c r="L5"/>
  <c r="O5"/>
  <c r="P5"/>
  <c r="Q5"/>
  <c r="D6"/>
  <c r="E6"/>
  <c r="F6"/>
  <c r="G6"/>
  <c r="H6"/>
  <c r="I6"/>
  <c r="O6"/>
  <c r="P6"/>
  <c r="Q6"/>
  <c r="D10"/>
  <c r="E10"/>
  <c r="F10"/>
  <c r="G10"/>
  <c r="H10"/>
  <c r="I10"/>
  <c r="K10" s="1"/>
  <c r="O10"/>
  <c r="P10"/>
  <c r="Q10"/>
  <c r="FB10"/>
  <c r="FC10"/>
  <c r="FD10"/>
  <c r="E8"/>
  <c r="F8"/>
  <c r="G8"/>
  <c r="H8"/>
  <c r="I8"/>
  <c r="O8"/>
  <c r="N8" s="1"/>
  <c r="P8"/>
  <c r="Q8"/>
  <c r="E9"/>
  <c r="F9"/>
  <c r="G9"/>
  <c r="H9"/>
  <c r="I9"/>
  <c r="O9"/>
  <c r="P9"/>
  <c r="Q9"/>
  <c r="D7"/>
  <c r="E7"/>
  <c r="F7"/>
  <c r="G7"/>
  <c r="H7"/>
  <c r="I7"/>
  <c r="O7"/>
  <c r="P7"/>
  <c r="Q7"/>
  <c r="D11"/>
  <c r="E11"/>
  <c r="F11"/>
  <c r="G11"/>
  <c r="H11"/>
  <c r="I11"/>
  <c r="O11"/>
  <c r="P11"/>
  <c r="Q11"/>
  <c r="FB11"/>
  <c r="FC11"/>
  <c r="FD11"/>
  <c r="D12"/>
  <c r="E12"/>
  <c r="F12"/>
  <c r="G12"/>
  <c r="H12"/>
  <c r="I12"/>
  <c r="O12"/>
  <c r="P12"/>
  <c r="Q12"/>
  <c r="FB12"/>
  <c r="FC12"/>
  <c r="FD12"/>
  <c r="D14"/>
  <c r="E14"/>
  <c r="F14"/>
  <c r="G14"/>
  <c r="H14"/>
  <c r="I14"/>
  <c r="O14"/>
  <c r="P14"/>
  <c r="Q14"/>
  <c r="FB14"/>
  <c r="FC14"/>
  <c r="FD14"/>
  <c r="D13"/>
  <c r="E13"/>
  <c r="F13"/>
  <c r="G13"/>
  <c r="H13"/>
  <c r="I13"/>
  <c r="O13"/>
  <c r="P13"/>
  <c r="Q13"/>
  <c r="FB13"/>
  <c r="FC13"/>
  <c r="FD13"/>
  <c r="D16"/>
  <c r="E16"/>
  <c r="F16"/>
  <c r="G16"/>
  <c r="H16"/>
  <c r="I16"/>
  <c r="O16"/>
  <c r="P16"/>
  <c r="Q16"/>
  <c r="FB16"/>
  <c r="FC16"/>
  <c r="FD16"/>
  <c r="D17"/>
  <c r="E17"/>
  <c r="F17"/>
  <c r="G17"/>
  <c r="H17"/>
  <c r="I17"/>
  <c r="O17"/>
  <c r="P17"/>
  <c r="Q17"/>
  <c r="FB17"/>
  <c r="FC17"/>
  <c r="FD17"/>
  <c r="D18"/>
  <c r="E18"/>
  <c r="F18"/>
  <c r="G18"/>
  <c r="H18"/>
  <c r="I18"/>
  <c r="O18"/>
  <c r="P18"/>
  <c r="Q18"/>
  <c r="FB18"/>
  <c r="FC18"/>
  <c r="FD18"/>
  <c r="D19"/>
  <c r="E19"/>
  <c r="F19"/>
  <c r="G19"/>
  <c r="H19"/>
  <c r="I19"/>
  <c r="O19"/>
  <c r="P19"/>
  <c r="Q19"/>
  <c r="FB19"/>
  <c r="FC19"/>
  <c r="FD19"/>
  <c r="D20"/>
  <c r="E20"/>
  <c r="F20"/>
  <c r="G20"/>
  <c r="H20"/>
  <c r="I20"/>
  <c r="L20"/>
  <c r="O20"/>
  <c r="P20"/>
  <c r="Q20"/>
  <c r="D21"/>
  <c r="E21"/>
  <c r="F21"/>
  <c r="G21"/>
  <c r="H21"/>
  <c r="I21"/>
  <c r="L21"/>
  <c r="O21"/>
  <c r="P21"/>
  <c r="Q21"/>
  <c r="D22"/>
  <c r="E22"/>
  <c r="F22"/>
  <c r="G22"/>
  <c r="H22"/>
  <c r="I22"/>
  <c r="O22"/>
  <c r="P22"/>
  <c r="Q22"/>
  <c r="E23"/>
  <c r="F23"/>
  <c r="G23"/>
  <c r="H23"/>
  <c r="I23"/>
  <c r="L23"/>
  <c r="O23"/>
  <c r="P23"/>
  <c r="Q23"/>
  <c r="D24"/>
  <c r="E24"/>
  <c r="F24"/>
  <c r="G24"/>
  <c r="H24"/>
  <c r="I24"/>
  <c r="L24"/>
  <c r="O24"/>
  <c r="P24"/>
  <c r="Q24"/>
  <c r="D25"/>
  <c r="E25"/>
  <c r="F25"/>
  <c r="G25"/>
  <c r="H25"/>
  <c r="I25"/>
  <c r="L25"/>
  <c r="O25"/>
  <c r="P25"/>
  <c r="Q25"/>
  <c r="D26"/>
  <c r="E26"/>
  <c r="F26"/>
  <c r="G26"/>
  <c r="H26"/>
  <c r="I26"/>
  <c r="O26"/>
  <c r="P26"/>
  <c r="Q26"/>
  <c r="D27"/>
  <c r="E27"/>
  <c r="F27"/>
  <c r="G27"/>
  <c r="H27"/>
  <c r="I27"/>
  <c r="K27" s="1"/>
  <c r="L27"/>
  <c r="O27"/>
  <c r="P27"/>
  <c r="Q27"/>
  <c r="D28"/>
  <c r="E28"/>
  <c r="F28"/>
  <c r="G28"/>
  <c r="H28"/>
  <c r="I28"/>
  <c r="O28"/>
  <c r="P28"/>
  <c r="Q28"/>
  <c r="D29"/>
  <c r="E29"/>
  <c r="F29"/>
  <c r="G29"/>
  <c r="H29"/>
  <c r="I29"/>
  <c r="O29"/>
  <c r="P29"/>
  <c r="Q29"/>
  <c r="D30"/>
  <c r="E30"/>
  <c r="F30"/>
  <c r="G30"/>
  <c r="H30"/>
  <c r="I30"/>
  <c r="K30" s="1"/>
  <c r="L30"/>
  <c r="O30"/>
  <c r="P30"/>
  <c r="Q30"/>
  <c r="D31"/>
  <c r="E31"/>
  <c r="F31"/>
  <c r="G31"/>
  <c r="H31"/>
  <c r="I31"/>
  <c r="O31"/>
  <c r="P31"/>
  <c r="Q31"/>
  <c r="E32"/>
  <c r="F32"/>
  <c r="G32"/>
  <c r="H32"/>
  <c r="I32"/>
  <c r="O32"/>
  <c r="P32"/>
  <c r="Q32"/>
  <c r="E33"/>
  <c r="F33"/>
  <c r="G33"/>
  <c r="H33"/>
  <c r="I33"/>
  <c r="O33"/>
  <c r="P33"/>
  <c r="Q33"/>
  <c r="E34"/>
  <c r="F34"/>
  <c r="G34"/>
  <c r="H34"/>
  <c r="I34"/>
  <c r="J34" s="1"/>
  <c r="O34"/>
  <c r="P34"/>
  <c r="Q34"/>
  <c r="FB34"/>
  <c r="FC34"/>
  <c r="FD34"/>
  <c r="E35"/>
  <c r="F35"/>
  <c r="G35"/>
  <c r="H35"/>
  <c r="I35"/>
  <c r="O35"/>
  <c r="P35"/>
  <c r="Q35"/>
  <c r="FB35"/>
  <c r="FC35"/>
  <c r="FD35"/>
  <c r="E36"/>
  <c r="F36"/>
  <c r="G36"/>
  <c r="H36"/>
  <c r="I36"/>
  <c r="O36"/>
  <c r="P36"/>
  <c r="Q36"/>
  <c r="FB36"/>
  <c r="FC36"/>
  <c r="FD36"/>
  <c r="D37"/>
  <c r="E37"/>
  <c r="F37"/>
  <c r="G37"/>
  <c r="H37"/>
  <c r="I37"/>
  <c r="O37"/>
  <c r="P37"/>
  <c r="Q37"/>
  <c r="FB37"/>
  <c r="FC37"/>
  <c r="FD37"/>
  <c r="D38"/>
  <c r="E38"/>
  <c r="F38"/>
  <c r="G38"/>
  <c r="H38"/>
  <c r="I38"/>
  <c r="O38"/>
  <c r="P38"/>
  <c r="Q38"/>
  <c r="FB38"/>
  <c r="FC38"/>
  <c r="FD38"/>
  <c r="D39"/>
  <c r="E39"/>
  <c r="F39"/>
  <c r="G39"/>
  <c r="H39"/>
  <c r="I39"/>
  <c r="L39"/>
  <c r="O39"/>
  <c r="P39"/>
  <c r="Q39"/>
  <c r="FB39"/>
  <c r="FC39"/>
  <c r="FD39"/>
  <c r="D40"/>
  <c r="E40"/>
  <c r="F40"/>
  <c r="G40"/>
  <c r="H40"/>
  <c r="I40"/>
  <c r="O40"/>
  <c r="P40"/>
  <c r="Q40"/>
  <c r="FB40"/>
  <c r="FC40"/>
  <c r="FD40"/>
  <c r="D41"/>
  <c r="E41"/>
  <c r="F41"/>
  <c r="G41"/>
  <c r="H41"/>
  <c r="I41"/>
  <c r="O41"/>
  <c r="P41"/>
  <c r="Q41"/>
  <c r="FB41"/>
  <c r="FC41"/>
  <c r="FD41"/>
  <c r="D42"/>
  <c r="E42"/>
  <c r="F42"/>
  <c r="G42"/>
  <c r="H42"/>
  <c r="I42"/>
  <c r="O42"/>
  <c r="P42"/>
  <c r="Q42"/>
  <c r="FB42"/>
  <c r="FC42"/>
  <c r="FD42"/>
  <c r="D43"/>
  <c r="E43"/>
  <c r="F43"/>
  <c r="G43"/>
  <c r="H43"/>
  <c r="I43"/>
  <c r="O43"/>
  <c r="P43"/>
  <c r="Q43"/>
  <c r="FB43"/>
  <c r="FC43"/>
  <c r="FD43"/>
  <c r="D44"/>
  <c r="E44"/>
  <c r="F44"/>
  <c r="G44"/>
  <c r="H44"/>
  <c r="I44"/>
  <c r="O44"/>
  <c r="P44"/>
  <c r="Q44"/>
  <c r="FB44"/>
  <c r="FC44"/>
  <c r="FD44"/>
  <c r="D45"/>
  <c r="E45"/>
  <c r="F45"/>
  <c r="G45"/>
  <c r="H45"/>
  <c r="I45"/>
  <c r="K45" s="1"/>
  <c r="O45"/>
  <c r="P45"/>
  <c r="Q45"/>
  <c r="FB45"/>
  <c r="FC45"/>
  <c r="FD45"/>
  <c r="D46"/>
  <c r="E46"/>
  <c r="F46"/>
  <c r="G46"/>
  <c r="H46"/>
  <c r="I46"/>
  <c r="O46"/>
  <c r="P46"/>
  <c r="Q46"/>
  <c r="FB46"/>
  <c r="FC46"/>
  <c r="FD46"/>
  <c r="D47"/>
  <c r="E47"/>
  <c r="F47"/>
  <c r="G47"/>
  <c r="H47"/>
  <c r="I47"/>
  <c r="O47"/>
  <c r="P47"/>
  <c r="Q47"/>
  <c r="FB47"/>
  <c r="FC47"/>
  <c r="FD47"/>
  <c r="D48"/>
  <c r="E48"/>
  <c r="F48"/>
  <c r="G48"/>
  <c r="H48"/>
  <c r="I48"/>
  <c r="O48"/>
  <c r="P48"/>
  <c r="Q48"/>
  <c r="FB48"/>
  <c r="FC48"/>
  <c r="FD48"/>
  <c r="D49"/>
  <c r="E49"/>
  <c r="F49"/>
  <c r="G49"/>
  <c r="H49"/>
  <c r="I49"/>
  <c r="O49"/>
  <c r="P49"/>
  <c r="Q49"/>
  <c r="FB49"/>
  <c r="FC49"/>
  <c r="FD49"/>
  <c r="D50"/>
  <c r="E50"/>
  <c r="F50"/>
  <c r="G50"/>
  <c r="H50"/>
  <c r="I50"/>
  <c r="O50"/>
  <c r="P50"/>
  <c r="Q50"/>
  <c r="FB50"/>
  <c r="FC50"/>
  <c r="FD50"/>
  <c r="D51"/>
  <c r="E51"/>
  <c r="F51"/>
  <c r="G51"/>
  <c r="H51"/>
  <c r="I51"/>
  <c r="O51"/>
  <c r="P51"/>
  <c r="Q51"/>
  <c r="FB51"/>
  <c r="FC51"/>
  <c r="FD51"/>
  <c r="D52"/>
  <c r="E52"/>
  <c r="F52"/>
  <c r="G52"/>
  <c r="H52"/>
  <c r="I52"/>
  <c r="O52"/>
  <c r="P52"/>
  <c r="Q52"/>
  <c r="FB52"/>
  <c r="FC52"/>
  <c r="FD52"/>
  <c r="D53"/>
  <c r="E53"/>
  <c r="F53"/>
  <c r="G53"/>
  <c r="H53"/>
  <c r="I53"/>
  <c r="O53"/>
  <c r="P53"/>
  <c r="Q53"/>
  <c r="FB53"/>
  <c r="FC53"/>
  <c r="FD53"/>
  <c r="D54"/>
  <c r="E54"/>
  <c r="F54"/>
  <c r="G54"/>
  <c r="H54"/>
  <c r="I54"/>
  <c r="J54" s="1"/>
  <c r="O54"/>
  <c r="P54"/>
  <c r="Q54"/>
  <c r="FB54"/>
  <c r="FC54"/>
  <c r="FD54"/>
  <c r="D55"/>
  <c r="E55"/>
  <c r="F55"/>
  <c r="G55"/>
  <c r="H55"/>
  <c r="I55"/>
  <c r="O55"/>
  <c r="P55"/>
  <c r="Q55"/>
  <c r="FB55"/>
  <c r="FC55"/>
  <c r="FD55"/>
  <c r="D56"/>
  <c r="E56"/>
  <c r="F56"/>
  <c r="G56"/>
  <c r="H56"/>
  <c r="I56"/>
  <c r="O56"/>
  <c r="P56"/>
  <c r="Q56"/>
  <c r="FB56"/>
  <c r="FC56"/>
  <c r="FD56"/>
  <c r="D57"/>
  <c r="E57"/>
  <c r="F57"/>
  <c r="G57"/>
  <c r="H57"/>
  <c r="I57"/>
  <c r="O57"/>
  <c r="P57"/>
  <c r="Q57"/>
  <c r="FB57"/>
  <c r="FC57"/>
  <c r="FD57"/>
  <c r="C58"/>
  <c r="D58"/>
  <c r="E58"/>
  <c r="F58"/>
  <c r="G58"/>
  <c r="H58"/>
  <c r="I58"/>
  <c r="O58"/>
  <c r="P58"/>
  <c r="Q58"/>
  <c r="FB58"/>
  <c r="FC58"/>
  <c r="FD58"/>
  <c r="D59"/>
  <c r="H59"/>
  <c r="FB59"/>
  <c r="FC59"/>
  <c r="FD59"/>
  <c r="D60"/>
  <c r="H60"/>
  <c r="FB60"/>
  <c r="FC60"/>
  <c r="FD60"/>
  <c r="FB61"/>
  <c r="FC61"/>
  <c r="FD61"/>
  <c r="H62"/>
  <c r="FB62"/>
  <c r="FC62"/>
  <c r="FD62"/>
  <c r="H63"/>
  <c r="FB63"/>
  <c r="FC63"/>
  <c r="FD63"/>
  <c r="H64"/>
  <c r="FB64"/>
  <c r="FC64"/>
  <c r="FD64"/>
  <c r="H65"/>
  <c r="FB65"/>
  <c r="FC65"/>
  <c r="FD65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BA66"/>
  <c r="BB66"/>
  <c r="BC66"/>
  <c r="BD66"/>
  <c r="BE66"/>
  <c r="BG66"/>
  <c r="BH66"/>
  <c r="BI66"/>
  <c r="BJ66"/>
  <c r="BK66"/>
  <c r="BL66"/>
  <c r="BM66"/>
  <c r="BN66"/>
  <c r="BO66"/>
  <c r="BQ66"/>
  <c r="BR66"/>
  <c r="BS66"/>
  <c r="BT66"/>
  <c r="BU66"/>
  <c r="BV66"/>
  <c r="BW66"/>
  <c r="BX66"/>
  <c r="BY66"/>
  <c r="BZ66"/>
  <c r="CA66"/>
  <c r="CB66"/>
  <c r="CC66"/>
  <c r="CD66"/>
  <c r="CE66"/>
  <c r="CF66"/>
  <c r="CG66"/>
  <c r="CH66"/>
  <c r="CI66"/>
  <c r="CJ66"/>
  <c r="CK66"/>
  <c r="CL66"/>
  <c r="CM66"/>
  <c r="CN66"/>
  <c r="CO66"/>
  <c r="CP66"/>
  <c r="CQ66"/>
  <c r="CR66"/>
  <c r="CS66"/>
  <c r="CT66"/>
  <c r="CU66"/>
  <c r="CV66"/>
  <c r="CW66"/>
  <c r="CX66"/>
  <c r="CY66"/>
  <c r="CZ66"/>
  <c r="DA66"/>
  <c r="DB66"/>
  <c r="DC66"/>
  <c r="DD66"/>
  <c r="DE66"/>
  <c r="DF66"/>
  <c r="DG66"/>
  <c r="DH66"/>
  <c r="DJ66"/>
  <c r="DK66"/>
  <c r="DL66"/>
  <c r="DM66"/>
  <c r="DN66"/>
  <c r="DO66"/>
  <c r="DP66"/>
  <c r="DQ66"/>
  <c r="DR66"/>
  <c r="DS66"/>
  <c r="DT66"/>
  <c r="DU66"/>
  <c r="DV66"/>
  <c r="DW66"/>
  <c r="DX66"/>
  <c r="DY66"/>
  <c r="DZ66"/>
  <c r="EA66"/>
  <c r="EB66"/>
  <c r="EC66"/>
  <c r="ED66"/>
  <c r="EE66"/>
  <c r="EF66"/>
  <c r="EG66"/>
  <c r="EH66"/>
  <c r="EI66"/>
  <c r="EJ66"/>
  <c r="EK66"/>
  <c r="EL66"/>
  <c r="EM66"/>
  <c r="EN66"/>
  <c r="EO66"/>
  <c r="EP66"/>
  <c r="EQ66"/>
  <c r="ER66"/>
  <c r="ES66"/>
  <c r="ET66"/>
  <c r="EU66"/>
  <c r="EV66"/>
  <c r="EW66"/>
  <c r="EX66"/>
  <c r="EY66"/>
  <c r="EZ66"/>
  <c r="FA66"/>
  <c r="FE66"/>
  <c r="FF66"/>
  <c r="FG66"/>
  <c r="FH66"/>
  <c r="FI66"/>
  <c r="FJ66"/>
  <c r="FK66"/>
  <c r="FL66"/>
  <c r="FM66"/>
  <c r="FN66"/>
  <c r="FO66"/>
  <c r="FP66"/>
  <c r="FQ66"/>
  <c r="FR66"/>
  <c r="FS66"/>
  <c r="FT66"/>
  <c r="FU66"/>
  <c r="FV66"/>
  <c r="FW66"/>
  <c r="FY66"/>
  <c r="FZ66"/>
  <c r="GA66"/>
  <c r="GB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BL67"/>
  <c r="BM67"/>
  <c r="BN67"/>
  <c r="BO67"/>
  <c r="DJ67"/>
  <c r="DK67"/>
  <c r="DL67"/>
  <c r="DM67"/>
  <c r="DN67"/>
  <c r="DO67"/>
  <c r="DP67"/>
  <c r="DQ67"/>
  <c r="DR67"/>
  <c r="DS67"/>
  <c r="DT67"/>
  <c r="DU67"/>
  <c r="DV67"/>
  <c r="DW67"/>
  <c r="DX67"/>
  <c r="DY67"/>
  <c r="DZ67"/>
  <c r="EA67"/>
  <c r="EB67"/>
  <c r="EC67"/>
  <c r="ED67"/>
  <c r="EE67"/>
  <c r="EF67"/>
  <c r="EG67"/>
  <c r="EH67"/>
  <c r="EI67"/>
  <c r="EJ67"/>
  <c r="EK67"/>
  <c r="EL67"/>
  <c r="EM67"/>
  <c r="EN67"/>
  <c r="EO67"/>
  <c r="EP67"/>
  <c r="EQ67"/>
  <c r="ER67"/>
  <c r="ES67"/>
  <c r="ET67"/>
  <c r="EU67"/>
  <c r="EV67"/>
  <c r="EW67"/>
  <c r="EX67"/>
  <c r="EY67"/>
  <c r="EZ67"/>
  <c r="FA67"/>
  <c r="E56" i="23"/>
  <c r="A47"/>
  <c r="A39"/>
  <c r="A47" i="27"/>
  <c r="J33" i="5" l="1"/>
  <c r="K31"/>
  <c r="J15"/>
  <c r="A33" i="23"/>
  <c r="K15" i="5"/>
  <c r="N9"/>
  <c r="DK3"/>
  <c r="K57"/>
  <c r="K56"/>
  <c r="K53"/>
  <c r="K52"/>
  <c r="K50"/>
  <c r="K47"/>
  <c r="K44"/>
  <c r="K42"/>
  <c r="K40"/>
  <c r="K35"/>
  <c r="U5"/>
  <c r="U62"/>
  <c r="U58"/>
  <c r="U54"/>
  <c r="U50"/>
  <c r="U46"/>
  <c r="U42"/>
  <c r="U38"/>
  <c r="U34"/>
  <c r="U30"/>
  <c r="U26"/>
  <c r="U22"/>
  <c r="U18"/>
  <c r="DJ3"/>
  <c r="K39"/>
  <c r="K37"/>
  <c r="K36"/>
  <c r="K29"/>
  <c r="K26"/>
  <c r="K24"/>
  <c r="K21"/>
  <c r="K9"/>
  <c r="K8"/>
  <c r="K6"/>
  <c r="A48" i="28"/>
  <c r="A48" i="27"/>
  <c r="K33" i="5"/>
  <c r="N27"/>
  <c r="U8"/>
  <c r="U53"/>
  <c r="U49"/>
  <c r="U45"/>
  <c r="U41"/>
  <c r="A31" i="25"/>
  <c r="A17" i="23"/>
  <c r="N54" i="5"/>
  <c r="N53"/>
  <c r="N46"/>
  <c r="N45"/>
  <c r="N43"/>
  <c r="N41"/>
  <c r="J11"/>
  <c r="U7"/>
  <c r="A23" i="25"/>
  <c r="A50" i="17"/>
  <c r="A50" i="28" s="1"/>
  <c r="A25" i="23"/>
  <c r="A29"/>
  <c r="N11" i="5"/>
  <c r="U6"/>
  <c r="U55"/>
  <c r="U11"/>
  <c r="A15" i="25"/>
  <c r="J47" i="5"/>
  <c r="J31"/>
  <c r="N22"/>
  <c r="U52"/>
  <c r="U48"/>
  <c r="U44"/>
  <c r="K51"/>
  <c r="N28"/>
  <c r="U47"/>
  <c r="U35"/>
  <c r="U31"/>
  <c r="U27"/>
  <c r="A8" i="27"/>
  <c r="A16"/>
  <c r="A24"/>
  <c r="A32"/>
  <c r="A3" i="25"/>
  <c r="A11"/>
  <c r="A19"/>
  <c r="A27"/>
  <c r="A35"/>
  <c r="A43"/>
  <c r="A4" i="27"/>
  <c r="A12"/>
  <c r="A28"/>
  <c r="A36"/>
  <c r="A44"/>
  <c r="A42" i="25"/>
  <c r="K48" i="5"/>
  <c r="K14"/>
  <c r="K38"/>
  <c r="K58"/>
  <c r="K34"/>
  <c r="K25"/>
  <c r="K23"/>
  <c r="K22"/>
  <c r="K19"/>
  <c r="K46"/>
  <c r="K49"/>
  <c r="K28"/>
  <c r="K18"/>
  <c r="K13"/>
  <c r="K5"/>
  <c r="J10"/>
  <c r="J25"/>
  <c r="J12"/>
  <c r="J48"/>
  <c r="C56" i="23"/>
  <c r="B56"/>
  <c r="J53" i="25"/>
  <c r="F56" i="17"/>
  <c r="E56"/>
  <c r="B56"/>
  <c r="C56"/>
  <c r="N53"/>
  <c r="C53" s="1"/>
  <c r="L53" i="28"/>
  <c r="U14" i="5"/>
  <c r="U40"/>
  <c r="U25"/>
  <c r="U10"/>
  <c r="U39"/>
  <c r="U51"/>
  <c r="U13"/>
  <c r="U37"/>
  <c r="U16"/>
  <c r="U12"/>
  <c r="J5"/>
  <c r="J51"/>
  <c r="J52"/>
  <c r="J50"/>
  <c r="A12" i="23"/>
  <c r="J41" i="5"/>
  <c r="J40"/>
  <c r="J18"/>
  <c r="J16"/>
  <c r="J14"/>
  <c r="K12"/>
  <c r="J49"/>
  <c r="J45"/>
  <c r="J30"/>
  <c r="K16"/>
  <c r="J44"/>
  <c r="J55"/>
  <c r="J37"/>
  <c r="J17"/>
  <c r="J27"/>
  <c r="K54"/>
  <c r="K11"/>
  <c r="J53"/>
  <c r="J39"/>
  <c r="K41"/>
  <c r="J6"/>
  <c r="J46"/>
  <c r="J43"/>
  <c r="J42"/>
  <c r="J38"/>
  <c r="N30"/>
  <c r="N31"/>
  <c r="N32"/>
  <c r="N26"/>
  <c r="N50"/>
  <c r="N48"/>
  <c r="N23"/>
  <c r="N5"/>
  <c r="A44" i="23"/>
  <c r="N49" i="5"/>
  <c r="N44"/>
  <c r="N25"/>
  <c r="N47"/>
  <c r="N14"/>
  <c r="N18"/>
  <c r="N39"/>
  <c r="N51"/>
  <c r="N40"/>
  <c r="N16"/>
  <c r="N52"/>
  <c r="N13"/>
  <c r="N10"/>
  <c r="N24"/>
  <c r="N57"/>
  <c r="U65"/>
  <c r="U61"/>
  <c r="U57"/>
  <c r="N58"/>
  <c r="K55"/>
  <c r="J56"/>
  <c r="J57"/>
  <c r="N55"/>
  <c r="U64"/>
  <c r="U60"/>
  <c r="U56"/>
  <c r="N12"/>
  <c r="N17"/>
  <c r="J23"/>
  <c r="J20"/>
  <c r="N19"/>
  <c r="K17"/>
  <c r="J24"/>
  <c r="J22"/>
  <c r="N21"/>
  <c r="N20"/>
  <c r="U21"/>
  <c r="U17"/>
  <c r="U24"/>
  <c r="U20"/>
  <c r="N6"/>
  <c r="U63"/>
  <c r="U59"/>
  <c r="J58"/>
  <c r="N56"/>
  <c r="K43"/>
  <c r="G66"/>
  <c r="U43"/>
  <c r="N42"/>
  <c r="J26"/>
  <c r="J36"/>
  <c r="N29"/>
  <c r="U33"/>
  <c r="U29"/>
  <c r="J32"/>
  <c r="J35"/>
  <c r="J29"/>
  <c r="K32"/>
  <c r="J28"/>
  <c r="U36"/>
  <c r="U32"/>
  <c r="U28"/>
  <c r="H66"/>
  <c r="C66"/>
  <c r="D66"/>
  <c r="J21"/>
  <c r="I66"/>
  <c r="E66"/>
  <c r="U23"/>
  <c r="U19"/>
  <c r="J19"/>
  <c r="T66"/>
  <c r="K20"/>
  <c r="S66"/>
  <c r="K7"/>
  <c r="J7"/>
  <c r="FB66"/>
  <c r="N7"/>
  <c r="J8"/>
  <c r="F66"/>
  <c r="U9"/>
  <c r="R66"/>
  <c r="HA66"/>
  <c r="V66" s="1"/>
  <c r="FD66"/>
  <c r="J9"/>
  <c r="A23" i="23"/>
  <c r="A30" i="26"/>
  <c r="A40" i="23"/>
  <c r="A6"/>
  <c r="A48"/>
  <c r="A48" i="26"/>
  <c r="A16" i="23"/>
  <c r="A36"/>
  <c r="A9"/>
  <c r="D53" i="26"/>
  <c r="A15" i="23"/>
  <c r="A33" i="28"/>
  <c r="A49" i="27"/>
  <c r="A37" i="28"/>
  <c r="A20" i="23"/>
  <c r="L53" i="25"/>
  <c r="A9" i="28"/>
  <c r="H42"/>
  <c r="H4" i="26"/>
  <c r="F53"/>
  <c r="H3" i="28"/>
  <c r="A24" i="23"/>
  <c r="A42"/>
  <c r="A8"/>
  <c r="A34"/>
  <c r="A43"/>
  <c r="A47" i="26"/>
  <c r="D53" i="28"/>
  <c r="A13" i="23"/>
  <c r="A27"/>
  <c r="A30"/>
  <c r="H53" i="26"/>
  <c r="A39"/>
  <c r="A34"/>
  <c r="H8"/>
  <c r="L53" i="27"/>
  <c r="D53"/>
  <c r="A49" i="28"/>
  <c r="A25"/>
  <c r="A5"/>
  <c r="F53"/>
  <c r="A3"/>
  <c r="A28" i="23"/>
  <c r="J53" i="26"/>
  <c r="F53" i="27"/>
  <c r="A46" i="26"/>
  <c r="H44"/>
  <c r="A38"/>
  <c r="H24"/>
  <c r="H12"/>
  <c r="A29" i="28"/>
  <c r="H45" i="25"/>
  <c r="A13" i="28"/>
  <c r="H49" i="25"/>
  <c r="A38" i="23"/>
  <c r="A22" i="26"/>
  <c r="A17" i="28"/>
  <c r="A48" i="25"/>
  <c r="H37"/>
  <c r="FC66" i="5"/>
  <c r="H32" i="26"/>
  <c r="A45" i="28"/>
  <c r="H33" i="25"/>
  <c r="H29"/>
  <c r="H25"/>
  <c r="H17"/>
  <c r="H13"/>
  <c r="H9"/>
  <c r="H5"/>
  <c r="J53" i="28"/>
  <c r="B53"/>
  <c r="F53" i="25"/>
  <c r="A10" i="23"/>
  <c r="A35"/>
  <c r="H39" i="26"/>
  <c r="A26"/>
  <c r="A18"/>
  <c r="A14"/>
  <c r="A10"/>
  <c r="A6"/>
  <c r="H49" i="28"/>
  <c r="H45"/>
  <c r="A40"/>
  <c r="H37"/>
  <c r="H33"/>
  <c r="H29"/>
  <c r="H25"/>
  <c r="A20"/>
  <c r="H17"/>
  <c r="H13"/>
  <c r="H9"/>
  <c r="H5"/>
  <c r="H53"/>
  <c r="H48" i="25"/>
  <c r="A47"/>
  <c r="H40"/>
  <c r="H20"/>
  <c r="H36" i="26"/>
  <c r="H28"/>
  <c r="H50" i="28"/>
  <c r="H46"/>
  <c r="A32" i="23"/>
  <c r="A7"/>
  <c r="A21"/>
  <c r="A4" i="26"/>
  <c r="A18" i="23"/>
  <c r="A45"/>
  <c r="A14"/>
  <c r="A26"/>
  <c r="A31"/>
  <c r="A37"/>
  <c r="H46" i="26"/>
  <c r="A45"/>
  <c r="A41"/>
  <c r="H38"/>
  <c r="H34"/>
  <c r="H30"/>
  <c r="H26"/>
  <c r="H22"/>
  <c r="A21"/>
  <c r="H18"/>
  <c r="H14"/>
  <c r="H10"/>
  <c r="H6"/>
  <c r="A46" i="27"/>
  <c r="A45"/>
  <c r="H53"/>
  <c r="H48" i="28"/>
  <c r="H40"/>
  <c r="H20"/>
  <c r="A19"/>
  <c r="A11"/>
  <c r="H47" i="25"/>
  <c r="A46"/>
  <c r="H43"/>
  <c r="H35"/>
  <c r="H31"/>
  <c r="H27"/>
  <c r="H23"/>
  <c r="H19"/>
  <c r="H15"/>
  <c r="H11"/>
  <c r="H7"/>
  <c r="D53"/>
  <c r="H16" i="26"/>
  <c r="L53"/>
  <c r="A41" i="23"/>
  <c r="A49"/>
  <c r="A5"/>
  <c r="A22"/>
  <c r="A46"/>
  <c r="H49" i="26"/>
  <c r="H45"/>
  <c r="H41"/>
  <c r="H21"/>
  <c r="J53" i="27"/>
  <c r="H47" i="28"/>
  <c r="H43"/>
  <c r="H35"/>
  <c r="H31"/>
  <c r="H27"/>
  <c r="H23"/>
  <c r="H19"/>
  <c r="H15"/>
  <c r="H11"/>
  <c r="H7"/>
  <c r="H50" i="25"/>
  <c r="A49"/>
  <c r="H46"/>
  <c r="H42"/>
  <c r="B53"/>
  <c r="B53" i="27"/>
  <c r="B53" i="26"/>
  <c r="N53" i="23"/>
  <c r="M53" s="1"/>
  <c r="F56"/>
  <c r="N53" i="27"/>
  <c r="J13" i="5"/>
  <c r="H50" i="26"/>
  <c r="H48"/>
  <c r="H47"/>
  <c r="H3" i="25"/>
  <c r="H53"/>
  <c r="A50" i="26" l="1"/>
  <c r="A50" i="27"/>
  <c r="A50" i="23"/>
  <c r="A50" i="25"/>
  <c r="E53" i="17"/>
  <c r="M53"/>
  <c r="G53"/>
  <c r="K53"/>
  <c r="I53"/>
  <c r="U66" i="5"/>
  <c r="N53" i="26"/>
  <c r="I53" s="1"/>
  <c r="N53" i="25"/>
  <c r="M53" s="1"/>
  <c r="C53" i="23"/>
  <c r="K53"/>
  <c r="G53"/>
  <c r="I53"/>
  <c r="E53"/>
  <c r="N53" i="28"/>
  <c r="G53" s="1"/>
  <c r="M53" i="27"/>
  <c r="I53"/>
  <c r="G53"/>
  <c r="C53"/>
  <c r="K53"/>
  <c r="E53"/>
  <c r="M53" i="26" l="1"/>
  <c r="E53"/>
  <c r="C53"/>
  <c r="G53"/>
  <c r="C53" i="25"/>
  <c r="K53" i="26"/>
  <c r="G53" i="25"/>
  <c r="I53"/>
  <c r="E53"/>
  <c r="K53"/>
  <c r="I53" i="28"/>
  <c r="M53"/>
  <c r="K53"/>
  <c r="E53"/>
  <c r="C53"/>
</calcChain>
</file>

<file path=xl/sharedStrings.xml><?xml version="1.0" encoding="utf-8"?>
<sst xmlns="http://schemas.openxmlformats.org/spreadsheetml/2006/main" count="1038" uniqueCount="142">
  <si>
    <t>jugats</t>
  </si>
  <si>
    <t>titular</t>
  </si>
  <si>
    <t>sencers</t>
  </si>
  <si>
    <t>substituït</t>
  </si>
  <si>
    <t>entra</t>
  </si>
  <si>
    <t>sancionat</t>
  </si>
  <si>
    <t>minuts</t>
  </si>
  <si>
    <t>mitjana</t>
  </si>
  <si>
    <t>Percentatge</t>
  </si>
  <si>
    <t>grogues</t>
  </si>
  <si>
    <t>doble groga</t>
  </si>
  <si>
    <t>roja directa</t>
  </si>
  <si>
    <t>expulsions</t>
  </si>
  <si>
    <t>gols</t>
  </si>
  <si>
    <t>TITULAR</t>
  </si>
  <si>
    <t>MINUTS</t>
  </si>
  <si>
    <t>SUBSTITUCIONS</t>
  </si>
  <si>
    <t>TARGETES</t>
  </si>
  <si>
    <t>1-15</t>
  </si>
  <si>
    <t>16-30</t>
  </si>
  <si>
    <t>31-45</t>
  </si>
  <si>
    <t>46-60</t>
  </si>
  <si>
    <t>61-75</t>
  </si>
  <si>
    <t>76-90</t>
  </si>
  <si>
    <t>1ª part</t>
  </si>
  <si>
    <t>2ª part</t>
  </si>
  <si>
    <t>Minuts 0-15</t>
  </si>
  <si>
    <t>Minuts 16-30</t>
  </si>
  <si>
    <t>Minuts 31-45</t>
  </si>
  <si>
    <t>Minuts 46-60</t>
  </si>
  <si>
    <t>Minuts 61-75</t>
  </si>
  <si>
    <t>Minuts 76-90</t>
  </si>
  <si>
    <t>U.E. ALZIRA</t>
  </si>
  <si>
    <t>GOLS MARCATS</t>
  </si>
  <si>
    <t>GOLS ENCAIXATS</t>
  </si>
  <si>
    <t>TOTAL</t>
  </si>
  <si>
    <t>GOLS MARCATS A CASA</t>
  </si>
  <si>
    <t>GOLS ENCAIXATS FORA</t>
  </si>
  <si>
    <t>GOLS ENCAIXATS A CASA</t>
  </si>
  <si>
    <t>Primera part</t>
  </si>
  <si>
    <t>Segona part</t>
  </si>
  <si>
    <t>2n terç de cada part</t>
  </si>
  <si>
    <t>1r terç de cada part</t>
  </si>
  <si>
    <t>3r terç de cada part</t>
  </si>
  <si>
    <t xml:space="preserve">Convocat </t>
  </si>
  <si>
    <t>No convocat</t>
  </si>
  <si>
    <t>Decisió tècnica</t>
  </si>
  <si>
    <t>Lesió</t>
  </si>
  <si>
    <t>Sanció</t>
  </si>
  <si>
    <t>Convocatòries</t>
  </si>
  <si>
    <t xml:space="preserve">Titular </t>
  </si>
  <si>
    <t>Convocat</t>
  </si>
  <si>
    <t>UD</t>
  </si>
  <si>
    <t>Rival</t>
  </si>
  <si>
    <t>No convocat per</t>
  </si>
  <si>
    <t>GROGUES</t>
  </si>
  <si>
    <t xml:space="preserve"> DOBLE GROGA</t>
  </si>
  <si>
    <t>ROJA DIRECTA</t>
  </si>
  <si>
    <t>GOLES</t>
  </si>
  <si>
    <t>Portero</t>
  </si>
  <si>
    <t>Delegado</t>
  </si>
  <si>
    <t>2º Entre</t>
  </si>
  <si>
    <t>Entrenador</t>
  </si>
  <si>
    <t xml:space="preserve">J. </t>
  </si>
  <si>
    <t>Delantero</t>
  </si>
  <si>
    <t>Medio</t>
  </si>
  <si>
    <t>VERDÉS</t>
  </si>
  <si>
    <t>VIGARTO</t>
  </si>
  <si>
    <t>ADAM</t>
  </si>
  <si>
    <t>AGUILAR</t>
  </si>
  <si>
    <t>CABALLERO</t>
  </si>
  <si>
    <t>CAMPUZANO</t>
  </si>
  <si>
    <t>CASTILLO I</t>
  </si>
  <si>
    <t>CASTILLO II</t>
  </si>
  <si>
    <t>CORBALÁN</t>
  </si>
  <si>
    <t>COTINO</t>
  </si>
  <si>
    <t>CUCARELLA</t>
  </si>
  <si>
    <t>DIEGO</t>
  </si>
  <si>
    <t>GÁLVEZ</t>
  </si>
  <si>
    <t>GANDÍA</t>
  </si>
  <si>
    <t>JAVI</t>
  </si>
  <si>
    <t>JULIÁN</t>
  </si>
  <si>
    <t>MAESTRE</t>
  </si>
  <si>
    <t>MERINO</t>
  </si>
  <si>
    <t>M. ÁNGEL</t>
  </si>
  <si>
    <t>MORALES</t>
  </si>
  <si>
    <t>MOYA</t>
  </si>
  <si>
    <t>NAVARRO</t>
  </si>
  <si>
    <t>QUIQUE VIDAL</t>
  </si>
  <si>
    <t>RICHI</t>
  </si>
  <si>
    <t>RIVERA</t>
  </si>
  <si>
    <t>SABATER</t>
  </si>
  <si>
    <t>TIMOR</t>
  </si>
  <si>
    <t>VALIENTE</t>
  </si>
  <si>
    <t>Novelda</t>
  </si>
  <si>
    <t>Castelló</t>
  </si>
  <si>
    <t>Alacant</t>
  </si>
  <si>
    <t>Borriana</t>
  </si>
  <si>
    <t>Vila-real</t>
  </si>
  <si>
    <t>Olímpic</t>
  </si>
  <si>
    <t>Villena</t>
  </si>
  <si>
    <t>Vila-joiosa</t>
  </si>
  <si>
    <t>Benicarló</t>
  </si>
  <si>
    <t>Nules</t>
  </si>
  <si>
    <t xml:space="preserve">Ontinyent </t>
  </si>
  <si>
    <t>Mestalla</t>
  </si>
  <si>
    <t>Catarroja</t>
  </si>
  <si>
    <t>Gandia</t>
  </si>
  <si>
    <t>R. Ibense</t>
  </si>
  <si>
    <t>Requena</t>
  </si>
  <si>
    <t>Benidorm</t>
  </si>
  <si>
    <t>Carcaixent</t>
  </si>
  <si>
    <t>Vinaròs</t>
  </si>
  <si>
    <t>0-0</t>
  </si>
  <si>
    <t>2-0</t>
  </si>
  <si>
    <t>1-1</t>
  </si>
  <si>
    <t>3-0</t>
  </si>
  <si>
    <t>0-1</t>
  </si>
  <si>
    <t>2-2</t>
  </si>
  <si>
    <t>1-0</t>
  </si>
  <si>
    <t>1-2</t>
  </si>
  <si>
    <t>2-1</t>
  </si>
  <si>
    <t>5-0</t>
  </si>
  <si>
    <t>0-4</t>
  </si>
  <si>
    <t>3-1</t>
  </si>
  <si>
    <t>0-2</t>
  </si>
  <si>
    <t>4-0</t>
  </si>
  <si>
    <t>5-3</t>
  </si>
  <si>
    <t>T</t>
  </si>
  <si>
    <t>SANCHO</t>
  </si>
  <si>
    <t>XIMO</t>
  </si>
  <si>
    <t>C</t>
  </si>
  <si>
    <t>UREÑA</t>
  </si>
  <si>
    <t>No hi hagué canvis</t>
  </si>
  <si>
    <t>Bigastro</t>
  </si>
  <si>
    <t>Mollerussa</t>
  </si>
  <si>
    <t>Buscar titulars en diari</t>
  </si>
  <si>
    <t>E</t>
  </si>
  <si>
    <t>I</t>
  </si>
  <si>
    <t>R</t>
  </si>
  <si>
    <t>BENITO FLORO</t>
  </si>
  <si>
    <t>PROPIA PUERTA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</si>
</sst>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8" fillId="0" borderId="0"/>
  </cellStyleXfs>
  <cellXfs count="340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textRotation="90"/>
    </xf>
    <xf numFmtId="0" fontId="4" fillId="0" borderId="2" xfId="0" applyFont="1" applyFill="1" applyBorder="1" applyAlignment="1">
      <alignment horizontal="center" textRotation="90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5" fillId="0" borderId="14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7" fillId="2" borderId="16" xfId="0" applyFont="1" applyFill="1" applyBorder="1"/>
    <xf numFmtId="49" fontId="5" fillId="2" borderId="17" xfId="0" applyNumberFormat="1" applyFont="1" applyFill="1" applyBorder="1" applyAlignment="1">
      <alignment horizontal="center"/>
    </xf>
    <xf numFmtId="49" fontId="5" fillId="0" borderId="18" xfId="0" applyNumberFormat="1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25" xfId="0" applyFont="1" applyFill="1" applyBorder="1"/>
    <xf numFmtId="0" fontId="7" fillId="0" borderId="26" xfId="0" applyFont="1" applyFill="1" applyBorder="1" applyAlignment="1">
      <alignment horizontal="center"/>
    </xf>
    <xf numFmtId="0" fontId="0" fillId="0" borderId="27" xfId="0" applyBorder="1"/>
    <xf numFmtId="0" fontId="7" fillId="0" borderId="27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0" fillId="0" borderId="29" xfId="0" applyFill="1" applyBorder="1"/>
    <xf numFmtId="49" fontId="5" fillId="0" borderId="30" xfId="0" applyNumberFormat="1" applyFont="1" applyFill="1" applyBorder="1" applyAlignment="1">
      <alignment horizontal="center"/>
    </xf>
    <xf numFmtId="0" fontId="0" fillId="0" borderId="31" xfId="0" applyBorder="1"/>
    <xf numFmtId="49" fontId="5" fillId="0" borderId="31" xfId="0" applyNumberFormat="1" applyFont="1" applyFill="1" applyBorder="1" applyAlignment="1">
      <alignment horizontal="center"/>
    </xf>
    <xf numFmtId="0" fontId="0" fillId="0" borderId="32" xfId="0" applyBorder="1"/>
    <xf numFmtId="49" fontId="5" fillId="0" borderId="33" xfId="0" applyNumberFormat="1" applyFont="1" applyFill="1" applyBorder="1" applyAlignment="1">
      <alignment horizontal="center"/>
    </xf>
    <xf numFmtId="0" fontId="0" fillId="0" borderId="6" xfId="0" applyBorder="1"/>
    <xf numFmtId="49" fontId="5" fillId="0" borderId="6" xfId="0" applyNumberFormat="1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37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0" borderId="37" xfId="0" applyFont="1" applyFill="1" applyBorder="1" applyAlignment="1">
      <alignment horizontal="center" textRotation="90"/>
    </xf>
    <xf numFmtId="0" fontId="4" fillId="0" borderId="40" xfId="0" applyFont="1" applyFill="1" applyBorder="1" applyAlignment="1">
      <alignment horizontal="center" textRotation="90"/>
    </xf>
    <xf numFmtId="0" fontId="0" fillId="0" borderId="54" xfId="0" applyFill="1" applyBorder="1" applyAlignment="1">
      <alignment horizontal="center"/>
    </xf>
    <xf numFmtId="0" fontId="9" fillId="0" borderId="55" xfId="1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12" fillId="0" borderId="1" xfId="0" applyFont="1" applyFill="1" applyBorder="1" applyAlignment="1">
      <alignment horizontal="center" textRotation="90"/>
    </xf>
    <xf numFmtId="0" fontId="12" fillId="0" borderId="37" xfId="0" applyFont="1" applyFill="1" applyBorder="1" applyAlignment="1">
      <alignment horizontal="center" textRotation="90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5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6" fillId="0" borderId="0" xfId="0" applyFont="1" applyFill="1" applyAlignment="1">
      <alignment vertical="top" textRotation="180"/>
    </xf>
    <xf numFmtId="0" fontId="0" fillId="0" borderId="0" xfId="0" applyFill="1" applyAlignment="1">
      <alignment vertical="top"/>
    </xf>
    <xf numFmtId="0" fontId="6" fillId="0" borderId="0" xfId="0" applyFont="1" applyFill="1" applyAlignment="1">
      <alignment vertical="top" textRotation="90"/>
    </xf>
    <xf numFmtId="0" fontId="0" fillId="0" borderId="0" xfId="0" applyFill="1" applyAlignment="1">
      <alignment horizontal="center" vertical="top"/>
    </xf>
    <xf numFmtId="0" fontId="13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4" fillId="0" borderId="66" xfId="0" applyFont="1" applyFill="1" applyBorder="1" applyAlignment="1">
      <alignment horizontal="center" textRotation="90"/>
    </xf>
    <xf numFmtId="0" fontId="4" fillId="0" borderId="58" xfId="0" applyFont="1" applyFill="1" applyBorder="1" applyAlignment="1">
      <alignment horizontal="center" textRotation="90"/>
    </xf>
    <xf numFmtId="0" fontId="4" fillId="0" borderId="59" xfId="0" applyFont="1" applyFill="1" applyBorder="1" applyAlignment="1">
      <alignment horizontal="center" textRotation="90"/>
    </xf>
    <xf numFmtId="0" fontId="6" fillId="0" borderId="4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top"/>
    </xf>
    <xf numFmtId="0" fontId="0" fillId="0" borderId="53" xfId="0" applyFill="1" applyBorder="1" applyAlignment="1">
      <alignment horizontal="center" vertical="top"/>
    </xf>
    <xf numFmtId="0" fontId="2" fillId="0" borderId="53" xfId="0" applyFont="1" applyFill="1" applyBorder="1" applyAlignment="1">
      <alignment horizontal="center" vertical="top" textRotation="90"/>
    </xf>
    <xf numFmtId="0" fontId="2" fillId="0" borderId="73" xfId="0" applyFont="1" applyFill="1" applyBorder="1" applyAlignment="1">
      <alignment horizontal="center" vertical="top" textRotation="90"/>
    </xf>
    <xf numFmtId="0" fontId="5" fillId="0" borderId="72" xfId="0" applyFont="1" applyFill="1" applyBorder="1" applyAlignment="1">
      <alignment horizontal="center" vertical="top"/>
    </xf>
    <xf numFmtId="1" fontId="6" fillId="0" borderId="53" xfId="0" applyNumberFormat="1" applyFont="1" applyFill="1" applyBorder="1" applyAlignment="1">
      <alignment horizontal="center" vertical="top"/>
    </xf>
    <xf numFmtId="49" fontId="6" fillId="0" borderId="4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22" xfId="0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vertical="top" textRotation="90"/>
    </xf>
    <xf numFmtId="0" fontId="14" fillId="6" borderId="0" xfId="0" applyFont="1" applyFill="1" applyBorder="1" applyAlignment="1">
      <alignment horizontal="center" vertical="top" textRotation="90"/>
    </xf>
    <xf numFmtId="0" fontId="6" fillId="0" borderId="0" xfId="0" applyFont="1" applyFill="1" applyAlignment="1">
      <alignment horizontal="left" vertical="top" textRotation="180"/>
    </xf>
    <xf numFmtId="0" fontId="6" fillId="0" borderId="5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 textRotation="90"/>
    </xf>
    <xf numFmtId="49" fontId="0" fillId="0" borderId="44" xfId="0" applyNumberFormat="1" applyFill="1" applyBorder="1" applyAlignment="1">
      <alignment horizontal="center" vertical="center" textRotation="90"/>
    </xf>
    <xf numFmtId="49" fontId="0" fillId="0" borderId="45" xfId="0" applyNumberFormat="1" applyFill="1" applyBorder="1" applyAlignment="1">
      <alignment horizontal="center" vertical="center" textRotation="90"/>
    </xf>
    <xf numFmtId="49" fontId="0" fillId="0" borderId="46" xfId="0" applyNumberFormat="1" applyFill="1" applyBorder="1" applyAlignment="1">
      <alignment horizontal="center" vertical="center" textRotation="90"/>
    </xf>
    <xf numFmtId="49" fontId="0" fillId="0" borderId="47" xfId="0" applyNumberFormat="1" applyFill="1" applyBorder="1" applyAlignment="1">
      <alignment horizontal="center" vertical="center" textRotation="90"/>
    </xf>
    <xf numFmtId="49" fontId="6" fillId="0" borderId="10" xfId="0" applyNumberFormat="1" applyFont="1" applyFill="1" applyBorder="1" applyAlignment="1">
      <alignment horizontal="center" vertical="center" textRotation="90"/>
    </xf>
    <xf numFmtId="49" fontId="6" fillId="0" borderId="5" xfId="0" applyNumberFormat="1" applyFont="1" applyFill="1" applyBorder="1" applyAlignment="1">
      <alignment horizontal="center" vertical="center" textRotation="90"/>
    </xf>
    <xf numFmtId="49" fontId="6" fillId="0" borderId="13" xfId="0" applyNumberFormat="1" applyFont="1" applyFill="1" applyBorder="1" applyAlignment="1">
      <alignment horizontal="center" vertical="center" textRotation="90"/>
    </xf>
    <xf numFmtId="49" fontId="0" fillId="0" borderId="19" xfId="0" applyNumberFormat="1" applyFill="1" applyBorder="1" applyAlignment="1">
      <alignment horizontal="center" vertical="center" textRotation="90"/>
    </xf>
    <xf numFmtId="49" fontId="0" fillId="0" borderId="5" xfId="0" applyNumberFormat="1" applyFill="1" applyBorder="1" applyAlignment="1">
      <alignment horizontal="center" vertical="center" textRotation="90"/>
    </xf>
    <xf numFmtId="49" fontId="1" fillId="0" borderId="5" xfId="0" applyNumberFormat="1" applyFont="1" applyFill="1" applyBorder="1" applyAlignment="1">
      <alignment horizontal="center" vertical="center" textRotation="90"/>
    </xf>
    <xf numFmtId="0" fontId="6" fillId="0" borderId="19" xfId="0" applyFont="1" applyFill="1" applyBorder="1" applyAlignment="1">
      <alignment horizontal="center" vertical="center" textRotation="90"/>
    </xf>
    <xf numFmtId="0" fontId="6" fillId="0" borderId="5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center" vertical="center" textRotation="90"/>
    </xf>
    <xf numFmtId="49" fontId="0" fillId="0" borderId="57" xfId="0" applyNumberFormat="1" applyFill="1" applyBorder="1" applyAlignment="1">
      <alignment horizontal="center" vertical="center" textRotation="90"/>
    </xf>
    <xf numFmtId="49" fontId="6" fillId="0" borderId="20" xfId="0" applyNumberFormat="1" applyFont="1" applyFill="1" applyBorder="1" applyAlignment="1">
      <alignment horizontal="center" vertical="center" textRotation="90"/>
    </xf>
    <xf numFmtId="49" fontId="5" fillId="0" borderId="0" xfId="0" applyNumberFormat="1" applyFont="1" applyFill="1" applyBorder="1" applyAlignment="1">
      <alignment horizontal="center" vertical="center" textRotation="90"/>
    </xf>
    <xf numFmtId="49" fontId="0" fillId="0" borderId="0" xfId="0" applyNumberFormat="1" applyFill="1" applyAlignment="1">
      <alignment horizontal="center" vertical="center" textRotation="90"/>
    </xf>
    <xf numFmtId="0" fontId="6" fillId="0" borderId="51" xfId="0" applyFont="1" applyFill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center" vertical="center"/>
    </xf>
    <xf numFmtId="0" fontId="6" fillId="3" borderId="9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" fontId="6" fillId="6" borderId="4" xfId="0" quotePrefix="1" applyNumberFormat="1" applyFont="1" applyFill="1" applyBorder="1" applyAlignment="1">
      <alignment horizontal="center" vertical="center"/>
    </xf>
    <xf numFmtId="1" fontId="6" fillId="4" borderId="4" xfId="0" quotePrefix="1" applyNumberFormat="1" applyFont="1" applyFill="1" applyBorder="1" applyAlignment="1">
      <alignment horizontal="center" vertical="center"/>
    </xf>
    <xf numFmtId="1" fontId="6" fillId="5" borderId="4" xfId="0" quotePrefix="1" applyNumberFormat="1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1" fontId="6" fillId="6" borderId="22" xfId="0" quotePrefix="1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6" fillId="3" borderId="6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5" fillId="3" borderId="4" xfId="0" applyFont="1" applyFill="1" applyBorder="1" applyAlignment="1">
      <alignment horizontal="center" vertical="center"/>
    </xf>
    <xf numFmtId="0" fontId="8" fillId="3" borderId="54" xfId="1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54" xfId="1" applyFont="1" applyFill="1" applyBorder="1" applyAlignment="1">
      <alignment horizontal="center" vertical="center" wrapText="1"/>
    </xf>
    <xf numFmtId="0" fontId="6" fillId="0" borderId="8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9" fillId="0" borderId="56" xfId="1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vertical="center"/>
    </xf>
    <xf numFmtId="0" fontId="9" fillId="0" borderId="74" xfId="1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1" fontId="6" fillId="0" borderId="40" xfId="0" applyNumberFormat="1" applyFont="1" applyFill="1" applyBorder="1" applyAlignment="1">
      <alignment horizontal="center" vertical="center"/>
    </xf>
    <xf numFmtId="164" fontId="6" fillId="0" borderId="40" xfId="0" applyNumberFormat="1" applyFont="1" applyFill="1" applyBorder="1" applyAlignment="1">
      <alignment horizontal="center" vertical="center"/>
    </xf>
    <xf numFmtId="1" fontId="6" fillId="6" borderId="40" xfId="0" quotePrefix="1" applyNumberFormat="1" applyFont="1" applyFill="1" applyBorder="1" applyAlignment="1">
      <alignment horizontal="center" vertical="center"/>
    </xf>
    <xf numFmtId="1" fontId="6" fillId="4" borderId="40" xfId="0" quotePrefix="1" applyNumberFormat="1" applyFont="1" applyFill="1" applyBorder="1" applyAlignment="1">
      <alignment horizontal="center" vertical="center"/>
    </xf>
    <xf numFmtId="1" fontId="6" fillId="5" borderId="40" xfId="0" quotePrefix="1" applyNumberFormat="1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1" fontId="6" fillId="6" borderId="76" xfId="0" quotePrefix="1" applyNumberFormat="1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17" fillId="5" borderId="85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1" fontId="6" fillId="6" borderId="70" xfId="0" quotePrefix="1" applyNumberFormat="1" applyFont="1" applyFill="1" applyBorder="1" applyAlignment="1">
      <alignment horizontal="center" vertical="center"/>
    </xf>
    <xf numFmtId="1" fontId="6" fillId="4" borderId="70" xfId="0" quotePrefix="1" applyNumberFormat="1" applyFont="1" applyFill="1" applyBorder="1" applyAlignment="1">
      <alignment horizontal="center" vertical="center"/>
    </xf>
    <xf numFmtId="1" fontId="6" fillId="5" borderId="70" xfId="0" quotePrefix="1" applyNumberFormat="1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vertical="center"/>
    </xf>
    <xf numFmtId="0" fontId="6" fillId="6" borderId="78" xfId="0" applyFont="1" applyFill="1" applyBorder="1" applyAlignment="1">
      <alignment horizontal="center" vertical="center"/>
    </xf>
    <xf numFmtId="0" fontId="6" fillId="4" borderId="78" xfId="0" applyFont="1" applyFill="1" applyBorder="1" applyAlignment="1">
      <alignment horizontal="center" vertical="center"/>
    </xf>
    <xf numFmtId="0" fontId="6" fillId="5" borderId="78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textRotation="90"/>
    </xf>
    <xf numFmtId="0" fontId="6" fillId="0" borderId="0" xfId="0" applyFont="1" applyFill="1" applyAlignment="1">
      <alignment vertical="center" textRotation="180"/>
    </xf>
    <xf numFmtId="0" fontId="13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70" xfId="0" applyFill="1" applyBorder="1" applyAlignment="1">
      <alignment vertical="center"/>
    </xf>
    <xf numFmtId="0" fontId="6" fillId="0" borderId="70" xfId="0" applyFont="1" applyFill="1" applyBorder="1" applyAlignment="1">
      <alignment horizontal="center" vertical="center" textRotation="90"/>
    </xf>
    <xf numFmtId="0" fontId="6" fillId="0" borderId="71" xfId="0" applyFont="1" applyFill="1" applyBorder="1" applyAlignment="1">
      <alignment horizontal="center" vertical="center" textRotation="90"/>
    </xf>
    <xf numFmtId="0" fontId="0" fillId="0" borderId="0" xfId="0" applyFill="1" applyAlignment="1">
      <alignment horizontal="right" vertical="center" textRotation="90"/>
    </xf>
    <xf numFmtId="0" fontId="14" fillId="0" borderId="0" xfId="0" applyFont="1" applyFill="1" applyBorder="1" applyAlignment="1">
      <alignment horizontal="center" vertical="center" textRotation="90"/>
    </xf>
    <xf numFmtId="0" fontId="6" fillId="0" borderId="0" xfId="0" applyFont="1" applyFill="1" applyAlignment="1">
      <alignment horizontal="center" vertical="center" textRotation="90"/>
    </xf>
    <xf numFmtId="0" fontId="6" fillId="0" borderId="0" xfId="0" applyFont="1" applyFill="1" applyAlignment="1">
      <alignment horizontal="center" vertical="center" textRotation="180"/>
    </xf>
    <xf numFmtId="0" fontId="6" fillId="0" borderId="0" xfId="0" applyFont="1" applyFill="1" applyBorder="1" applyAlignment="1">
      <alignment horizontal="center" vertical="center" textRotation="90"/>
    </xf>
    <xf numFmtId="0" fontId="13" fillId="0" borderId="0" xfId="0" applyFont="1" applyFill="1" applyAlignment="1">
      <alignment horizontal="center" vertical="center"/>
    </xf>
    <xf numFmtId="0" fontId="6" fillId="0" borderId="48" xfId="0" applyFont="1" applyFill="1" applyBorder="1" applyAlignment="1">
      <alignment horizontal="left"/>
    </xf>
    <xf numFmtId="0" fontId="6" fillId="0" borderId="49" xfId="0" applyFont="1" applyFill="1" applyBorder="1" applyAlignment="1">
      <alignment horizontal="left"/>
    </xf>
    <xf numFmtId="0" fontId="4" fillId="0" borderId="50" xfId="0" applyFont="1" applyFill="1" applyBorder="1" applyAlignment="1">
      <alignment horizontal="left"/>
    </xf>
    <xf numFmtId="0" fontId="6" fillId="0" borderId="51" xfId="0" applyFont="1" applyFill="1" applyBorder="1" applyAlignment="1">
      <alignment horizontal="left" textRotation="90"/>
    </xf>
    <xf numFmtId="0" fontId="6" fillId="0" borderId="4" xfId="0" applyFont="1" applyFill="1" applyBorder="1" applyAlignment="1">
      <alignment horizontal="left" textRotation="90"/>
    </xf>
    <xf numFmtId="49" fontId="6" fillId="0" borderId="6" xfId="0" applyNumberFormat="1" applyFont="1" applyFill="1" applyBorder="1" applyAlignment="1">
      <alignment horizontal="left" textRotation="90"/>
    </xf>
    <xf numFmtId="49" fontId="1" fillId="0" borderId="6" xfId="0" applyNumberFormat="1" applyFont="1" applyFill="1" applyBorder="1" applyAlignment="1">
      <alignment horizontal="left" textRotation="90"/>
    </xf>
    <xf numFmtId="49" fontId="2" fillId="0" borderId="4" xfId="0" applyNumberFormat="1" applyFont="1" applyFill="1" applyBorder="1" applyAlignment="1">
      <alignment horizontal="left" textRotation="90"/>
    </xf>
    <xf numFmtId="49" fontId="6" fillId="0" borderId="4" xfId="0" applyNumberFormat="1" applyFont="1" applyFill="1" applyBorder="1" applyAlignment="1">
      <alignment horizontal="left" textRotation="90"/>
    </xf>
    <xf numFmtId="0" fontId="5" fillId="0" borderId="4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 textRotation="90"/>
    </xf>
    <xf numFmtId="0" fontId="6" fillId="0" borderId="24" xfId="0" applyFont="1" applyFill="1" applyBorder="1" applyAlignment="1">
      <alignment horizontal="left" textRotation="90"/>
    </xf>
    <xf numFmtId="0" fontId="5" fillId="0" borderId="0" xfId="0" applyFont="1" applyFill="1" applyBorder="1" applyAlignment="1">
      <alignment horizontal="left"/>
    </xf>
    <xf numFmtId="0" fontId="6" fillId="0" borderId="52" xfId="0" applyFont="1" applyFill="1" applyBorder="1" applyAlignment="1">
      <alignment horizontal="left"/>
    </xf>
    <xf numFmtId="0" fontId="6" fillId="0" borderId="0" xfId="0" applyFont="1" applyFill="1" applyAlignment="1">
      <alignment horizontal="right" vertical="top" textRotation="90"/>
    </xf>
    <xf numFmtId="0" fontId="6" fillId="3" borderId="13" xfId="0" applyFont="1" applyFill="1" applyBorder="1" applyAlignment="1">
      <alignment horizontal="center" vertical="center"/>
    </xf>
    <xf numFmtId="0" fontId="6" fillId="3" borderId="86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top" textRotation="90"/>
    </xf>
    <xf numFmtId="0" fontId="6" fillId="3" borderId="42" xfId="0" applyFont="1" applyFill="1" applyBorder="1" applyAlignment="1">
      <alignment horizontal="center" vertical="center"/>
    </xf>
    <xf numFmtId="0" fontId="1" fillId="3" borderId="83" xfId="0" applyFont="1" applyFill="1" applyBorder="1" applyAlignment="1">
      <alignment horizontal="center" vertical="center"/>
    </xf>
    <xf numFmtId="0" fontId="1" fillId="3" borderId="84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textRotation="90"/>
    </xf>
    <xf numFmtId="0" fontId="1" fillId="0" borderId="40" xfId="0" applyFont="1" applyFill="1" applyBorder="1" applyAlignment="1">
      <alignment horizontal="left" textRotation="90"/>
    </xf>
    <xf numFmtId="0" fontId="2" fillId="0" borderId="40" xfId="0" applyFont="1" applyFill="1" applyBorder="1" applyAlignment="1">
      <alignment horizontal="left" textRotation="90"/>
    </xf>
    <xf numFmtId="0" fontId="2" fillId="0" borderId="51" xfId="0" applyFont="1" applyFill="1" applyBorder="1" applyAlignment="1">
      <alignment horizontal="left" textRotation="90"/>
    </xf>
    <xf numFmtId="49" fontId="1" fillId="0" borderId="10" xfId="0" applyNumberFormat="1" applyFont="1" applyFill="1" applyBorder="1" applyAlignment="1">
      <alignment horizontal="center" vertical="center" textRotation="90"/>
    </xf>
    <xf numFmtId="0" fontId="1" fillId="3" borderId="1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top" textRotation="90"/>
    </xf>
    <xf numFmtId="1" fontId="6" fillId="6" borderId="53" xfId="0" applyNumberFormat="1" applyFont="1" applyFill="1" applyBorder="1" applyAlignment="1">
      <alignment horizontal="center" vertical="top"/>
    </xf>
    <xf numFmtId="0" fontId="6" fillId="6" borderId="70" xfId="0" applyFon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 textRotation="90"/>
    </xf>
    <xf numFmtId="0" fontId="1" fillId="6" borderId="4" xfId="0" applyFont="1" applyFill="1" applyBorder="1" applyAlignment="1">
      <alignment horizontal="center" vertical="center"/>
    </xf>
    <xf numFmtId="0" fontId="21" fillId="0" borderId="78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top"/>
    </xf>
    <xf numFmtId="0" fontId="6" fillId="6" borderId="4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22" fillId="0" borderId="78" xfId="0" applyFont="1" applyFill="1" applyBorder="1" applyAlignment="1">
      <alignment horizontal="center" vertical="center"/>
    </xf>
    <xf numFmtId="0" fontId="22" fillId="6" borderId="78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1" fontId="6" fillId="6" borderId="4" xfId="0" applyNumberFormat="1" applyFont="1" applyFill="1" applyBorder="1" applyAlignment="1">
      <alignment horizontal="center" vertical="center"/>
    </xf>
    <xf numFmtId="0" fontId="2" fillId="0" borderId="95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textRotation="90"/>
    </xf>
    <xf numFmtId="0" fontId="0" fillId="0" borderId="53" xfId="0" applyFill="1" applyBorder="1" applyAlignment="1">
      <alignment horizontal="center" textRotation="90"/>
    </xf>
    <xf numFmtId="49" fontId="2" fillId="0" borderId="79" xfId="0" applyNumberFormat="1" applyFont="1" applyFill="1" applyBorder="1" applyAlignment="1">
      <alignment horizontal="center" vertical="center" textRotation="90"/>
    </xf>
    <xf numFmtId="0" fontId="0" fillId="0" borderId="87" xfId="0" applyFill="1" applyBorder="1" applyAlignment="1">
      <alignment horizontal="center" vertical="center" textRotation="90"/>
    </xf>
    <xf numFmtId="0" fontId="0" fillId="0" borderId="88" xfId="0" applyFill="1" applyBorder="1" applyAlignment="1">
      <alignment horizontal="center" vertical="center" textRotation="90"/>
    </xf>
    <xf numFmtId="49" fontId="10" fillId="0" borderId="89" xfId="0" applyNumberFormat="1" applyFont="1" applyFill="1" applyBorder="1" applyAlignment="1">
      <alignment horizontal="center" vertical="center"/>
    </xf>
    <xf numFmtId="49" fontId="10" fillId="0" borderId="52" xfId="0" applyNumberFormat="1" applyFont="1" applyFill="1" applyBorder="1" applyAlignment="1">
      <alignment horizontal="center" vertical="center"/>
    </xf>
    <xf numFmtId="49" fontId="10" fillId="0" borderId="44" xfId="0" applyNumberFormat="1" applyFont="1" applyFill="1" applyBorder="1" applyAlignment="1">
      <alignment horizontal="center" vertical="center"/>
    </xf>
    <xf numFmtId="49" fontId="2" fillId="0" borderId="90" xfId="0" applyNumberFormat="1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6" borderId="76" xfId="0" applyFont="1" applyFill="1" applyBorder="1" applyAlignment="1">
      <alignment horizontal="center" textRotation="90"/>
    </xf>
    <xf numFmtId="0" fontId="2" fillId="6" borderId="92" xfId="0" applyFont="1" applyFill="1" applyBorder="1" applyAlignment="1">
      <alignment horizontal="center" textRotation="90"/>
    </xf>
    <xf numFmtId="0" fontId="2" fillId="4" borderId="40" xfId="0" applyFont="1" applyFill="1" applyBorder="1" applyAlignment="1">
      <alignment horizontal="center" textRotation="90"/>
    </xf>
    <xf numFmtId="0" fontId="2" fillId="4" borderId="53" xfId="0" applyFont="1" applyFill="1" applyBorder="1" applyAlignment="1">
      <alignment horizontal="center" textRotation="90"/>
    </xf>
    <xf numFmtId="0" fontId="18" fillId="5" borderId="85" xfId="0" applyFont="1" applyFill="1" applyBorder="1" applyAlignment="1">
      <alignment horizontal="center" textRotation="90"/>
    </xf>
    <xf numFmtId="0" fontId="18" fillId="5" borderId="93" xfId="0" applyFont="1" applyFill="1" applyBorder="1" applyAlignment="1">
      <alignment horizontal="center" textRotation="90"/>
    </xf>
    <xf numFmtId="0" fontId="5" fillId="0" borderId="50" xfId="0" applyFont="1" applyFill="1" applyBorder="1" applyAlignment="1">
      <alignment horizontal="center" textRotation="90"/>
    </xf>
    <xf numFmtId="0" fontId="0" fillId="0" borderId="50" xfId="0" applyFill="1" applyBorder="1" applyAlignment="1">
      <alignment horizontal="center" textRotation="90"/>
    </xf>
  </cellXfs>
  <cellStyles count="2">
    <cellStyle name="Normal" xfId="0" builtinId="0"/>
    <cellStyle name="Normal_U.E. ALZIR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chartsheet" Target="chartsheets/sheet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3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7.xml"/><Relationship Id="rId10" Type="http://schemas.openxmlformats.org/officeDocument/2006/relationships/chartsheet" Target="chartsheets/sheet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chartsheet" Target="chart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Classificació Temporada 2011-12</a:t>
            </a:r>
          </a:p>
        </c:rich>
      </c:tx>
      <c:layout>
        <c:manualLayout>
          <c:xMode val="edge"/>
          <c:yMode val="edge"/>
          <c:x val="0.36711482939632589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092037228541885E-2"/>
          <c:y val="0.15423728813559362"/>
          <c:w val="0.86866597724922534"/>
          <c:h val="0.8067796610169492"/>
        </c:manualLayout>
      </c:layout>
      <c:lineChart>
        <c:grouping val="standard"/>
        <c:ser>
          <c:idx val="1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Classificacions!$B$2:$AM$2</c:f>
              <c:numCache>
                <c:formatCode>General</c:formatCode>
                <c:ptCount val="38"/>
                <c:pt idx="0">
                  <c:v>12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</c:numCache>
            </c:numRef>
          </c:val>
        </c:ser>
        <c:marker val="1"/>
        <c:axId val="138930816"/>
        <c:axId val="103309696"/>
      </c:lineChart>
      <c:catAx>
        <c:axId val="138930816"/>
        <c:scaling>
          <c:orientation val="minMax"/>
        </c:scaling>
        <c:axPos val="t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309696"/>
        <c:crossesAt val="0"/>
        <c:auto val="1"/>
        <c:lblAlgn val="ctr"/>
        <c:lblOffset val="100"/>
        <c:tickLblSkip val="1"/>
        <c:tickMarkSkip val="1"/>
      </c:catAx>
      <c:valAx>
        <c:axId val="103309696"/>
        <c:scaling>
          <c:orientation val="maxMin"/>
          <c:max val="20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930816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3.7228541882109632E-2"/>
          <c:y val="6.9491525423728912E-2"/>
          <c:w val="0.95243019648397165"/>
          <c:h val="0.89491525423728813"/>
        </c:manualLayout>
      </c:layout>
      <c:lineChart>
        <c:grouping val="standard"/>
        <c:ser>
          <c:idx val="1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Classificacions!$B$2:$AQ$2</c:f>
              <c:numCache>
                <c:formatCode>General</c:formatCode>
                <c:ptCount val="42"/>
                <c:pt idx="0">
                  <c:v>12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</c:numCache>
            </c:numRef>
          </c:val>
        </c:ser>
        <c:marker val="1"/>
        <c:axId val="103320960"/>
        <c:axId val="103384960"/>
      </c:lineChart>
      <c:catAx>
        <c:axId val="103320960"/>
        <c:scaling>
          <c:orientation val="minMax"/>
        </c:scaling>
        <c:axPos val="t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384960"/>
        <c:crossesAt val="1"/>
        <c:auto val="1"/>
        <c:lblAlgn val="ctr"/>
        <c:lblOffset val="100"/>
        <c:tickLblSkip val="1"/>
        <c:tickMarkSkip val="1"/>
      </c:catAx>
      <c:valAx>
        <c:axId val="103384960"/>
        <c:scaling>
          <c:orientation val="maxMin"/>
          <c:max val="20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320960"/>
        <c:crosses val="autoZero"/>
        <c:crossBetween val="between"/>
        <c:majorUnit val="1"/>
        <c:minorUnit val="0.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marcats per quarts d'hora</a:t>
            </a:r>
          </a:p>
        </c:rich>
      </c:tx>
      <c:layout>
        <c:manualLayout>
          <c:xMode val="edge"/>
          <c:yMode val="edge"/>
          <c:x val="0.31644258530183805"/>
          <c:y val="0.1593220338983054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8459152016546"/>
          <c:y val="0.2491525423728814"/>
          <c:w val="0.70320579110651504"/>
          <c:h val="0.5593220338983050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('Gols marcats'!$B$52,'Gols marcats'!$D$52,'Gols marcats'!$F$52,'Gols marcats'!$H$52,'Gols marcats'!$J$52,'Gols marcats'!$L$52)</c:f>
              <c:strCache>
                <c:ptCount val="6"/>
                <c:pt idx="0">
                  <c:v>Minuts 0-15</c:v>
                </c:pt>
                <c:pt idx="1">
                  <c:v>Minuts 16-30</c:v>
                </c:pt>
                <c:pt idx="2">
                  <c:v>Minuts 31-45</c:v>
                </c:pt>
                <c:pt idx="3">
                  <c:v>Minuts 46-60</c:v>
                </c:pt>
                <c:pt idx="4">
                  <c:v>Minuts 61-75</c:v>
                </c:pt>
                <c:pt idx="5">
                  <c:v>Minuts 76-90</c:v>
                </c:pt>
              </c:strCache>
            </c:strRef>
          </c:cat>
          <c:val>
            <c:numRef>
              <c:f>('Gols marcats'!$B$53,'Gols marcats'!$D$53,'Gols marcats'!$F$53,'Gols marcats'!$H$53,'Gols marcats'!$J$53,'Gols marcats'!$L$53)</c:f>
              <c:numCache>
                <c:formatCode>General</c:formatCode>
                <c:ptCount val="6"/>
                <c:pt idx="0">
                  <c:v>15</c:v>
                </c:pt>
                <c:pt idx="1">
                  <c:v>8</c:v>
                </c:pt>
                <c:pt idx="2">
                  <c:v>10</c:v>
                </c:pt>
                <c:pt idx="3">
                  <c:v>9</c:v>
                </c:pt>
                <c:pt idx="4">
                  <c:v>6</c:v>
                </c:pt>
                <c:pt idx="5">
                  <c:v>16</c:v>
                </c:pt>
              </c:numCache>
            </c:numRef>
          </c:val>
        </c:ser>
        <c:axId val="103399424"/>
        <c:axId val="103400960"/>
      </c:barChart>
      <c:catAx>
        <c:axId val="10339942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400960"/>
        <c:crosses val="autoZero"/>
        <c:auto val="1"/>
        <c:lblAlgn val="ctr"/>
        <c:lblOffset val="100"/>
        <c:tickLblSkip val="1"/>
        <c:tickMarkSkip val="1"/>
      </c:catAx>
      <c:valAx>
        <c:axId val="103400960"/>
        <c:scaling>
          <c:orientation val="minMax"/>
          <c:max val="1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399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854166666666667"/>
          <c:y val="0.488135593220339"/>
          <c:w val="0.11145833333333317"/>
          <c:h val="0.2372881355932207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encaixats per quarts d'hora</a:t>
            </a:r>
          </a:p>
        </c:rich>
      </c:tx>
      <c:layout>
        <c:manualLayout>
          <c:xMode val="edge"/>
          <c:yMode val="edge"/>
          <c:x val="0.36401240951396113"/>
          <c:y val="8.813559019408330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34436401240951"/>
          <c:y val="0.18813559322033899"/>
          <c:w val="0.7404343329886246"/>
          <c:h val="0.681355932203391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('Gols encaixats'!$B$52,'Gols encaixats'!$D$52,'Gols encaixats'!$F$52,'Gols encaixats'!$H$52,'Gols encaixats'!$J$52,'Gols encaixats'!$L$52)</c:f>
              <c:strCache>
                <c:ptCount val="6"/>
                <c:pt idx="0">
                  <c:v>Minuts 0-15</c:v>
                </c:pt>
                <c:pt idx="1">
                  <c:v>Minuts 16-30</c:v>
                </c:pt>
                <c:pt idx="2">
                  <c:v>Minuts 31-45</c:v>
                </c:pt>
                <c:pt idx="3">
                  <c:v>Minuts 46-60</c:v>
                </c:pt>
                <c:pt idx="4">
                  <c:v>Minuts 61-75</c:v>
                </c:pt>
                <c:pt idx="5">
                  <c:v>Minuts 76-90</c:v>
                </c:pt>
              </c:strCache>
            </c:strRef>
          </c:cat>
          <c:val>
            <c:numRef>
              <c:f>('Gols encaixats'!$B$53,'Gols encaixats'!$D$53,'Gols encaixats'!$F$53,'Gols encaixats'!$H$53,'Gols encaixats'!$J$53,'Gols encaixats'!$L$53)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135246208"/>
        <c:axId val="135247744"/>
      </c:barChart>
      <c:catAx>
        <c:axId val="13524620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247744"/>
        <c:crosses val="autoZero"/>
        <c:auto val="1"/>
        <c:lblAlgn val="ctr"/>
        <c:lblOffset val="100"/>
        <c:tickLblSkip val="1"/>
        <c:tickMarkSkip val="1"/>
      </c:catAx>
      <c:valAx>
        <c:axId val="135247744"/>
        <c:scaling>
          <c:orientation val="minMax"/>
          <c:max val="1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246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marcats per parts</a:t>
            </a:r>
          </a:p>
        </c:rich>
      </c:tx>
      <c:layout>
        <c:manualLayout>
          <c:xMode val="edge"/>
          <c:yMode val="edge"/>
          <c:x val="0.40330916447944076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4142825896762897E-2"/>
          <c:y val="0.13107344632768361"/>
          <c:w val="0.94829369183040335"/>
          <c:h val="0.7796610169491543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('Gols marcats'!$B$55,'Gols marcats'!$C$55)</c:f>
              <c:strCache>
                <c:ptCount val="2"/>
                <c:pt idx="0">
                  <c:v>Primera part</c:v>
                </c:pt>
                <c:pt idx="1">
                  <c:v>Segona part</c:v>
                </c:pt>
              </c:strCache>
            </c:strRef>
          </c:cat>
          <c:val>
            <c:numRef>
              <c:f>('Gols marcats'!$B$56,'Gols marcats'!$C$56)</c:f>
              <c:numCache>
                <c:formatCode>General</c:formatCode>
                <c:ptCount val="2"/>
                <c:pt idx="0">
                  <c:v>33</c:v>
                </c:pt>
                <c:pt idx="1">
                  <c:v>31</c:v>
                </c:pt>
              </c:numCache>
            </c:numRef>
          </c:val>
        </c:ser>
        <c:dLbls>
          <c:showVal val="1"/>
        </c:dLbls>
        <c:axId val="136866432"/>
        <c:axId val="136876416"/>
      </c:barChart>
      <c:catAx>
        <c:axId val="1368664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6876416"/>
        <c:crosses val="autoZero"/>
        <c:auto val="1"/>
        <c:lblAlgn val="ctr"/>
        <c:lblOffset val="100"/>
        <c:tickLblSkip val="1"/>
        <c:tickMarkSkip val="1"/>
      </c:catAx>
      <c:valAx>
        <c:axId val="136876416"/>
        <c:scaling>
          <c:orientation val="minMax"/>
          <c:max val="4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6866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marcats per parts</a:t>
            </a:r>
          </a:p>
        </c:rich>
      </c:tx>
      <c:layout>
        <c:manualLayout>
          <c:xMode val="edge"/>
          <c:yMode val="edge"/>
          <c:x val="0.3867632327209099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1365046535677352E-2"/>
          <c:y val="0.13220338983050867"/>
          <c:w val="0.94829369183040335"/>
          <c:h val="0.783050847457627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'Gols marcats'!$E$55:$G$55</c:f>
              <c:strCache>
                <c:ptCount val="3"/>
                <c:pt idx="0">
                  <c:v>1r terç de cada part</c:v>
                </c:pt>
                <c:pt idx="1">
                  <c:v>2n terç de cada part</c:v>
                </c:pt>
                <c:pt idx="2">
                  <c:v>3r terç de cada part</c:v>
                </c:pt>
              </c:strCache>
            </c:strRef>
          </c:cat>
          <c:val>
            <c:numRef>
              <c:f>'Gols marcats'!$E$56:$G$56</c:f>
              <c:numCache>
                <c:formatCode>General</c:formatCode>
                <c:ptCount val="3"/>
                <c:pt idx="0">
                  <c:v>24</c:v>
                </c:pt>
                <c:pt idx="1">
                  <c:v>14</c:v>
                </c:pt>
                <c:pt idx="2">
                  <c:v>26</c:v>
                </c:pt>
              </c:numCache>
            </c:numRef>
          </c:val>
        </c:ser>
        <c:dLbls>
          <c:showVal val="1"/>
        </c:dLbls>
        <c:axId val="137283072"/>
        <c:axId val="137284608"/>
      </c:barChart>
      <c:catAx>
        <c:axId val="1372830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284608"/>
        <c:crosses val="autoZero"/>
        <c:auto val="1"/>
        <c:lblAlgn val="ctr"/>
        <c:lblOffset val="100"/>
        <c:tickLblSkip val="1"/>
        <c:tickMarkSkip val="1"/>
      </c:catAx>
      <c:valAx>
        <c:axId val="1372846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2830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encaixats per parts</a:t>
            </a:r>
          </a:p>
        </c:rich>
      </c:tx>
      <c:layout>
        <c:manualLayout>
          <c:xMode val="edge"/>
          <c:yMode val="edge"/>
          <c:x val="0.37952427821522383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1365046535677352E-2"/>
          <c:y val="0.13220338983050867"/>
          <c:w val="0.94829369183040335"/>
          <c:h val="0.783050847457627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'Gols encaixats'!$B$55:$C$55</c:f>
              <c:strCache>
                <c:ptCount val="2"/>
                <c:pt idx="0">
                  <c:v>Primera part</c:v>
                </c:pt>
                <c:pt idx="1">
                  <c:v>Segona part</c:v>
                </c:pt>
              </c:strCache>
            </c:strRef>
          </c:cat>
          <c:val>
            <c:numRef>
              <c:f>'Gols encaixats'!$B$56:$C$56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axId val="138919936"/>
        <c:axId val="138921472"/>
      </c:barChart>
      <c:catAx>
        <c:axId val="1389199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921472"/>
        <c:crosses val="autoZero"/>
        <c:auto val="1"/>
        <c:lblAlgn val="ctr"/>
        <c:lblOffset val="100"/>
        <c:tickLblSkip val="1"/>
        <c:tickMarkSkip val="1"/>
      </c:catAx>
      <c:valAx>
        <c:axId val="138921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9199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encaixats per terços de partit</a:t>
            </a:r>
          </a:p>
        </c:rich>
      </c:tx>
      <c:layout>
        <c:manualLayout>
          <c:xMode val="edge"/>
          <c:yMode val="edge"/>
          <c:x val="0.33195450568678964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1365046535677352E-2"/>
          <c:y val="0.13220338983050867"/>
          <c:w val="0.94829369183040335"/>
          <c:h val="0.783050847457627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'Gols encaixats'!$E$55:$G$55</c:f>
              <c:strCache>
                <c:ptCount val="3"/>
                <c:pt idx="0">
                  <c:v>1r terç de cada part</c:v>
                </c:pt>
                <c:pt idx="1">
                  <c:v>2n terç de cada part</c:v>
                </c:pt>
                <c:pt idx="2">
                  <c:v>3r terç de cada part</c:v>
                </c:pt>
              </c:strCache>
            </c:strRef>
          </c:cat>
          <c:val>
            <c:numRef>
              <c:f>'Gols encaixats'!$E$56:$G$56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axId val="139012736"/>
        <c:axId val="139014528"/>
      </c:barChart>
      <c:catAx>
        <c:axId val="1390127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014528"/>
        <c:crosses val="autoZero"/>
        <c:auto val="1"/>
        <c:lblAlgn val="ctr"/>
        <c:lblOffset val="100"/>
        <c:tickLblSkip val="1"/>
        <c:tickMarkSkip val="1"/>
      </c:catAx>
      <c:valAx>
        <c:axId val="139014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0127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" footer="0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5" right="0.75" top="1" bottom="1" header="0" footer="0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76"/>
  <sheetViews>
    <sheetView tabSelected="1" topLeftCell="A13" zoomScale="85" zoomScaleNormal="85" workbookViewId="0">
      <pane xSplit="1" topLeftCell="B1" activePane="topRight" state="frozen"/>
      <selection activeCell="A8" sqref="A8"/>
      <selection pane="topRight" activeCell="EU66" sqref="EU66"/>
    </sheetView>
  </sheetViews>
  <sheetFormatPr baseColWidth="10" defaultColWidth="0" defaultRowHeight="12.75"/>
  <cols>
    <col min="1" max="1" width="19.140625" style="130" customWidth="1"/>
    <col min="2" max="2" width="9.5703125" style="131" customWidth="1"/>
    <col min="3" max="7" width="4.28515625" style="131" customWidth="1"/>
    <col min="8" max="8" width="4.28515625" style="131" hidden="1" customWidth="1"/>
    <col min="9" max="9" width="6.5703125" style="131" customWidth="1"/>
    <col min="10" max="10" width="5.42578125" style="131" hidden="1" customWidth="1"/>
    <col min="11" max="11" width="6.7109375" style="131" hidden="1" customWidth="1"/>
    <col min="12" max="13" width="4.28515625" style="131" customWidth="1"/>
    <col min="14" max="17" width="4.28515625" style="131" hidden="1" customWidth="1"/>
    <col min="18" max="20" width="4.28515625" style="131" customWidth="1"/>
    <col min="21" max="21" width="4.140625" style="131" customWidth="1"/>
    <col min="22" max="22" width="4.7109375" style="131" customWidth="1"/>
    <col min="23" max="23" width="9.140625" style="131" customWidth="1"/>
    <col min="24" max="24" width="4.140625" style="131" customWidth="1"/>
    <col min="25" max="25" width="4" style="131" customWidth="1"/>
    <col min="26" max="26" width="4.140625" style="131" customWidth="1"/>
    <col min="27" max="27" width="4" style="131" customWidth="1"/>
    <col min="28" max="28" width="4.140625" style="131" customWidth="1"/>
    <col min="29" max="29" width="4" style="131" customWidth="1"/>
    <col min="30" max="30" width="4.140625" style="131" customWidth="1"/>
    <col min="31" max="31" width="4" style="131" customWidth="1"/>
    <col min="32" max="32" width="4.140625" style="131" customWidth="1"/>
    <col min="33" max="34" width="4" style="131" customWidth="1"/>
    <col min="35" max="35" width="4.140625" style="131" customWidth="1"/>
    <col min="36" max="36" width="4" style="131" customWidth="1"/>
    <col min="37" max="37" width="4.140625" style="131" customWidth="1"/>
    <col min="38" max="65" width="4" style="131" customWidth="1"/>
    <col min="66" max="67" width="4" style="131" hidden="1" customWidth="1"/>
    <col min="68" max="68" width="9.7109375" style="131" customWidth="1"/>
    <col min="69" max="71" width="4.140625" style="131" customWidth="1"/>
    <col min="72" max="74" width="4" style="131" customWidth="1"/>
    <col min="75" max="75" width="4.140625" style="131" customWidth="1"/>
    <col min="76" max="76" width="4" style="131" customWidth="1"/>
    <col min="77" max="77" width="4.140625" style="131" customWidth="1"/>
    <col min="78" max="78" width="4" style="131" customWidth="1"/>
    <col min="79" max="79" width="4" style="263" customWidth="1"/>
    <col min="80" max="80" width="4.140625" style="263" customWidth="1"/>
    <col min="81" max="81" width="4" style="263" customWidth="1"/>
    <col min="82" max="82" width="4.140625" style="263" customWidth="1"/>
    <col min="83" max="83" width="4.7109375" style="263" customWidth="1"/>
    <col min="84" max="85" width="4.140625" style="263" customWidth="1"/>
    <col min="86" max="86" width="4" style="263" customWidth="1"/>
    <col min="87" max="87" width="4.42578125" style="263" customWidth="1"/>
    <col min="88" max="88" width="4.28515625" style="263" customWidth="1"/>
    <col min="89" max="89" width="4" style="263" customWidth="1"/>
    <col min="90" max="90" width="4.140625" style="263" customWidth="1"/>
    <col min="91" max="91" width="4" style="263" customWidth="1"/>
    <col min="92" max="92" width="4.28515625" style="263" customWidth="1"/>
    <col min="93" max="93" width="4" style="263" customWidth="1"/>
    <col min="94" max="95" width="4.140625" style="263" customWidth="1"/>
    <col min="96" max="96" width="4" style="263" customWidth="1"/>
    <col min="97" max="97" width="4.140625" style="263" customWidth="1"/>
    <col min="98" max="98" width="4" style="263" customWidth="1"/>
    <col min="99" max="99" width="4.140625" style="263" customWidth="1"/>
    <col min="100" max="100" width="4" style="263" customWidth="1"/>
    <col min="101" max="101" width="4.85546875" style="263" customWidth="1"/>
    <col min="102" max="110" width="4" style="263" customWidth="1"/>
    <col min="111" max="112" width="4" style="263" hidden="1" customWidth="1"/>
    <col min="113" max="113" width="6.42578125" style="133" customWidth="1"/>
    <col min="114" max="114" width="4.140625" style="131" customWidth="1"/>
    <col min="115" max="115" width="4" style="131" customWidth="1"/>
    <col min="116" max="116" width="4.140625" style="131" customWidth="1"/>
    <col min="117" max="117" width="4" style="131" customWidth="1"/>
    <col min="118" max="118" width="4.140625" style="131" customWidth="1"/>
    <col min="119" max="119" width="4" style="131" customWidth="1"/>
    <col min="120" max="120" width="4.140625" style="131" customWidth="1"/>
    <col min="121" max="121" width="4" style="131" customWidth="1"/>
    <col min="122" max="122" width="4.140625" style="131" customWidth="1"/>
    <col min="123" max="124" width="4" style="131" customWidth="1"/>
    <col min="125" max="125" width="4.140625" style="131" customWidth="1"/>
    <col min="126" max="126" width="4" style="131" customWidth="1"/>
    <col min="127" max="127" width="4.140625" style="131" customWidth="1"/>
    <col min="128" max="129" width="4" style="131" customWidth="1"/>
    <col min="130" max="130" width="4.140625" style="131" customWidth="1"/>
    <col min="131" max="131" width="4" style="131" customWidth="1"/>
    <col min="132" max="132" width="4.140625" style="131" customWidth="1"/>
    <col min="133" max="133" width="4" style="131" customWidth="1"/>
    <col min="134" max="134" width="4.140625" style="131" customWidth="1"/>
    <col min="135" max="135" width="4" style="131" customWidth="1"/>
    <col min="136" max="136" width="4.140625" style="131" customWidth="1"/>
    <col min="137" max="137" width="4" style="131" customWidth="1"/>
    <col min="138" max="139" width="4.140625" style="131" customWidth="1"/>
    <col min="140" max="140" width="4" style="131" customWidth="1"/>
    <col min="141" max="141" width="4.140625" style="131" customWidth="1"/>
    <col min="142" max="142" width="4" style="131" customWidth="1"/>
    <col min="143" max="143" width="4.140625" style="131" customWidth="1"/>
    <col min="144" max="155" width="4" style="131" customWidth="1"/>
    <col min="156" max="157" width="4.140625" style="133" hidden="1" customWidth="1"/>
    <col min="158" max="159" width="4.140625" style="131" customWidth="1"/>
    <col min="160" max="160" width="4.5703125" style="131" customWidth="1"/>
    <col min="161" max="161" width="4.140625" style="131" customWidth="1"/>
    <col min="162" max="162" width="4" style="131" customWidth="1"/>
    <col min="163" max="163" width="4.140625" style="131" customWidth="1"/>
    <col min="164" max="164" width="4" style="131" customWidth="1"/>
    <col min="165" max="165" width="4.140625" style="131" customWidth="1"/>
    <col min="166" max="166" width="4" style="131" customWidth="1"/>
    <col min="167" max="167" width="4.140625" style="131" customWidth="1"/>
    <col min="168" max="169" width="4" style="131" customWidth="1"/>
    <col min="170" max="170" width="4.140625" style="131" customWidth="1"/>
    <col min="171" max="171" width="4" style="131" customWidth="1"/>
    <col min="172" max="172" width="4.140625" style="131" customWidth="1"/>
    <col min="173" max="174" width="4" style="131" customWidth="1"/>
    <col min="175" max="175" width="4.140625" style="131" customWidth="1"/>
    <col min="176" max="176" width="4" style="131" customWidth="1"/>
    <col min="177" max="177" width="4.140625" style="131" customWidth="1"/>
    <col min="178" max="178" width="4" style="131" customWidth="1"/>
    <col min="179" max="179" width="4.140625" style="131" customWidth="1"/>
    <col min="180" max="180" width="4" style="131" customWidth="1"/>
    <col min="181" max="181" width="4.140625" style="131" customWidth="1"/>
    <col min="182" max="182" width="4" style="131" customWidth="1"/>
    <col min="183" max="184" width="4.140625" style="131" customWidth="1"/>
    <col min="185" max="185" width="4" style="131" customWidth="1"/>
    <col min="186" max="186" width="4.140625" style="131" customWidth="1"/>
    <col min="187" max="187" width="4" style="131" customWidth="1"/>
    <col min="188" max="188" width="4.140625" style="131" customWidth="1"/>
    <col min="189" max="202" width="4" style="131" customWidth="1"/>
    <col min="203" max="204" width="4" style="131" hidden="1" customWidth="1"/>
    <col min="205" max="208" width="4.140625" style="134" hidden="1" customWidth="1"/>
    <col min="209" max="240" width="4.140625" style="134" customWidth="1"/>
    <col min="241" max="244" width="4.140625" style="135" customWidth="1"/>
    <col min="245" max="253" width="4.140625" style="134" customWidth="1"/>
    <col min="254" max="16384" width="11.42578125" style="134" hidden="1"/>
  </cols>
  <sheetData>
    <row r="1" spans="1:256" ht="13.5" thickBot="1">
      <c r="I1" s="131">
        <f>(90*K1)</f>
        <v>3780</v>
      </c>
      <c r="K1" s="131">
        <v>42</v>
      </c>
      <c r="BG1" s="130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</row>
    <row r="2" spans="1:256" s="153" customFormat="1" ht="25.5" customHeight="1" thickTop="1" thickBot="1">
      <c r="A2" s="136"/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326" t="s">
        <v>54</v>
      </c>
      <c r="P2" s="327"/>
      <c r="Q2" s="328"/>
      <c r="R2" s="138"/>
      <c r="S2" s="138"/>
      <c r="T2" s="138"/>
      <c r="U2" s="138"/>
      <c r="V2" s="139"/>
      <c r="W2" s="140"/>
      <c r="X2" s="295" t="s">
        <v>113</v>
      </c>
      <c r="Y2" s="146" t="s">
        <v>114</v>
      </c>
      <c r="Z2" s="146" t="s">
        <v>115</v>
      </c>
      <c r="AA2" s="146" t="s">
        <v>116</v>
      </c>
      <c r="AB2" s="146" t="s">
        <v>117</v>
      </c>
      <c r="AC2" s="146" t="s">
        <v>116</v>
      </c>
      <c r="AD2" s="146" t="s">
        <v>118</v>
      </c>
      <c r="AE2" s="146" t="s">
        <v>119</v>
      </c>
      <c r="AF2" s="146" t="s">
        <v>115</v>
      </c>
      <c r="AG2" s="146" t="s">
        <v>119</v>
      </c>
      <c r="AH2" s="146" t="s">
        <v>120</v>
      </c>
      <c r="AI2" s="146" t="s">
        <v>121</v>
      </c>
      <c r="AJ2" s="146" t="s">
        <v>120</v>
      </c>
      <c r="AK2" s="146" t="s">
        <v>119</v>
      </c>
      <c r="AL2" s="146" t="s">
        <v>120</v>
      </c>
      <c r="AM2" s="146" t="s">
        <v>122</v>
      </c>
      <c r="AN2" s="146" t="s">
        <v>118</v>
      </c>
      <c r="AO2" s="146" t="s">
        <v>123</v>
      </c>
      <c r="AP2" s="146" t="s">
        <v>119</v>
      </c>
      <c r="AQ2" s="146" t="s">
        <v>124</v>
      </c>
      <c r="AR2" s="146" t="s">
        <v>115</v>
      </c>
      <c r="AS2" s="146" t="s">
        <v>119</v>
      </c>
      <c r="AT2" s="146" t="s">
        <v>117</v>
      </c>
      <c r="AU2" s="146" t="s">
        <v>115</v>
      </c>
      <c r="AV2" s="146" t="s">
        <v>125</v>
      </c>
      <c r="AW2" s="146" t="s">
        <v>126</v>
      </c>
      <c r="AX2" s="146" t="s">
        <v>115</v>
      </c>
      <c r="AY2" s="146" t="s">
        <v>113</v>
      </c>
      <c r="AZ2" s="146" t="s">
        <v>124</v>
      </c>
      <c r="BA2" s="146" t="s">
        <v>115</v>
      </c>
      <c r="BB2" s="146" t="s">
        <v>116</v>
      </c>
      <c r="BC2" s="146" t="s">
        <v>121</v>
      </c>
      <c r="BD2" s="146" t="s">
        <v>113</v>
      </c>
      <c r="BE2" s="146" t="s">
        <v>116</v>
      </c>
      <c r="BF2" s="146" t="s">
        <v>121</v>
      </c>
      <c r="BG2" s="146" t="s">
        <v>127</v>
      </c>
      <c r="BH2" s="146" t="s">
        <v>119</v>
      </c>
      <c r="BI2" s="146" t="s">
        <v>119</v>
      </c>
      <c r="BJ2" s="146" t="s">
        <v>116</v>
      </c>
      <c r="BK2" s="146" t="s">
        <v>113</v>
      </c>
      <c r="BL2" s="146" t="s">
        <v>119</v>
      </c>
      <c r="BM2" s="305" t="s">
        <v>124</v>
      </c>
      <c r="BN2" s="142"/>
      <c r="BO2" s="143"/>
      <c r="BP2" s="140"/>
      <c r="BQ2" s="144" t="str">
        <f t="shared" ref="BQ2:BZ3" si="0">X2</f>
        <v>0-0</v>
      </c>
      <c r="BR2" s="145" t="str">
        <f t="shared" si="0"/>
        <v>2-0</v>
      </c>
      <c r="BS2" s="145" t="str">
        <f t="shared" si="0"/>
        <v>1-1</v>
      </c>
      <c r="BT2" s="145" t="str">
        <f t="shared" si="0"/>
        <v>3-0</v>
      </c>
      <c r="BU2" s="145" t="str">
        <f t="shared" si="0"/>
        <v>0-1</v>
      </c>
      <c r="BV2" s="145" t="str">
        <f t="shared" si="0"/>
        <v>3-0</v>
      </c>
      <c r="BW2" s="145" t="str">
        <f t="shared" si="0"/>
        <v>2-2</v>
      </c>
      <c r="BX2" s="145" t="str">
        <f t="shared" si="0"/>
        <v>1-0</v>
      </c>
      <c r="BY2" s="145" t="str">
        <f t="shared" si="0"/>
        <v>1-1</v>
      </c>
      <c r="BZ2" s="145" t="str">
        <f t="shared" si="0"/>
        <v>1-0</v>
      </c>
      <c r="CA2" s="146" t="str">
        <f t="shared" ref="CA2:CF3" si="1">AH2</f>
        <v>1-2</v>
      </c>
      <c r="CB2" s="146" t="str">
        <f t="shared" si="1"/>
        <v>2-1</v>
      </c>
      <c r="CC2" s="146" t="str">
        <f t="shared" si="1"/>
        <v>1-2</v>
      </c>
      <c r="CD2" s="146" t="str">
        <f t="shared" si="1"/>
        <v>1-0</v>
      </c>
      <c r="CE2" s="146" t="str">
        <f t="shared" si="1"/>
        <v>1-2</v>
      </c>
      <c r="CF2" s="146" t="str">
        <f t="shared" ref="CF2:DF2" si="2">AM2</f>
        <v>5-0</v>
      </c>
      <c r="CG2" s="146" t="str">
        <f>AN2</f>
        <v>2-2</v>
      </c>
      <c r="CH2" s="146" t="str">
        <f>AO2</f>
        <v>0-4</v>
      </c>
      <c r="CI2" s="146" t="str">
        <f t="shared" si="2"/>
        <v>1-0</v>
      </c>
      <c r="CJ2" s="146" t="str">
        <f t="shared" si="2"/>
        <v>3-1</v>
      </c>
      <c r="CK2" s="146" t="str">
        <f t="shared" si="2"/>
        <v>1-1</v>
      </c>
      <c r="CL2" s="146" t="str">
        <f t="shared" si="2"/>
        <v>1-0</v>
      </c>
      <c r="CM2" s="146" t="str">
        <f t="shared" si="2"/>
        <v>0-1</v>
      </c>
      <c r="CN2" s="146" t="str">
        <f t="shared" si="2"/>
        <v>1-1</v>
      </c>
      <c r="CO2" s="146" t="str">
        <f t="shared" si="2"/>
        <v>0-2</v>
      </c>
      <c r="CP2" s="146" t="str">
        <f t="shared" si="2"/>
        <v>4-0</v>
      </c>
      <c r="CQ2" s="146" t="str">
        <f t="shared" si="2"/>
        <v>1-1</v>
      </c>
      <c r="CR2" s="146" t="str">
        <f t="shared" si="2"/>
        <v>0-0</v>
      </c>
      <c r="CS2" s="146" t="str">
        <f t="shared" si="2"/>
        <v>3-1</v>
      </c>
      <c r="CT2" s="146" t="str">
        <f t="shared" si="2"/>
        <v>1-1</v>
      </c>
      <c r="CU2" s="146" t="str">
        <f t="shared" si="2"/>
        <v>3-0</v>
      </c>
      <c r="CV2" s="146" t="str">
        <f t="shared" si="2"/>
        <v>2-1</v>
      </c>
      <c r="CW2" s="146" t="str">
        <f t="shared" si="2"/>
        <v>0-0</v>
      </c>
      <c r="CX2" s="146" t="str">
        <f t="shared" si="2"/>
        <v>3-0</v>
      </c>
      <c r="CY2" s="146" t="str">
        <f t="shared" si="2"/>
        <v>2-1</v>
      </c>
      <c r="CZ2" s="146" t="str">
        <f t="shared" si="2"/>
        <v>5-3</v>
      </c>
      <c r="DA2" s="146" t="str">
        <f t="shared" si="2"/>
        <v>1-0</v>
      </c>
      <c r="DB2" s="146" t="str">
        <f t="shared" si="2"/>
        <v>1-0</v>
      </c>
      <c r="DC2" s="146" t="str">
        <f t="shared" si="2"/>
        <v>3-0</v>
      </c>
      <c r="DD2" s="146" t="str">
        <f t="shared" si="2"/>
        <v>0-0</v>
      </c>
      <c r="DE2" s="146" t="str">
        <f t="shared" si="2"/>
        <v>1-0</v>
      </c>
      <c r="DF2" s="146" t="str">
        <f t="shared" si="2"/>
        <v>3-1</v>
      </c>
      <c r="DG2" s="146">
        <f>BN2</f>
        <v>0</v>
      </c>
      <c r="DH2" s="146">
        <f>BO2</f>
        <v>0</v>
      </c>
      <c r="DI2" s="140"/>
      <c r="DJ2" s="144" t="str">
        <f t="shared" ref="DJ2:DS3" si="3">BQ2</f>
        <v>0-0</v>
      </c>
      <c r="DK2" s="145" t="str">
        <f t="shared" si="3"/>
        <v>2-0</v>
      </c>
      <c r="DL2" s="145" t="str">
        <f t="shared" si="3"/>
        <v>1-1</v>
      </c>
      <c r="DM2" s="145" t="str">
        <f t="shared" si="3"/>
        <v>3-0</v>
      </c>
      <c r="DN2" s="145" t="str">
        <f t="shared" si="3"/>
        <v>0-1</v>
      </c>
      <c r="DO2" s="145" t="str">
        <f t="shared" si="3"/>
        <v>3-0</v>
      </c>
      <c r="DP2" s="145" t="str">
        <f t="shared" si="3"/>
        <v>2-2</v>
      </c>
      <c r="DQ2" s="145" t="str">
        <f t="shared" si="3"/>
        <v>1-0</v>
      </c>
      <c r="DR2" s="145" t="str">
        <f t="shared" si="3"/>
        <v>1-1</v>
      </c>
      <c r="DS2" s="145" t="str">
        <f t="shared" si="3"/>
        <v>1-0</v>
      </c>
      <c r="DT2" s="145" t="str">
        <f t="shared" ref="DT2:EA3" si="4">CA2</f>
        <v>1-2</v>
      </c>
      <c r="DU2" s="145" t="str">
        <f t="shared" si="4"/>
        <v>2-1</v>
      </c>
      <c r="DV2" s="145" t="str">
        <f t="shared" si="4"/>
        <v>1-2</v>
      </c>
      <c r="DW2" s="145" t="str">
        <f t="shared" si="4"/>
        <v>1-0</v>
      </c>
      <c r="DX2" s="145" t="str">
        <f t="shared" si="4"/>
        <v>1-2</v>
      </c>
      <c r="DY2" s="145" t="str">
        <f t="shared" si="4"/>
        <v>5-0</v>
      </c>
      <c r="DZ2" s="145" t="str">
        <f t="shared" ref="DZ2:FA2" si="5">CG2</f>
        <v>2-2</v>
      </c>
      <c r="EA2" s="145" t="str">
        <f t="shared" si="5"/>
        <v>0-4</v>
      </c>
      <c r="EB2" s="145" t="str">
        <f t="shared" si="5"/>
        <v>1-0</v>
      </c>
      <c r="EC2" s="145" t="str">
        <f t="shared" si="5"/>
        <v>3-1</v>
      </c>
      <c r="ED2" s="145" t="str">
        <f t="shared" si="5"/>
        <v>1-1</v>
      </c>
      <c r="EE2" s="145" t="str">
        <f t="shared" si="5"/>
        <v>1-0</v>
      </c>
      <c r="EF2" s="145" t="str">
        <f t="shared" si="5"/>
        <v>0-1</v>
      </c>
      <c r="EG2" s="145" t="str">
        <f t="shared" si="5"/>
        <v>1-1</v>
      </c>
      <c r="EH2" s="145" t="str">
        <f t="shared" si="5"/>
        <v>0-2</v>
      </c>
      <c r="EI2" s="145" t="str">
        <f t="shared" si="5"/>
        <v>4-0</v>
      </c>
      <c r="EJ2" s="145" t="str">
        <f t="shared" si="5"/>
        <v>1-1</v>
      </c>
      <c r="EK2" s="145" t="str">
        <f t="shared" si="5"/>
        <v>0-0</v>
      </c>
      <c r="EL2" s="145" t="str">
        <f t="shared" si="5"/>
        <v>3-1</v>
      </c>
      <c r="EM2" s="145" t="str">
        <f t="shared" si="5"/>
        <v>1-1</v>
      </c>
      <c r="EN2" s="145" t="str">
        <f t="shared" si="5"/>
        <v>3-0</v>
      </c>
      <c r="EO2" s="145" t="str">
        <f t="shared" si="5"/>
        <v>2-1</v>
      </c>
      <c r="EP2" s="145" t="str">
        <f t="shared" si="5"/>
        <v>0-0</v>
      </c>
      <c r="EQ2" s="145" t="str">
        <f t="shared" si="5"/>
        <v>3-0</v>
      </c>
      <c r="ER2" s="145" t="str">
        <f t="shared" si="5"/>
        <v>2-1</v>
      </c>
      <c r="ES2" s="145" t="str">
        <f>CZ2</f>
        <v>5-3</v>
      </c>
      <c r="ET2" s="145" t="str">
        <f>DA2</f>
        <v>1-0</v>
      </c>
      <c r="EU2" s="145" t="str">
        <f t="shared" si="5"/>
        <v>1-0</v>
      </c>
      <c r="EV2" s="145" t="str">
        <f t="shared" si="5"/>
        <v>3-0</v>
      </c>
      <c r="EW2" s="145" t="str">
        <f t="shared" si="5"/>
        <v>0-0</v>
      </c>
      <c r="EX2" s="145" t="str">
        <f t="shared" si="5"/>
        <v>1-0</v>
      </c>
      <c r="EY2" s="145" t="str">
        <f t="shared" si="5"/>
        <v>3-1</v>
      </c>
      <c r="EZ2" s="145">
        <f t="shared" si="5"/>
        <v>0</v>
      </c>
      <c r="FA2" s="145">
        <f t="shared" si="5"/>
        <v>0</v>
      </c>
      <c r="FB2" s="329" t="s">
        <v>17</v>
      </c>
      <c r="FC2" s="330"/>
      <c r="FD2" s="331"/>
      <c r="FE2" s="147" t="str">
        <f t="shared" ref="FE2:FN3" si="6">X2</f>
        <v>0-0</v>
      </c>
      <c r="FF2" s="148" t="str">
        <f t="shared" si="6"/>
        <v>2-0</v>
      </c>
      <c r="FG2" s="148" t="str">
        <f t="shared" si="6"/>
        <v>1-1</v>
      </c>
      <c r="FH2" s="148" t="str">
        <f t="shared" si="6"/>
        <v>3-0</v>
      </c>
      <c r="FI2" s="148" t="str">
        <f t="shared" si="6"/>
        <v>0-1</v>
      </c>
      <c r="FJ2" s="148" t="str">
        <f t="shared" si="6"/>
        <v>3-0</v>
      </c>
      <c r="FK2" s="149" t="str">
        <f t="shared" si="6"/>
        <v>2-2</v>
      </c>
      <c r="FL2" s="149" t="str">
        <f t="shared" si="6"/>
        <v>1-0</v>
      </c>
      <c r="FM2" s="149" t="str">
        <f t="shared" si="6"/>
        <v>1-1</v>
      </c>
      <c r="FN2" s="149" t="str">
        <f t="shared" si="6"/>
        <v>1-0</v>
      </c>
      <c r="FO2" s="149" t="str">
        <f t="shared" ref="FO2:FX3" si="7">AH2</f>
        <v>1-2</v>
      </c>
      <c r="FP2" s="149" t="str">
        <f t="shared" si="7"/>
        <v>2-1</v>
      </c>
      <c r="FQ2" s="149" t="str">
        <f t="shared" si="7"/>
        <v>1-2</v>
      </c>
      <c r="FR2" s="149" t="str">
        <f t="shared" si="7"/>
        <v>1-0</v>
      </c>
      <c r="FS2" s="149" t="str">
        <f t="shared" si="7"/>
        <v>1-2</v>
      </c>
      <c r="FT2" s="149" t="str">
        <f t="shared" si="7"/>
        <v>5-0</v>
      </c>
      <c r="FU2" s="149" t="str">
        <f t="shared" si="7"/>
        <v>2-2</v>
      </c>
      <c r="FV2" s="149" t="str">
        <f t="shared" si="7"/>
        <v>0-4</v>
      </c>
      <c r="FW2" s="149" t="str">
        <f t="shared" si="7"/>
        <v>1-0</v>
      </c>
      <c r="FX2" s="149" t="str">
        <f t="shared" si="7"/>
        <v>3-1</v>
      </c>
      <c r="FY2" s="149" t="str">
        <f t="shared" ref="FY2:GH3" si="8">AR2</f>
        <v>1-1</v>
      </c>
      <c r="FZ2" s="149" t="str">
        <f t="shared" si="8"/>
        <v>1-0</v>
      </c>
      <c r="GA2" s="149" t="str">
        <f t="shared" si="8"/>
        <v>0-1</v>
      </c>
      <c r="GB2" s="149" t="str">
        <f t="shared" si="8"/>
        <v>1-1</v>
      </c>
      <c r="GC2" s="149" t="str">
        <f t="shared" si="8"/>
        <v>0-2</v>
      </c>
      <c r="GD2" s="149" t="str">
        <f t="shared" si="8"/>
        <v>4-0</v>
      </c>
      <c r="GE2" s="149" t="str">
        <f t="shared" si="8"/>
        <v>1-1</v>
      </c>
      <c r="GF2" s="149" t="str">
        <f t="shared" si="8"/>
        <v>0-0</v>
      </c>
      <c r="GG2" s="149" t="str">
        <f t="shared" si="8"/>
        <v>3-1</v>
      </c>
      <c r="GH2" s="149" t="str">
        <f t="shared" si="8"/>
        <v>1-1</v>
      </c>
      <c r="GI2" s="149" t="str">
        <f t="shared" ref="GI2:GR3" si="9">BB2</f>
        <v>3-0</v>
      </c>
      <c r="GJ2" s="149" t="str">
        <f t="shared" si="9"/>
        <v>2-1</v>
      </c>
      <c r="GK2" s="149" t="str">
        <f t="shared" si="9"/>
        <v>0-0</v>
      </c>
      <c r="GL2" s="149" t="str">
        <f t="shared" si="9"/>
        <v>3-0</v>
      </c>
      <c r="GM2" s="149" t="str">
        <f t="shared" si="9"/>
        <v>2-1</v>
      </c>
      <c r="GN2" s="149" t="str">
        <f t="shared" si="9"/>
        <v>5-3</v>
      </c>
      <c r="GO2" s="149" t="str">
        <f t="shared" si="9"/>
        <v>1-0</v>
      </c>
      <c r="GP2" s="149" t="str">
        <f t="shared" si="9"/>
        <v>1-0</v>
      </c>
      <c r="GQ2" s="149" t="str">
        <f t="shared" si="9"/>
        <v>3-0</v>
      </c>
      <c r="GR2" s="149" t="str">
        <f t="shared" si="9"/>
        <v>0-0</v>
      </c>
      <c r="GS2" s="149" t="str">
        <f t="shared" ref="GS2:GV3" si="10">BL2</f>
        <v>1-0</v>
      </c>
      <c r="GT2" s="149" t="str">
        <f t="shared" si="10"/>
        <v>3-1</v>
      </c>
      <c r="GU2" s="149">
        <f t="shared" si="10"/>
        <v>0</v>
      </c>
      <c r="GV2" s="149">
        <f t="shared" si="10"/>
        <v>0</v>
      </c>
      <c r="GW2" s="145"/>
      <c r="GX2" s="145"/>
      <c r="GY2" s="145"/>
      <c r="GZ2" s="150"/>
      <c r="HA2" s="323" t="s">
        <v>58</v>
      </c>
      <c r="HB2" s="141" t="str">
        <f>X2</f>
        <v>0-0</v>
      </c>
      <c r="HC2" s="141" t="str">
        <f t="shared" ref="HC2:IM3" si="11">Y2</f>
        <v>2-0</v>
      </c>
      <c r="HD2" s="141" t="str">
        <f t="shared" si="11"/>
        <v>1-1</v>
      </c>
      <c r="HE2" s="141" t="str">
        <f t="shared" si="11"/>
        <v>3-0</v>
      </c>
      <c r="HF2" s="141" t="str">
        <f t="shared" si="11"/>
        <v>0-1</v>
      </c>
      <c r="HG2" s="141" t="str">
        <f t="shared" si="11"/>
        <v>3-0</v>
      </c>
      <c r="HH2" s="141" t="str">
        <f t="shared" si="11"/>
        <v>2-2</v>
      </c>
      <c r="HI2" s="141" t="str">
        <f t="shared" si="11"/>
        <v>1-0</v>
      </c>
      <c r="HJ2" s="141" t="str">
        <f t="shared" si="11"/>
        <v>1-1</v>
      </c>
      <c r="HK2" s="141" t="str">
        <f t="shared" si="11"/>
        <v>1-0</v>
      </c>
      <c r="HL2" s="141" t="str">
        <f t="shared" si="11"/>
        <v>1-2</v>
      </c>
      <c r="HM2" s="141" t="str">
        <f t="shared" si="11"/>
        <v>2-1</v>
      </c>
      <c r="HN2" s="141" t="str">
        <f t="shared" si="11"/>
        <v>1-2</v>
      </c>
      <c r="HO2" s="141" t="str">
        <f t="shared" si="11"/>
        <v>1-0</v>
      </c>
      <c r="HP2" s="141" t="str">
        <f t="shared" si="11"/>
        <v>1-2</v>
      </c>
      <c r="HQ2" s="141" t="str">
        <f t="shared" si="11"/>
        <v>5-0</v>
      </c>
      <c r="HR2" s="141" t="str">
        <f t="shared" si="11"/>
        <v>2-2</v>
      </c>
      <c r="HS2" s="141" t="str">
        <f t="shared" si="11"/>
        <v>0-4</v>
      </c>
      <c r="HT2" s="141" t="str">
        <f t="shared" si="11"/>
        <v>1-0</v>
      </c>
      <c r="HU2" s="141" t="str">
        <f t="shared" si="11"/>
        <v>3-1</v>
      </c>
      <c r="HV2" s="141" t="str">
        <f t="shared" si="11"/>
        <v>1-1</v>
      </c>
      <c r="HW2" s="141" t="str">
        <f t="shared" si="11"/>
        <v>1-0</v>
      </c>
      <c r="HX2" s="141" t="str">
        <f t="shared" si="11"/>
        <v>0-1</v>
      </c>
      <c r="HY2" s="141" t="str">
        <f t="shared" si="11"/>
        <v>1-1</v>
      </c>
      <c r="HZ2" s="141" t="str">
        <f t="shared" si="11"/>
        <v>0-2</v>
      </c>
      <c r="IA2" s="141" t="str">
        <f t="shared" si="11"/>
        <v>4-0</v>
      </c>
      <c r="IB2" s="141" t="str">
        <f t="shared" si="11"/>
        <v>1-1</v>
      </c>
      <c r="IC2" s="141" t="str">
        <f t="shared" si="11"/>
        <v>0-0</v>
      </c>
      <c r="ID2" s="141" t="str">
        <f t="shared" si="11"/>
        <v>3-1</v>
      </c>
      <c r="IE2" s="141" t="str">
        <f t="shared" si="11"/>
        <v>1-1</v>
      </c>
      <c r="IF2" s="141" t="str">
        <f t="shared" si="11"/>
        <v>3-0</v>
      </c>
      <c r="IG2" s="141" t="str">
        <f t="shared" si="11"/>
        <v>2-1</v>
      </c>
      <c r="IH2" s="141" t="str">
        <f t="shared" si="11"/>
        <v>0-0</v>
      </c>
      <c r="II2" s="141" t="str">
        <f t="shared" si="11"/>
        <v>3-0</v>
      </c>
      <c r="IJ2" s="141" t="str">
        <f t="shared" si="11"/>
        <v>2-1</v>
      </c>
      <c r="IK2" s="141" t="str">
        <f t="shared" si="11"/>
        <v>5-3</v>
      </c>
      <c r="IL2" s="141" t="str">
        <f t="shared" si="11"/>
        <v>1-0</v>
      </c>
      <c r="IM2" s="141" t="str">
        <f t="shared" si="11"/>
        <v>1-0</v>
      </c>
      <c r="IN2" s="141" t="str">
        <f t="shared" ref="IN2:IS3" si="12">BJ2</f>
        <v>3-0</v>
      </c>
      <c r="IO2" s="142" t="str">
        <f t="shared" si="12"/>
        <v>0-0</v>
      </c>
      <c r="IP2" s="142" t="str">
        <f t="shared" si="12"/>
        <v>1-0</v>
      </c>
      <c r="IQ2" s="142" t="str">
        <f t="shared" si="12"/>
        <v>3-1</v>
      </c>
      <c r="IR2" s="142">
        <f t="shared" si="12"/>
        <v>0</v>
      </c>
      <c r="IS2" s="151">
        <f t="shared" si="12"/>
        <v>0</v>
      </c>
      <c r="IT2" s="152"/>
      <c r="IU2" s="152"/>
      <c r="IV2" s="152"/>
    </row>
    <row r="3" spans="1:256" s="278" customFormat="1" ht="91.5" customHeight="1" thickTop="1" thickBot="1">
      <c r="A3" s="264"/>
      <c r="B3" s="265"/>
      <c r="C3" s="321" t="s">
        <v>0</v>
      </c>
      <c r="D3" s="321" t="s">
        <v>1</v>
      </c>
      <c r="E3" s="321" t="s">
        <v>2</v>
      </c>
      <c r="F3" s="321" t="s">
        <v>3</v>
      </c>
      <c r="G3" s="321" t="s">
        <v>4</v>
      </c>
      <c r="H3" s="321" t="s">
        <v>5</v>
      </c>
      <c r="I3" s="321" t="s">
        <v>6</v>
      </c>
      <c r="J3" s="321" t="s">
        <v>7</v>
      </c>
      <c r="K3" s="321" t="s">
        <v>8</v>
      </c>
      <c r="L3" s="321" t="s">
        <v>49</v>
      </c>
      <c r="M3" s="321" t="s">
        <v>44</v>
      </c>
      <c r="N3" s="321" t="s">
        <v>45</v>
      </c>
      <c r="O3" s="321" t="s">
        <v>46</v>
      </c>
      <c r="P3" s="321" t="s">
        <v>47</v>
      </c>
      <c r="Q3" s="321" t="s">
        <v>48</v>
      </c>
      <c r="R3" s="321" t="s">
        <v>9</v>
      </c>
      <c r="S3" s="321" t="s">
        <v>10</v>
      </c>
      <c r="T3" s="321" t="s">
        <v>11</v>
      </c>
      <c r="U3" s="321" t="s">
        <v>12</v>
      </c>
      <c r="V3" s="321" t="s">
        <v>13</v>
      </c>
      <c r="W3" s="266"/>
      <c r="X3" s="291" t="s">
        <v>94</v>
      </c>
      <c r="Y3" s="293" t="s">
        <v>95</v>
      </c>
      <c r="Z3" s="292" t="s">
        <v>96</v>
      </c>
      <c r="AA3" s="293" t="s">
        <v>97</v>
      </c>
      <c r="AB3" s="292" t="s">
        <v>98</v>
      </c>
      <c r="AC3" s="293" t="s">
        <v>99</v>
      </c>
      <c r="AD3" s="292" t="s">
        <v>100</v>
      </c>
      <c r="AE3" s="293" t="s">
        <v>101</v>
      </c>
      <c r="AF3" s="292" t="s">
        <v>102</v>
      </c>
      <c r="AG3" s="293" t="s">
        <v>103</v>
      </c>
      <c r="AH3" s="292" t="s">
        <v>104</v>
      </c>
      <c r="AI3" s="293" t="s">
        <v>105</v>
      </c>
      <c r="AJ3" s="292" t="s">
        <v>106</v>
      </c>
      <c r="AK3" s="293" t="s">
        <v>107</v>
      </c>
      <c r="AL3" s="292" t="s">
        <v>108</v>
      </c>
      <c r="AM3" s="293" t="s">
        <v>109</v>
      </c>
      <c r="AN3" s="292" t="s">
        <v>110</v>
      </c>
      <c r="AO3" s="292" t="s">
        <v>111</v>
      </c>
      <c r="AP3" s="293" t="s">
        <v>112</v>
      </c>
      <c r="AQ3" s="294" t="s">
        <v>94</v>
      </c>
      <c r="AR3" s="292" t="s">
        <v>95</v>
      </c>
      <c r="AS3" s="293" t="s">
        <v>96</v>
      </c>
      <c r="AT3" s="292" t="s">
        <v>97</v>
      </c>
      <c r="AU3" s="293" t="s">
        <v>98</v>
      </c>
      <c r="AV3" s="292" t="s">
        <v>99</v>
      </c>
      <c r="AW3" s="293" t="s">
        <v>100</v>
      </c>
      <c r="AX3" s="292" t="s">
        <v>101</v>
      </c>
      <c r="AY3" s="293" t="s">
        <v>102</v>
      </c>
      <c r="AZ3" s="292" t="s">
        <v>103</v>
      </c>
      <c r="BA3" s="293" t="s">
        <v>104</v>
      </c>
      <c r="BB3" s="292" t="s">
        <v>105</v>
      </c>
      <c r="BC3" s="293" t="s">
        <v>106</v>
      </c>
      <c r="BD3" s="292" t="s">
        <v>107</v>
      </c>
      <c r="BE3" s="293" t="s">
        <v>108</v>
      </c>
      <c r="BF3" s="292" t="s">
        <v>109</v>
      </c>
      <c r="BG3" s="293" t="s">
        <v>110</v>
      </c>
      <c r="BH3" s="293" t="s">
        <v>111</v>
      </c>
      <c r="BI3" s="292" t="s">
        <v>112</v>
      </c>
      <c r="BJ3" s="293" t="s">
        <v>134</v>
      </c>
      <c r="BK3" s="292" t="s">
        <v>134</v>
      </c>
      <c r="BL3" s="291" t="s">
        <v>135</v>
      </c>
      <c r="BM3" s="294" t="s">
        <v>135</v>
      </c>
      <c r="BN3" s="268"/>
      <c r="BO3" s="268"/>
      <c r="BP3" s="266"/>
      <c r="BQ3" s="269" t="str">
        <f t="shared" si="0"/>
        <v>Novelda</v>
      </c>
      <c r="BR3" s="269" t="str">
        <f t="shared" si="0"/>
        <v>Castelló</v>
      </c>
      <c r="BS3" s="269" t="str">
        <f t="shared" si="0"/>
        <v>Alacant</v>
      </c>
      <c r="BT3" s="269" t="str">
        <f t="shared" si="0"/>
        <v>Borriana</v>
      </c>
      <c r="BU3" s="269" t="str">
        <f t="shared" si="0"/>
        <v>Vila-real</v>
      </c>
      <c r="BV3" s="269" t="str">
        <f t="shared" si="0"/>
        <v>Olímpic</v>
      </c>
      <c r="BW3" s="269" t="str">
        <f t="shared" si="0"/>
        <v>Villena</v>
      </c>
      <c r="BX3" s="269" t="str">
        <f t="shared" si="0"/>
        <v>Vila-joiosa</v>
      </c>
      <c r="BY3" s="269" t="str">
        <f t="shared" si="0"/>
        <v>Benicarló</v>
      </c>
      <c r="BZ3" s="269" t="str">
        <f t="shared" si="0"/>
        <v>Nules</v>
      </c>
      <c r="CA3" s="270" t="str">
        <f t="shared" si="1"/>
        <v xml:space="preserve">Ontinyent </v>
      </c>
      <c r="CB3" s="270" t="str">
        <f t="shared" si="1"/>
        <v>Mestalla</v>
      </c>
      <c r="CC3" s="270" t="str">
        <f t="shared" si="1"/>
        <v>Catarroja</v>
      </c>
      <c r="CD3" s="270" t="str">
        <f t="shared" si="1"/>
        <v>Gandia</v>
      </c>
      <c r="CE3" s="270" t="str">
        <f t="shared" si="1"/>
        <v>R. Ibense</v>
      </c>
      <c r="CF3" s="270" t="str">
        <f t="shared" si="1"/>
        <v>Requena</v>
      </c>
      <c r="CG3" s="270" t="str">
        <f t="shared" ref="CG3:DF3" si="13">AN3</f>
        <v>Benidorm</v>
      </c>
      <c r="CH3" s="270" t="str">
        <f t="shared" si="13"/>
        <v>Carcaixent</v>
      </c>
      <c r="CI3" s="270" t="str">
        <f t="shared" si="13"/>
        <v>Vinaròs</v>
      </c>
      <c r="CJ3" s="270" t="str">
        <f t="shared" si="13"/>
        <v>Novelda</v>
      </c>
      <c r="CK3" s="270" t="str">
        <f t="shared" si="13"/>
        <v>Castelló</v>
      </c>
      <c r="CL3" s="270" t="str">
        <f t="shared" si="13"/>
        <v>Alacant</v>
      </c>
      <c r="CM3" s="270" t="str">
        <f t="shared" si="13"/>
        <v>Borriana</v>
      </c>
      <c r="CN3" s="270" t="str">
        <f t="shared" si="13"/>
        <v>Vila-real</v>
      </c>
      <c r="CO3" s="270" t="str">
        <f t="shared" si="13"/>
        <v>Olímpic</v>
      </c>
      <c r="CP3" s="270" t="str">
        <f t="shared" si="13"/>
        <v>Villena</v>
      </c>
      <c r="CQ3" s="270" t="str">
        <f t="shared" si="13"/>
        <v>Vila-joiosa</v>
      </c>
      <c r="CR3" s="270" t="str">
        <f t="shared" si="13"/>
        <v>Benicarló</v>
      </c>
      <c r="CS3" s="270" t="str">
        <f t="shared" si="13"/>
        <v>Nules</v>
      </c>
      <c r="CT3" s="270" t="str">
        <f t="shared" si="13"/>
        <v xml:space="preserve">Ontinyent </v>
      </c>
      <c r="CU3" s="270" t="str">
        <f t="shared" si="13"/>
        <v>Mestalla</v>
      </c>
      <c r="CV3" s="270" t="str">
        <f t="shared" si="13"/>
        <v>Catarroja</v>
      </c>
      <c r="CW3" s="270" t="str">
        <f t="shared" si="13"/>
        <v>Gandia</v>
      </c>
      <c r="CX3" s="270" t="str">
        <f t="shared" si="13"/>
        <v>R. Ibense</v>
      </c>
      <c r="CY3" s="270" t="str">
        <f t="shared" si="13"/>
        <v>Requena</v>
      </c>
      <c r="CZ3" s="270" t="str">
        <f t="shared" si="13"/>
        <v>Benidorm</v>
      </c>
      <c r="DA3" s="270" t="str">
        <f t="shared" si="13"/>
        <v>Carcaixent</v>
      </c>
      <c r="DB3" s="270" t="str">
        <f t="shared" si="13"/>
        <v>Vinaròs</v>
      </c>
      <c r="DC3" s="270" t="str">
        <f t="shared" si="13"/>
        <v>Bigastro</v>
      </c>
      <c r="DD3" s="270" t="str">
        <f t="shared" si="13"/>
        <v>Bigastro</v>
      </c>
      <c r="DE3" s="270" t="str">
        <f t="shared" si="13"/>
        <v>Mollerussa</v>
      </c>
      <c r="DF3" s="270" t="str">
        <f t="shared" si="13"/>
        <v>Mollerussa</v>
      </c>
      <c r="DG3" s="270">
        <f>BN3</f>
        <v>0</v>
      </c>
      <c r="DH3" s="270">
        <f>BO3</f>
        <v>0</v>
      </c>
      <c r="DI3" s="338" t="s">
        <v>16</v>
      </c>
      <c r="DJ3" s="269" t="str">
        <f t="shared" si="3"/>
        <v>Novelda</v>
      </c>
      <c r="DK3" s="269" t="str">
        <f t="shared" si="3"/>
        <v>Castelló</v>
      </c>
      <c r="DL3" s="269" t="str">
        <f t="shared" si="3"/>
        <v>Alacant</v>
      </c>
      <c r="DM3" s="269" t="str">
        <f t="shared" si="3"/>
        <v>Borriana</v>
      </c>
      <c r="DN3" s="269" t="str">
        <f t="shared" si="3"/>
        <v>Vila-real</v>
      </c>
      <c r="DO3" s="269" t="str">
        <f t="shared" si="3"/>
        <v>Olímpic</v>
      </c>
      <c r="DP3" s="269" t="str">
        <f t="shared" si="3"/>
        <v>Villena</v>
      </c>
      <c r="DQ3" s="269" t="str">
        <f t="shared" si="3"/>
        <v>Vila-joiosa</v>
      </c>
      <c r="DR3" s="269" t="str">
        <f t="shared" si="3"/>
        <v>Benicarló</v>
      </c>
      <c r="DS3" s="269" t="str">
        <f t="shared" si="3"/>
        <v>Nules</v>
      </c>
      <c r="DT3" s="269" t="str">
        <f t="shared" si="4"/>
        <v xml:space="preserve">Ontinyent </v>
      </c>
      <c r="DU3" s="269" t="str">
        <f t="shared" si="4"/>
        <v>Mestalla</v>
      </c>
      <c r="DV3" s="269" t="str">
        <f t="shared" si="4"/>
        <v>Catarroja</v>
      </c>
      <c r="DW3" s="269" t="str">
        <f t="shared" si="4"/>
        <v>Gandia</v>
      </c>
      <c r="DX3" s="269" t="str">
        <f t="shared" si="4"/>
        <v>R. Ibense</v>
      </c>
      <c r="DY3" s="269" t="str">
        <f t="shared" si="4"/>
        <v>Requena</v>
      </c>
      <c r="DZ3" s="269" t="str">
        <f t="shared" si="4"/>
        <v>Benidorm</v>
      </c>
      <c r="EA3" s="269" t="str">
        <f t="shared" si="4"/>
        <v>Carcaixent</v>
      </c>
      <c r="EB3" s="269" t="str">
        <f t="shared" ref="EB3:EU3" si="14">CI3</f>
        <v>Vinaròs</v>
      </c>
      <c r="EC3" s="269" t="str">
        <f t="shared" si="14"/>
        <v>Novelda</v>
      </c>
      <c r="ED3" s="269" t="str">
        <f t="shared" si="14"/>
        <v>Castelló</v>
      </c>
      <c r="EE3" s="269" t="str">
        <f t="shared" si="14"/>
        <v>Alacant</v>
      </c>
      <c r="EF3" s="269" t="str">
        <f t="shared" si="14"/>
        <v>Borriana</v>
      </c>
      <c r="EG3" s="269" t="str">
        <f t="shared" si="14"/>
        <v>Vila-real</v>
      </c>
      <c r="EH3" s="269" t="str">
        <f t="shared" si="14"/>
        <v>Olímpic</v>
      </c>
      <c r="EI3" s="269" t="str">
        <f t="shared" si="14"/>
        <v>Villena</v>
      </c>
      <c r="EJ3" s="269" t="str">
        <f t="shared" si="14"/>
        <v>Vila-joiosa</v>
      </c>
      <c r="EK3" s="269" t="str">
        <f t="shared" si="14"/>
        <v>Benicarló</v>
      </c>
      <c r="EL3" s="269" t="str">
        <f t="shared" si="14"/>
        <v>Nules</v>
      </c>
      <c r="EM3" s="269" t="str">
        <f t="shared" si="14"/>
        <v xml:space="preserve">Ontinyent </v>
      </c>
      <c r="EN3" s="269" t="str">
        <f t="shared" si="14"/>
        <v>Mestalla</v>
      </c>
      <c r="EO3" s="269" t="str">
        <f t="shared" si="14"/>
        <v>Catarroja</v>
      </c>
      <c r="EP3" s="269" t="str">
        <f t="shared" si="14"/>
        <v>Gandia</v>
      </c>
      <c r="EQ3" s="269" t="str">
        <f t="shared" si="14"/>
        <v>R. Ibense</v>
      </c>
      <c r="ER3" s="269" t="str">
        <f t="shared" si="14"/>
        <v>Requena</v>
      </c>
      <c r="ES3" s="269" t="str">
        <f t="shared" si="14"/>
        <v>Benidorm</v>
      </c>
      <c r="ET3" s="269" t="str">
        <f t="shared" si="14"/>
        <v>Carcaixent</v>
      </c>
      <c r="EU3" s="269" t="str">
        <f t="shared" si="14"/>
        <v>Vinaròs</v>
      </c>
      <c r="EV3" s="269" t="str">
        <f t="shared" ref="EV3:FA3" si="15">DC3</f>
        <v>Bigastro</v>
      </c>
      <c r="EW3" s="269" t="str">
        <f t="shared" si="15"/>
        <v>Bigastro</v>
      </c>
      <c r="EX3" s="269" t="str">
        <f t="shared" si="15"/>
        <v>Mollerussa</v>
      </c>
      <c r="EY3" s="269" t="str">
        <f t="shared" si="15"/>
        <v>Mollerussa</v>
      </c>
      <c r="EZ3" s="269">
        <f t="shared" si="15"/>
        <v>0</v>
      </c>
      <c r="FA3" s="269">
        <f t="shared" si="15"/>
        <v>0</v>
      </c>
      <c r="FB3" s="332" t="s">
        <v>55</v>
      </c>
      <c r="FC3" s="334" t="s">
        <v>56</v>
      </c>
      <c r="FD3" s="336" t="s">
        <v>57</v>
      </c>
      <c r="FE3" s="267" t="str">
        <f t="shared" si="6"/>
        <v>Novelda</v>
      </c>
      <c r="FF3" s="267" t="str">
        <f t="shared" si="6"/>
        <v>Castelló</v>
      </c>
      <c r="FG3" s="267" t="str">
        <f t="shared" si="6"/>
        <v>Alacant</v>
      </c>
      <c r="FH3" s="267" t="str">
        <f t="shared" si="6"/>
        <v>Borriana</v>
      </c>
      <c r="FI3" s="267" t="str">
        <f t="shared" si="6"/>
        <v>Vila-real</v>
      </c>
      <c r="FJ3" s="267" t="str">
        <f t="shared" si="6"/>
        <v>Olímpic</v>
      </c>
      <c r="FK3" s="267" t="str">
        <f t="shared" si="6"/>
        <v>Villena</v>
      </c>
      <c r="FL3" s="267" t="str">
        <f t="shared" si="6"/>
        <v>Vila-joiosa</v>
      </c>
      <c r="FM3" s="267" t="str">
        <f t="shared" si="6"/>
        <v>Benicarló</v>
      </c>
      <c r="FN3" s="267" t="str">
        <f t="shared" si="6"/>
        <v>Nules</v>
      </c>
      <c r="FO3" s="267" t="str">
        <f t="shared" si="7"/>
        <v xml:space="preserve">Ontinyent </v>
      </c>
      <c r="FP3" s="267" t="str">
        <f t="shared" si="7"/>
        <v>Mestalla</v>
      </c>
      <c r="FQ3" s="267" t="str">
        <f t="shared" si="7"/>
        <v>Catarroja</v>
      </c>
      <c r="FR3" s="267" t="str">
        <f t="shared" si="7"/>
        <v>Gandia</v>
      </c>
      <c r="FS3" s="267" t="str">
        <f t="shared" si="7"/>
        <v>R. Ibense</v>
      </c>
      <c r="FT3" s="267" t="str">
        <f t="shared" si="7"/>
        <v>Requena</v>
      </c>
      <c r="FU3" s="267" t="str">
        <f t="shared" si="7"/>
        <v>Benidorm</v>
      </c>
      <c r="FV3" s="267" t="str">
        <f t="shared" si="7"/>
        <v>Carcaixent</v>
      </c>
      <c r="FW3" s="267" t="str">
        <f t="shared" si="7"/>
        <v>Vinaròs</v>
      </c>
      <c r="FX3" s="267" t="str">
        <f t="shared" si="7"/>
        <v>Novelda</v>
      </c>
      <c r="FY3" s="267" t="str">
        <f t="shared" si="8"/>
        <v>Castelló</v>
      </c>
      <c r="FZ3" s="267" t="str">
        <f t="shared" si="8"/>
        <v>Alacant</v>
      </c>
      <c r="GA3" s="267" t="str">
        <f t="shared" si="8"/>
        <v>Borriana</v>
      </c>
      <c r="GB3" s="267" t="str">
        <f t="shared" si="8"/>
        <v>Vila-real</v>
      </c>
      <c r="GC3" s="267" t="str">
        <f t="shared" si="8"/>
        <v>Olímpic</v>
      </c>
      <c r="GD3" s="267" t="str">
        <f t="shared" si="8"/>
        <v>Villena</v>
      </c>
      <c r="GE3" s="267" t="str">
        <f t="shared" si="8"/>
        <v>Vila-joiosa</v>
      </c>
      <c r="GF3" s="267" t="str">
        <f t="shared" si="8"/>
        <v>Benicarló</v>
      </c>
      <c r="GG3" s="267" t="str">
        <f t="shared" si="8"/>
        <v>Nules</v>
      </c>
      <c r="GH3" s="267" t="str">
        <f t="shared" si="8"/>
        <v xml:space="preserve">Ontinyent </v>
      </c>
      <c r="GI3" s="267" t="str">
        <f t="shared" si="9"/>
        <v>Mestalla</v>
      </c>
      <c r="GJ3" s="267" t="str">
        <f t="shared" si="9"/>
        <v>Catarroja</v>
      </c>
      <c r="GK3" s="267" t="str">
        <f t="shared" si="9"/>
        <v>Gandia</v>
      </c>
      <c r="GL3" s="267" t="str">
        <f t="shared" si="9"/>
        <v>R. Ibense</v>
      </c>
      <c r="GM3" s="267" t="str">
        <f t="shared" si="9"/>
        <v>Requena</v>
      </c>
      <c r="GN3" s="267" t="str">
        <f t="shared" si="9"/>
        <v>Benidorm</v>
      </c>
      <c r="GO3" s="267" t="str">
        <f t="shared" si="9"/>
        <v>Carcaixent</v>
      </c>
      <c r="GP3" s="267" t="str">
        <f t="shared" si="9"/>
        <v>Vinaròs</v>
      </c>
      <c r="GQ3" s="267" t="str">
        <f t="shared" si="9"/>
        <v>Bigastro</v>
      </c>
      <c r="GR3" s="267" t="str">
        <f t="shared" si="9"/>
        <v>Bigastro</v>
      </c>
      <c r="GS3" s="267" t="str">
        <f t="shared" si="10"/>
        <v>Mollerussa</v>
      </c>
      <c r="GT3" s="267" t="str">
        <f t="shared" si="10"/>
        <v>Mollerussa</v>
      </c>
      <c r="GU3" s="267">
        <f t="shared" si="10"/>
        <v>0</v>
      </c>
      <c r="GV3" s="267">
        <f t="shared" si="10"/>
        <v>0</v>
      </c>
      <c r="GW3" s="271"/>
      <c r="GX3" s="272"/>
      <c r="GY3" s="273"/>
      <c r="GZ3" s="274"/>
      <c r="HA3" s="324"/>
      <c r="HB3" s="267" t="str">
        <f>X3</f>
        <v>Novelda</v>
      </c>
      <c r="HC3" s="267" t="str">
        <f t="shared" si="11"/>
        <v>Castelló</v>
      </c>
      <c r="HD3" s="267" t="str">
        <f t="shared" si="11"/>
        <v>Alacant</v>
      </c>
      <c r="HE3" s="267" t="str">
        <f t="shared" si="11"/>
        <v>Borriana</v>
      </c>
      <c r="HF3" s="267" t="str">
        <f t="shared" si="11"/>
        <v>Vila-real</v>
      </c>
      <c r="HG3" s="267" t="str">
        <f t="shared" si="11"/>
        <v>Olímpic</v>
      </c>
      <c r="HH3" s="267" t="str">
        <f t="shared" si="11"/>
        <v>Villena</v>
      </c>
      <c r="HI3" s="267" t="str">
        <f t="shared" si="11"/>
        <v>Vila-joiosa</v>
      </c>
      <c r="HJ3" s="267" t="str">
        <f t="shared" si="11"/>
        <v>Benicarló</v>
      </c>
      <c r="HK3" s="267" t="str">
        <f t="shared" si="11"/>
        <v>Nules</v>
      </c>
      <c r="HL3" s="267" t="str">
        <f t="shared" si="11"/>
        <v xml:space="preserve">Ontinyent </v>
      </c>
      <c r="HM3" s="267" t="str">
        <f t="shared" si="11"/>
        <v>Mestalla</v>
      </c>
      <c r="HN3" s="267" t="str">
        <f t="shared" si="11"/>
        <v>Catarroja</v>
      </c>
      <c r="HO3" s="267" t="str">
        <f t="shared" si="11"/>
        <v>Gandia</v>
      </c>
      <c r="HP3" s="267" t="str">
        <f t="shared" si="11"/>
        <v>R. Ibense</v>
      </c>
      <c r="HQ3" s="267" t="str">
        <f t="shared" si="11"/>
        <v>Requena</v>
      </c>
      <c r="HR3" s="267" t="str">
        <f t="shared" si="11"/>
        <v>Benidorm</v>
      </c>
      <c r="HS3" s="267" t="str">
        <f t="shared" si="11"/>
        <v>Carcaixent</v>
      </c>
      <c r="HT3" s="267" t="str">
        <f t="shared" si="11"/>
        <v>Vinaròs</v>
      </c>
      <c r="HU3" s="267" t="str">
        <f t="shared" si="11"/>
        <v>Novelda</v>
      </c>
      <c r="HV3" s="267" t="str">
        <f t="shared" si="11"/>
        <v>Castelló</v>
      </c>
      <c r="HW3" s="267" t="str">
        <f t="shared" si="11"/>
        <v>Alacant</v>
      </c>
      <c r="HX3" s="267" t="str">
        <f t="shared" si="11"/>
        <v>Borriana</v>
      </c>
      <c r="HY3" s="267" t="str">
        <f t="shared" si="11"/>
        <v>Vila-real</v>
      </c>
      <c r="HZ3" s="267" t="str">
        <f t="shared" si="11"/>
        <v>Olímpic</v>
      </c>
      <c r="IA3" s="267" t="str">
        <f t="shared" si="11"/>
        <v>Villena</v>
      </c>
      <c r="IB3" s="267" t="str">
        <f t="shared" si="11"/>
        <v>Vila-joiosa</v>
      </c>
      <c r="IC3" s="267" t="str">
        <f t="shared" si="11"/>
        <v>Benicarló</v>
      </c>
      <c r="ID3" s="267" t="str">
        <f t="shared" si="11"/>
        <v>Nules</v>
      </c>
      <c r="IE3" s="267" t="str">
        <f t="shared" si="11"/>
        <v xml:space="preserve">Ontinyent </v>
      </c>
      <c r="IF3" s="267" t="str">
        <f t="shared" si="11"/>
        <v>Mestalla</v>
      </c>
      <c r="IG3" s="267" t="str">
        <f t="shared" si="11"/>
        <v>Catarroja</v>
      </c>
      <c r="IH3" s="267" t="str">
        <f t="shared" si="11"/>
        <v>Gandia</v>
      </c>
      <c r="II3" s="267" t="str">
        <f t="shared" si="11"/>
        <v>R. Ibense</v>
      </c>
      <c r="IJ3" s="267" t="str">
        <f t="shared" si="11"/>
        <v>Requena</v>
      </c>
      <c r="IK3" s="267" t="str">
        <f t="shared" si="11"/>
        <v>Benidorm</v>
      </c>
      <c r="IL3" s="267" t="str">
        <f t="shared" si="11"/>
        <v>Carcaixent</v>
      </c>
      <c r="IM3" s="267" t="str">
        <f t="shared" si="11"/>
        <v>Vinaròs</v>
      </c>
      <c r="IN3" s="275" t="str">
        <f t="shared" si="12"/>
        <v>Bigastro</v>
      </c>
      <c r="IO3" s="268" t="str">
        <f t="shared" si="12"/>
        <v>Bigastro</v>
      </c>
      <c r="IP3" s="268" t="str">
        <f t="shared" si="12"/>
        <v>Mollerussa</v>
      </c>
      <c r="IQ3" s="268" t="str">
        <f t="shared" si="12"/>
        <v>Mollerussa</v>
      </c>
      <c r="IR3" s="268">
        <f t="shared" si="12"/>
        <v>0</v>
      </c>
      <c r="IS3" s="276">
        <f t="shared" si="12"/>
        <v>0</v>
      </c>
      <c r="IT3" s="277"/>
      <c r="IU3" s="277"/>
      <c r="IV3" s="277"/>
    </row>
    <row r="4" spans="1:256" s="63" customFormat="1" ht="18" customHeight="1" thickTop="1" thickBot="1">
      <c r="A4" s="79"/>
      <c r="B4" s="64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65" t="s">
        <v>14</v>
      </c>
      <c r="X4" s="2">
        <v>1</v>
      </c>
      <c r="Y4" s="2">
        <v>2</v>
      </c>
      <c r="Z4" s="2">
        <v>3</v>
      </c>
      <c r="AA4" s="2">
        <v>4</v>
      </c>
      <c r="AB4" s="2">
        <v>5</v>
      </c>
      <c r="AC4" s="2">
        <v>6</v>
      </c>
      <c r="AD4" s="2">
        <v>7</v>
      </c>
      <c r="AE4" s="2">
        <v>8</v>
      </c>
      <c r="AF4" s="2">
        <v>9</v>
      </c>
      <c r="AG4" s="2">
        <v>10</v>
      </c>
      <c r="AH4" s="2">
        <v>11</v>
      </c>
      <c r="AI4" s="2">
        <v>12</v>
      </c>
      <c r="AJ4" s="2">
        <v>13</v>
      </c>
      <c r="AK4" s="2">
        <v>14</v>
      </c>
      <c r="AL4" s="2">
        <v>15</v>
      </c>
      <c r="AM4" s="2">
        <v>16</v>
      </c>
      <c r="AN4" s="2">
        <v>17</v>
      </c>
      <c r="AO4" s="2">
        <v>18</v>
      </c>
      <c r="AP4" s="2">
        <v>19</v>
      </c>
      <c r="AQ4" s="2">
        <v>20</v>
      </c>
      <c r="AR4" s="2">
        <v>21</v>
      </c>
      <c r="AS4" s="2">
        <v>22</v>
      </c>
      <c r="AT4" s="2">
        <v>23</v>
      </c>
      <c r="AU4" s="2">
        <v>24</v>
      </c>
      <c r="AV4" s="2">
        <v>25</v>
      </c>
      <c r="AW4" s="2">
        <v>26</v>
      </c>
      <c r="AX4" s="2">
        <v>27</v>
      </c>
      <c r="AY4" s="2">
        <v>28</v>
      </c>
      <c r="AZ4" s="2">
        <v>29</v>
      </c>
      <c r="BA4" s="2">
        <v>30</v>
      </c>
      <c r="BB4" s="2">
        <v>31</v>
      </c>
      <c r="BC4" s="2">
        <v>32</v>
      </c>
      <c r="BD4" s="2">
        <v>33</v>
      </c>
      <c r="BE4" s="2">
        <v>34</v>
      </c>
      <c r="BF4" s="2">
        <v>35</v>
      </c>
      <c r="BG4" s="2">
        <v>36</v>
      </c>
      <c r="BH4" s="2">
        <v>37</v>
      </c>
      <c r="BI4" s="2">
        <v>38</v>
      </c>
      <c r="BJ4" s="2">
        <v>1</v>
      </c>
      <c r="BK4" s="2">
        <v>2</v>
      </c>
      <c r="BL4" s="2">
        <v>3</v>
      </c>
      <c r="BM4" s="76">
        <v>4</v>
      </c>
      <c r="BN4" s="2">
        <v>5</v>
      </c>
      <c r="BO4" s="3">
        <v>6</v>
      </c>
      <c r="BP4" s="66" t="s">
        <v>15</v>
      </c>
      <c r="BQ4" s="2">
        <v>1</v>
      </c>
      <c r="BR4" s="2">
        <v>2</v>
      </c>
      <c r="BS4" s="2">
        <v>3</v>
      </c>
      <c r="BT4" s="2">
        <v>4</v>
      </c>
      <c r="BU4" s="2">
        <v>5</v>
      </c>
      <c r="BV4" s="2">
        <v>6</v>
      </c>
      <c r="BW4" s="2">
        <v>7</v>
      </c>
      <c r="BX4" s="2">
        <v>8</v>
      </c>
      <c r="BY4" s="2">
        <v>9</v>
      </c>
      <c r="BZ4" s="2">
        <v>10</v>
      </c>
      <c r="CA4" s="82">
        <v>11</v>
      </c>
      <c r="CB4" s="82">
        <v>12</v>
      </c>
      <c r="CC4" s="82">
        <v>13</v>
      </c>
      <c r="CD4" s="82">
        <v>14</v>
      </c>
      <c r="CE4" s="82">
        <v>15</v>
      </c>
      <c r="CF4" s="82">
        <v>16</v>
      </c>
      <c r="CG4" s="82">
        <v>17</v>
      </c>
      <c r="CH4" s="82">
        <v>18</v>
      </c>
      <c r="CI4" s="82">
        <v>19</v>
      </c>
      <c r="CJ4" s="82">
        <v>20</v>
      </c>
      <c r="CK4" s="82">
        <v>21</v>
      </c>
      <c r="CL4" s="82">
        <v>22</v>
      </c>
      <c r="CM4" s="82">
        <v>23</v>
      </c>
      <c r="CN4" s="82">
        <v>24</v>
      </c>
      <c r="CO4" s="82">
        <v>25</v>
      </c>
      <c r="CP4" s="82">
        <v>26</v>
      </c>
      <c r="CQ4" s="82">
        <v>27</v>
      </c>
      <c r="CR4" s="82">
        <v>28</v>
      </c>
      <c r="CS4" s="82">
        <v>29</v>
      </c>
      <c r="CT4" s="82">
        <v>30</v>
      </c>
      <c r="CU4" s="82">
        <v>31</v>
      </c>
      <c r="CV4" s="82">
        <v>32</v>
      </c>
      <c r="CW4" s="82">
        <v>33</v>
      </c>
      <c r="CX4" s="82">
        <v>34</v>
      </c>
      <c r="CY4" s="82">
        <v>35</v>
      </c>
      <c r="CZ4" s="82">
        <v>36</v>
      </c>
      <c r="DA4" s="82">
        <v>37</v>
      </c>
      <c r="DB4" s="82">
        <v>38</v>
      </c>
      <c r="DC4" s="82">
        <v>39</v>
      </c>
      <c r="DD4" s="82">
        <v>40</v>
      </c>
      <c r="DE4" s="82">
        <v>41</v>
      </c>
      <c r="DF4" s="83">
        <v>42</v>
      </c>
      <c r="DG4" s="82">
        <v>1</v>
      </c>
      <c r="DH4" s="82">
        <v>2</v>
      </c>
      <c r="DI4" s="339"/>
      <c r="DJ4" s="2">
        <v>1</v>
      </c>
      <c r="DK4" s="2">
        <v>2</v>
      </c>
      <c r="DL4" s="2">
        <v>3</v>
      </c>
      <c r="DM4" s="2">
        <v>4</v>
      </c>
      <c r="DN4" s="2">
        <v>5</v>
      </c>
      <c r="DO4" s="2">
        <v>6</v>
      </c>
      <c r="DP4" s="2">
        <v>7</v>
      </c>
      <c r="DQ4" s="2">
        <v>8</v>
      </c>
      <c r="DR4" s="2">
        <v>9</v>
      </c>
      <c r="DS4" s="2">
        <v>10</v>
      </c>
      <c r="DT4" s="2">
        <v>11</v>
      </c>
      <c r="DU4" s="2">
        <v>12</v>
      </c>
      <c r="DV4" s="2">
        <v>13</v>
      </c>
      <c r="DW4" s="2">
        <v>14</v>
      </c>
      <c r="DX4" s="2">
        <v>15</v>
      </c>
      <c r="DY4" s="2">
        <v>16</v>
      </c>
      <c r="DZ4" s="2">
        <v>17</v>
      </c>
      <c r="EA4" s="2">
        <v>18</v>
      </c>
      <c r="EB4" s="2">
        <v>19</v>
      </c>
      <c r="EC4" s="2">
        <v>20</v>
      </c>
      <c r="ED4" s="2">
        <v>21</v>
      </c>
      <c r="EE4" s="2">
        <v>22</v>
      </c>
      <c r="EF4" s="2">
        <v>23</v>
      </c>
      <c r="EG4" s="2">
        <v>24</v>
      </c>
      <c r="EH4" s="2">
        <v>25</v>
      </c>
      <c r="EI4" s="2">
        <v>26</v>
      </c>
      <c r="EJ4" s="2">
        <v>27</v>
      </c>
      <c r="EK4" s="2">
        <v>28</v>
      </c>
      <c r="EL4" s="2">
        <v>29</v>
      </c>
      <c r="EM4" s="2">
        <v>30</v>
      </c>
      <c r="EN4" s="2">
        <v>31</v>
      </c>
      <c r="EO4" s="2">
        <v>32</v>
      </c>
      <c r="EP4" s="2">
        <v>33</v>
      </c>
      <c r="EQ4" s="2">
        <v>34</v>
      </c>
      <c r="ER4" s="2">
        <v>35</v>
      </c>
      <c r="ES4" s="2">
        <v>36</v>
      </c>
      <c r="ET4" s="2">
        <v>37</v>
      </c>
      <c r="EU4" s="2">
        <v>38</v>
      </c>
      <c r="EV4" s="2">
        <v>1</v>
      </c>
      <c r="EW4" s="2">
        <v>2</v>
      </c>
      <c r="EX4" s="2">
        <v>3</v>
      </c>
      <c r="EY4" s="76">
        <v>4</v>
      </c>
      <c r="EZ4" s="2">
        <v>1</v>
      </c>
      <c r="FA4" s="2">
        <v>2</v>
      </c>
      <c r="FB4" s="333"/>
      <c r="FC4" s="335"/>
      <c r="FD4" s="337"/>
      <c r="FE4" s="77">
        <v>1</v>
      </c>
      <c r="FF4" s="77">
        <v>2</v>
      </c>
      <c r="FG4" s="77">
        <v>3</v>
      </c>
      <c r="FH4" s="77">
        <v>4</v>
      </c>
      <c r="FI4" s="77">
        <v>5</v>
      </c>
      <c r="FJ4" s="77">
        <v>6</v>
      </c>
      <c r="FK4" s="77">
        <v>7</v>
      </c>
      <c r="FL4" s="77">
        <v>8</v>
      </c>
      <c r="FM4" s="77">
        <v>9</v>
      </c>
      <c r="FN4" s="77">
        <v>10</v>
      </c>
      <c r="FO4" s="77">
        <v>11</v>
      </c>
      <c r="FP4" s="77">
        <v>12</v>
      </c>
      <c r="FQ4" s="77">
        <v>13</v>
      </c>
      <c r="FR4" s="77">
        <v>14</v>
      </c>
      <c r="FS4" s="77">
        <v>15</v>
      </c>
      <c r="FT4" s="77">
        <v>16</v>
      </c>
      <c r="FU4" s="77">
        <v>17</v>
      </c>
      <c r="FV4" s="77">
        <v>18</v>
      </c>
      <c r="FW4" s="77">
        <v>19</v>
      </c>
      <c r="FX4" s="77">
        <v>20</v>
      </c>
      <c r="FY4" s="77">
        <v>21</v>
      </c>
      <c r="FZ4" s="77">
        <v>22</v>
      </c>
      <c r="GA4" s="77">
        <v>23</v>
      </c>
      <c r="GB4" s="77">
        <v>24</v>
      </c>
      <c r="GC4" s="77">
        <v>25</v>
      </c>
      <c r="GD4" s="77">
        <v>26</v>
      </c>
      <c r="GE4" s="77">
        <v>27</v>
      </c>
      <c r="GF4" s="77">
        <v>28</v>
      </c>
      <c r="GG4" s="77">
        <v>29</v>
      </c>
      <c r="GH4" s="77">
        <v>30</v>
      </c>
      <c r="GI4" s="77">
        <v>31</v>
      </c>
      <c r="GJ4" s="77">
        <v>32</v>
      </c>
      <c r="GK4" s="77">
        <v>33</v>
      </c>
      <c r="GL4" s="77">
        <v>34</v>
      </c>
      <c r="GM4" s="77">
        <v>35</v>
      </c>
      <c r="GN4" s="77">
        <v>36</v>
      </c>
      <c r="GO4" s="77">
        <v>37</v>
      </c>
      <c r="GP4" s="107">
        <v>38</v>
      </c>
      <c r="GQ4" s="77">
        <v>1</v>
      </c>
      <c r="GR4" s="77">
        <v>2</v>
      </c>
      <c r="GS4" s="107">
        <v>3</v>
      </c>
      <c r="GT4" s="77">
        <v>4</v>
      </c>
      <c r="GU4" s="77">
        <v>5</v>
      </c>
      <c r="GV4" s="77">
        <v>6</v>
      </c>
      <c r="GW4" s="77">
        <v>3</v>
      </c>
      <c r="GX4" s="77">
        <v>4</v>
      </c>
      <c r="GY4" s="77">
        <v>5</v>
      </c>
      <c r="GZ4" s="107">
        <v>6</v>
      </c>
      <c r="HA4" s="325"/>
      <c r="HB4" s="108">
        <v>1</v>
      </c>
      <c r="HC4" s="2">
        <v>2</v>
      </c>
      <c r="HD4" s="2">
        <v>3</v>
      </c>
      <c r="HE4" s="2">
        <v>4</v>
      </c>
      <c r="HF4" s="2">
        <v>5</v>
      </c>
      <c r="HG4" s="2">
        <v>6</v>
      </c>
      <c r="HH4" s="2">
        <v>7</v>
      </c>
      <c r="HI4" s="2">
        <v>8</v>
      </c>
      <c r="HJ4" s="2">
        <v>9</v>
      </c>
      <c r="HK4" s="2">
        <v>10</v>
      </c>
      <c r="HL4" s="2">
        <v>11</v>
      </c>
      <c r="HM4" s="2">
        <v>12</v>
      </c>
      <c r="HN4" s="2">
        <v>13</v>
      </c>
      <c r="HO4" s="2">
        <v>14</v>
      </c>
      <c r="HP4" s="2">
        <v>15</v>
      </c>
      <c r="HQ4" s="2">
        <v>16</v>
      </c>
      <c r="HR4" s="2">
        <v>17</v>
      </c>
      <c r="HS4" s="2">
        <v>18</v>
      </c>
      <c r="HT4" s="2">
        <v>19</v>
      </c>
      <c r="HU4" s="2">
        <v>20</v>
      </c>
      <c r="HV4" s="2">
        <v>21</v>
      </c>
      <c r="HW4" s="2">
        <v>22</v>
      </c>
      <c r="HX4" s="2">
        <v>23</v>
      </c>
      <c r="HY4" s="2">
        <v>24</v>
      </c>
      <c r="HZ4" s="2">
        <v>25</v>
      </c>
      <c r="IA4" s="2">
        <v>26</v>
      </c>
      <c r="IB4" s="2">
        <v>27</v>
      </c>
      <c r="IC4" s="2">
        <v>28</v>
      </c>
      <c r="ID4" s="2">
        <v>29</v>
      </c>
      <c r="IE4" s="2">
        <v>30</v>
      </c>
      <c r="IF4" s="2">
        <v>31</v>
      </c>
      <c r="IG4" s="2">
        <v>32</v>
      </c>
      <c r="IH4" s="2">
        <v>33</v>
      </c>
      <c r="II4" s="2">
        <v>34</v>
      </c>
      <c r="IJ4" s="2">
        <v>35</v>
      </c>
      <c r="IK4" s="2">
        <v>36</v>
      </c>
      <c r="IL4" s="2">
        <v>37</v>
      </c>
      <c r="IM4" s="76">
        <v>38</v>
      </c>
      <c r="IN4" s="76">
        <v>1</v>
      </c>
      <c r="IO4" s="76">
        <v>2</v>
      </c>
      <c r="IP4" s="76">
        <v>3</v>
      </c>
      <c r="IQ4" s="76">
        <v>4</v>
      </c>
      <c r="IR4" s="76">
        <v>5</v>
      </c>
      <c r="IS4" s="109">
        <v>6</v>
      </c>
      <c r="IT4" s="84"/>
      <c r="IU4" s="84"/>
      <c r="IV4" s="84"/>
    </row>
    <row r="5" spans="1:256" s="173" customFormat="1" ht="13.5" thickTop="1">
      <c r="A5" s="287" t="s">
        <v>66</v>
      </c>
      <c r="B5" s="156" t="s">
        <v>59</v>
      </c>
      <c r="C5" s="157">
        <f>COUNT(BQ5:DH5)+COUNTIF(BQ5:DH5,"C")</f>
        <v>39</v>
      </c>
      <c r="D5" s="158">
        <f t="shared" ref="D5:D10" si="16">COUNTIF(X5:BO5,"T")</f>
        <v>39</v>
      </c>
      <c r="E5" s="128">
        <f t="shared" ref="E5:E39" si="17">COUNTIF(BQ5:DH5,90)</f>
        <v>37</v>
      </c>
      <c r="F5" s="158">
        <f t="shared" ref="F5:F39" si="18">COUNTIF(DJ5:FA5,"I")</f>
        <v>1</v>
      </c>
      <c r="G5" s="158">
        <f t="shared" ref="G5:G39" si="19">COUNTIF(DJ5:FA5,"E")</f>
        <v>0</v>
      </c>
      <c r="H5" s="128">
        <f t="shared" ref="H5:H39" si="20">COUNTIF(BQ5:DH5,"S")</f>
        <v>0</v>
      </c>
      <c r="I5" s="319">
        <f t="shared" ref="I5:I39" si="21">SUM(BQ5:DH5)</f>
        <v>3504</v>
      </c>
      <c r="J5" s="160">
        <f t="shared" ref="J5:J42" si="22">ABS(I5/C5)</f>
        <v>89.84615384615384</v>
      </c>
      <c r="K5" s="160">
        <f>ABS(I5*100/I1)</f>
        <v>92.698412698412696</v>
      </c>
      <c r="L5" s="159">
        <f>K1</f>
        <v>42</v>
      </c>
      <c r="M5" s="159">
        <f>COUNTIF(X5:BO5,"C")+COUNTIF(X5:BO5,"T")</f>
        <v>39</v>
      </c>
      <c r="N5" s="159">
        <f>SUM(O5:Q5)</f>
        <v>0</v>
      </c>
      <c r="O5" s="159">
        <f>COUNTIF(X5:BM5,"DT")</f>
        <v>0</v>
      </c>
      <c r="P5" s="159">
        <f>COUNTIF(X5:BM5,"L")</f>
        <v>0</v>
      </c>
      <c r="Q5" s="159">
        <f>COUNTIF(X5:BM5,"S")</f>
        <v>0</v>
      </c>
      <c r="R5" s="161">
        <f t="shared" ref="R5:R9" si="23">COUNTIF(FE5:GY5,1)</f>
        <v>4</v>
      </c>
      <c r="S5" s="162">
        <f t="shared" ref="S5:S9" si="24">COUNTIF(FE5:GY5,2)</f>
        <v>0</v>
      </c>
      <c r="T5" s="163">
        <f t="shared" ref="T5:T9" si="25">COUNTIF(FE5:GY5,"R")</f>
        <v>1</v>
      </c>
      <c r="U5" s="163">
        <f t="shared" ref="U5:U9" si="26">S5+T5</f>
        <v>1</v>
      </c>
      <c r="V5" s="168">
        <f t="shared" ref="V5:V65" si="27">HA5</f>
        <v>-28</v>
      </c>
      <c r="W5" s="165"/>
      <c r="X5" s="296" t="s">
        <v>128</v>
      </c>
      <c r="Y5" s="297" t="s">
        <v>128</v>
      </c>
      <c r="Z5" s="297" t="s">
        <v>128</v>
      </c>
      <c r="AA5" s="297" t="s">
        <v>128</v>
      </c>
      <c r="AB5" s="297" t="s">
        <v>128</v>
      </c>
      <c r="AC5" s="297" t="s">
        <v>128</v>
      </c>
      <c r="AD5" s="297" t="s">
        <v>128</v>
      </c>
      <c r="AE5" s="297" t="s">
        <v>128</v>
      </c>
      <c r="AF5" s="297" t="s">
        <v>128</v>
      </c>
      <c r="AG5" s="297" t="s">
        <v>128</v>
      </c>
      <c r="AH5" s="297" t="s">
        <v>128</v>
      </c>
      <c r="AI5" s="297" t="s">
        <v>128</v>
      </c>
      <c r="AJ5" s="297" t="s">
        <v>128</v>
      </c>
      <c r="AK5" s="297" t="s">
        <v>128</v>
      </c>
      <c r="AL5" s="167"/>
      <c r="AM5" s="167"/>
      <c r="AN5" s="297" t="s">
        <v>128</v>
      </c>
      <c r="AO5" s="297" t="s">
        <v>128</v>
      </c>
      <c r="AP5" s="297" t="s">
        <v>128</v>
      </c>
      <c r="AQ5" s="297" t="s">
        <v>128</v>
      </c>
      <c r="AR5" s="297" t="s">
        <v>128</v>
      </c>
      <c r="AS5" s="297" t="s">
        <v>128</v>
      </c>
      <c r="AT5" s="297" t="s">
        <v>128</v>
      </c>
      <c r="AU5" s="297" t="s">
        <v>128</v>
      </c>
      <c r="AV5" s="297" t="s">
        <v>128</v>
      </c>
      <c r="AW5" s="297" t="s">
        <v>128</v>
      </c>
      <c r="AX5" s="297" t="s">
        <v>128</v>
      </c>
      <c r="AY5" s="297" t="s">
        <v>128</v>
      </c>
      <c r="AZ5" s="297" t="s">
        <v>128</v>
      </c>
      <c r="BA5" s="297" t="s">
        <v>128</v>
      </c>
      <c r="BB5" s="297" t="s">
        <v>128</v>
      </c>
      <c r="BC5" s="297" t="s">
        <v>128</v>
      </c>
      <c r="BD5" s="297" t="s">
        <v>128</v>
      </c>
      <c r="BE5" s="297" t="s">
        <v>128</v>
      </c>
      <c r="BF5" s="297" t="s">
        <v>128</v>
      </c>
      <c r="BG5" s="297" t="s">
        <v>128</v>
      </c>
      <c r="BH5" s="297" t="s">
        <v>128</v>
      </c>
      <c r="BI5" s="167"/>
      <c r="BJ5" s="297" t="s">
        <v>128</v>
      </c>
      <c r="BK5" s="297" t="s">
        <v>128</v>
      </c>
      <c r="BL5" s="297" t="s">
        <v>128</v>
      </c>
      <c r="BM5" s="297" t="s">
        <v>128</v>
      </c>
      <c r="BN5" s="167"/>
      <c r="BO5" s="280"/>
      <c r="BP5" s="284"/>
      <c r="BQ5" s="296">
        <v>90</v>
      </c>
      <c r="BR5" s="297">
        <v>90</v>
      </c>
      <c r="BS5" s="297">
        <v>90</v>
      </c>
      <c r="BT5" s="297">
        <v>90</v>
      </c>
      <c r="BU5" s="297">
        <v>90</v>
      </c>
      <c r="BV5" s="297">
        <v>90</v>
      </c>
      <c r="BW5" s="297">
        <v>90</v>
      </c>
      <c r="BX5" s="297">
        <v>90</v>
      </c>
      <c r="BY5" s="297">
        <v>90</v>
      </c>
      <c r="BZ5" s="297">
        <v>90</v>
      </c>
      <c r="CA5" s="297">
        <v>90</v>
      </c>
      <c r="CB5" s="297">
        <v>90</v>
      </c>
      <c r="CC5" s="297">
        <v>90</v>
      </c>
      <c r="CD5" s="297">
        <v>90</v>
      </c>
      <c r="CE5" s="167"/>
      <c r="CF5" s="167"/>
      <c r="CG5" s="317">
        <v>89</v>
      </c>
      <c r="CH5" s="297">
        <v>90</v>
      </c>
      <c r="CI5" s="297">
        <v>90</v>
      </c>
      <c r="CJ5" s="297">
        <v>90</v>
      </c>
      <c r="CK5" s="297">
        <v>90</v>
      </c>
      <c r="CL5" s="297">
        <v>90</v>
      </c>
      <c r="CM5" s="297">
        <v>90</v>
      </c>
      <c r="CN5" s="297">
        <v>85</v>
      </c>
      <c r="CO5" s="297">
        <v>90</v>
      </c>
      <c r="CP5" s="297">
        <v>90</v>
      </c>
      <c r="CQ5" s="297">
        <v>90</v>
      </c>
      <c r="CR5" s="297">
        <v>90</v>
      </c>
      <c r="CS5" s="297">
        <v>90</v>
      </c>
      <c r="CT5" s="297">
        <v>90</v>
      </c>
      <c r="CU5" s="297">
        <v>90</v>
      </c>
      <c r="CV5" s="297">
        <v>90</v>
      </c>
      <c r="CW5" s="297">
        <v>90</v>
      </c>
      <c r="CX5" s="297">
        <v>90</v>
      </c>
      <c r="CY5" s="297">
        <v>90</v>
      </c>
      <c r="CZ5" s="297">
        <v>90</v>
      </c>
      <c r="DA5" s="297">
        <v>90</v>
      </c>
      <c r="DB5" s="167"/>
      <c r="DC5" s="297">
        <v>90</v>
      </c>
      <c r="DD5" s="297">
        <v>90</v>
      </c>
      <c r="DE5" s="297">
        <v>90</v>
      </c>
      <c r="DF5" s="297">
        <v>90</v>
      </c>
      <c r="DG5" s="167"/>
      <c r="DH5" s="280"/>
      <c r="DI5" s="164"/>
      <c r="DJ5" s="296"/>
      <c r="DK5" s="297"/>
      <c r="DL5" s="297"/>
      <c r="DM5" s="297"/>
      <c r="DN5" s="297"/>
      <c r="DO5" s="297"/>
      <c r="DP5" s="297"/>
      <c r="DQ5" s="297"/>
      <c r="DR5" s="297"/>
      <c r="DS5" s="297"/>
      <c r="DT5" s="297"/>
      <c r="DU5" s="297"/>
      <c r="DV5" s="297"/>
      <c r="DW5" s="297"/>
      <c r="DX5" s="167"/>
      <c r="DY5" s="167"/>
      <c r="DZ5" s="297"/>
      <c r="EA5" s="297"/>
      <c r="EB5" s="297"/>
      <c r="EC5" s="297"/>
      <c r="ED5" s="297"/>
      <c r="EE5" s="297"/>
      <c r="EF5" s="297"/>
      <c r="EG5" s="297" t="s">
        <v>138</v>
      </c>
      <c r="EH5" s="297"/>
      <c r="EI5" s="297"/>
      <c r="EJ5" s="297"/>
      <c r="EK5" s="297"/>
      <c r="EL5" s="297"/>
      <c r="EM5" s="297"/>
      <c r="EN5" s="297"/>
      <c r="EO5" s="297"/>
      <c r="EP5" s="297"/>
      <c r="EQ5" s="297"/>
      <c r="ER5" s="297"/>
      <c r="ES5" s="297"/>
      <c r="ET5" s="297"/>
      <c r="EU5" s="167"/>
      <c r="EV5" s="297"/>
      <c r="EW5" s="297"/>
      <c r="EX5" s="297"/>
      <c r="EY5" s="297"/>
      <c r="EZ5" s="167"/>
      <c r="FA5" s="168"/>
      <c r="FB5" s="169">
        <f t="shared" ref="FB5:FB9" si="28">COUNTIF(FE5:GT5,1)</f>
        <v>4</v>
      </c>
      <c r="FC5" s="178">
        <f t="shared" ref="FC5:FC9" si="29">COUNTIF(FE5:GT5,2)</f>
        <v>0</v>
      </c>
      <c r="FD5" s="179">
        <f t="shared" ref="FD5:FD9" si="30">COUNTIF(FE5:GT5,"R")</f>
        <v>1</v>
      </c>
      <c r="FE5" s="166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312" t="s">
        <v>139</v>
      </c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311">
        <v>1</v>
      </c>
      <c r="GL5" s="167"/>
      <c r="GM5" s="167"/>
      <c r="GN5" s="167"/>
      <c r="GO5" s="167"/>
      <c r="GP5" s="167"/>
      <c r="GQ5" s="311">
        <v>1</v>
      </c>
      <c r="GR5" s="311">
        <v>1</v>
      </c>
      <c r="GS5" s="167"/>
      <c r="GT5" s="311">
        <v>1</v>
      </c>
      <c r="GU5" s="167"/>
      <c r="GV5" s="168"/>
      <c r="GW5" s="170"/>
      <c r="GX5" s="167"/>
      <c r="GY5" s="167"/>
      <c r="GZ5" s="168"/>
      <c r="HA5" s="171">
        <f>SUM(HB5:IS5)</f>
        <v>-28</v>
      </c>
      <c r="HB5" s="281">
        <v>0</v>
      </c>
      <c r="HC5" s="167">
        <v>0</v>
      </c>
      <c r="HD5" s="167">
        <v>-1</v>
      </c>
      <c r="HE5" s="282">
        <v>0</v>
      </c>
      <c r="HF5" s="167">
        <v>0</v>
      </c>
      <c r="HG5" s="167">
        <v>0</v>
      </c>
      <c r="HH5" s="167">
        <v>-2</v>
      </c>
      <c r="HI5" s="167">
        <v>0</v>
      </c>
      <c r="HJ5" s="167">
        <v>-1</v>
      </c>
      <c r="HK5" s="167">
        <v>0</v>
      </c>
      <c r="HL5" s="167">
        <v>-1</v>
      </c>
      <c r="HM5" s="167">
        <v>-1</v>
      </c>
      <c r="HN5" s="167">
        <v>-1</v>
      </c>
      <c r="HO5" s="167">
        <v>0</v>
      </c>
      <c r="HP5" s="167"/>
      <c r="HQ5" s="167"/>
      <c r="HR5" s="167">
        <v>-1</v>
      </c>
      <c r="HS5" s="167">
        <v>0</v>
      </c>
      <c r="HT5" s="167">
        <v>0</v>
      </c>
      <c r="HU5" s="167">
        <v>-1</v>
      </c>
      <c r="HV5" s="167">
        <v>-1</v>
      </c>
      <c r="HW5" s="167">
        <v>0</v>
      </c>
      <c r="HX5" s="167">
        <v>0</v>
      </c>
      <c r="HY5" s="167">
        <v>-1</v>
      </c>
      <c r="HZ5" s="167">
        <v>0</v>
      </c>
      <c r="IA5" s="167">
        <v>0</v>
      </c>
      <c r="IB5" s="167">
        <v>-1</v>
      </c>
      <c r="IC5" s="167">
        <v>0</v>
      </c>
      <c r="ID5" s="167">
        <v>-3</v>
      </c>
      <c r="IE5" s="167">
        <v>-1</v>
      </c>
      <c r="IF5" s="167">
        <v>-3</v>
      </c>
      <c r="IG5" s="167">
        <v>-1</v>
      </c>
      <c r="IH5" s="167">
        <v>0</v>
      </c>
      <c r="II5" s="167">
        <v>0</v>
      </c>
      <c r="IJ5" s="167">
        <v>-2</v>
      </c>
      <c r="IK5" s="167">
        <v>-3</v>
      </c>
      <c r="IL5" s="167">
        <v>0</v>
      </c>
      <c r="IM5" s="167">
        <v>-1</v>
      </c>
      <c r="IN5" s="167">
        <v>0</v>
      </c>
      <c r="IO5" s="167">
        <v>0</v>
      </c>
      <c r="IP5" s="167">
        <v>-1</v>
      </c>
      <c r="IQ5" s="167">
        <v>-1</v>
      </c>
      <c r="IR5" s="167"/>
      <c r="IS5" s="168"/>
      <c r="IT5" s="172"/>
      <c r="IU5" s="172"/>
      <c r="IV5" s="172"/>
    </row>
    <row r="6" spans="1:256" s="186" customFormat="1" ht="15" customHeight="1">
      <c r="A6" s="288" t="s">
        <v>67</v>
      </c>
      <c r="B6" s="174" t="s">
        <v>59</v>
      </c>
      <c r="C6" s="157">
        <f t="shared" ref="C6:C57" si="31">COUNT(BQ6:DH6)+COUNTIF(BQ6:DH6,"C")</f>
        <v>5</v>
      </c>
      <c r="D6" s="158">
        <f t="shared" si="16"/>
        <v>3</v>
      </c>
      <c r="E6" s="128">
        <f t="shared" si="17"/>
        <v>3</v>
      </c>
      <c r="F6" s="158">
        <f t="shared" si="18"/>
        <v>0</v>
      </c>
      <c r="G6" s="158">
        <f t="shared" si="19"/>
        <v>2</v>
      </c>
      <c r="H6" s="128">
        <f t="shared" si="20"/>
        <v>0</v>
      </c>
      <c r="I6" s="319">
        <f t="shared" si="21"/>
        <v>275</v>
      </c>
      <c r="J6" s="160">
        <f t="shared" si="22"/>
        <v>55</v>
      </c>
      <c r="K6" s="160">
        <f>ABS(I6*100/I1)</f>
        <v>7.2751322751322753</v>
      </c>
      <c r="L6" s="159">
        <f>K1</f>
        <v>42</v>
      </c>
      <c r="M6" s="159">
        <f t="shared" ref="M6:M58" si="32">COUNTIF(X6:BO6,"C")+COUNTIF(X6:BO6,"T")</f>
        <v>5</v>
      </c>
      <c r="N6" s="159">
        <f t="shared" ref="N6:N32" si="33">SUM(O6:Q6)</f>
        <v>0</v>
      </c>
      <c r="O6" s="159">
        <f t="shared" ref="O6:O58" si="34">COUNTIF(X6:BM6,"DT")</f>
        <v>0</v>
      </c>
      <c r="P6" s="159">
        <f t="shared" ref="P6:P58" si="35">COUNTIF(X6:BM6,"L")</f>
        <v>0</v>
      </c>
      <c r="Q6" s="159">
        <f t="shared" ref="Q6:Q58" si="36">COUNTIF(X6:BM6,"S")</f>
        <v>0</v>
      </c>
      <c r="R6" s="161">
        <f t="shared" si="23"/>
        <v>1</v>
      </c>
      <c r="S6" s="162">
        <f t="shared" si="24"/>
        <v>0</v>
      </c>
      <c r="T6" s="163">
        <f t="shared" si="25"/>
        <v>0</v>
      </c>
      <c r="U6" s="163">
        <f t="shared" si="26"/>
        <v>0</v>
      </c>
      <c r="V6" s="129">
        <f t="shared" si="27"/>
        <v>-2</v>
      </c>
      <c r="W6" s="165"/>
      <c r="X6" s="177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298" t="s">
        <v>128</v>
      </c>
      <c r="AM6" s="298" t="s">
        <v>128</v>
      </c>
      <c r="AN6" s="298" t="s">
        <v>131</v>
      </c>
      <c r="AO6" s="128"/>
      <c r="AP6" s="128"/>
      <c r="AQ6" s="128"/>
      <c r="AR6" s="128"/>
      <c r="AS6" s="128"/>
      <c r="AT6" s="128"/>
      <c r="AU6" s="298" t="s">
        <v>131</v>
      </c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298" t="s">
        <v>128</v>
      </c>
      <c r="BJ6" s="128"/>
      <c r="BK6" s="128"/>
      <c r="BL6" s="128"/>
      <c r="BM6" s="128"/>
      <c r="BN6" s="128"/>
      <c r="BO6" s="174"/>
      <c r="BP6" s="165"/>
      <c r="BQ6" s="177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298">
        <v>90</v>
      </c>
      <c r="CF6" s="298">
        <v>90</v>
      </c>
      <c r="CG6" s="306" t="s">
        <v>131</v>
      </c>
      <c r="CH6" s="128"/>
      <c r="CI6" s="128"/>
      <c r="CJ6" s="128"/>
      <c r="CK6" s="128"/>
      <c r="CL6" s="128"/>
      <c r="CM6" s="128"/>
      <c r="CN6" s="128">
        <v>5</v>
      </c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298">
        <v>90</v>
      </c>
      <c r="DC6" s="128"/>
      <c r="DD6" s="128"/>
      <c r="DE6" s="128"/>
      <c r="DF6" s="128"/>
      <c r="DG6" s="128"/>
      <c r="DH6" s="174"/>
      <c r="DI6" s="164"/>
      <c r="DJ6" s="177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298"/>
      <c r="DY6" s="298"/>
      <c r="DZ6" s="298" t="s">
        <v>137</v>
      </c>
      <c r="EA6" s="128"/>
      <c r="EB6" s="128"/>
      <c r="EC6" s="128"/>
      <c r="ED6" s="128"/>
      <c r="EE6" s="128"/>
      <c r="EF6" s="128"/>
      <c r="EG6" s="298" t="s">
        <v>137</v>
      </c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298"/>
      <c r="EV6" s="128"/>
      <c r="EW6" s="128"/>
      <c r="EX6" s="128"/>
      <c r="EY6" s="128"/>
      <c r="EZ6" s="128"/>
      <c r="FA6" s="129"/>
      <c r="FB6" s="169">
        <f t="shared" si="28"/>
        <v>1</v>
      </c>
      <c r="FC6" s="178">
        <f t="shared" si="29"/>
        <v>0</v>
      </c>
      <c r="FD6" s="179">
        <f t="shared" si="30"/>
        <v>0</v>
      </c>
      <c r="FE6" s="177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311">
        <v>1</v>
      </c>
      <c r="GU6" s="128"/>
      <c r="GV6" s="129"/>
      <c r="GW6" s="180"/>
      <c r="GX6" s="128"/>
      <c r="GY6" s="181"/>
      <c r="GZ6" s="182"/>
      <c r="HA6" s="183">
        <f t="shared" ref="HA6:HA65" si="37">SUM(HB6:IS6)</f>
        <v>-2</v>
      </c>
      <c r="HB6" s="127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>
        <v>-1</v>
      </c>
      <c r="HQ6" s="128">
        <v>0</v>
      </c>
      <c r="HR6" s="128">
        <v>-1</v>
      </c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128"/>
      <c r="IP6" s="128"/>
      <c r="IQ6" s="128"/>
      <c r="IR6" s="181"/>
      <c r="IS6" s="129"/>
      <c r="IT6" s="185"/>
      <c r="IU6" s="185"/>
      <c r="IV6" s="185"/>
    </row>
    <row r="7" spans="1:256" s="186" customFormat="1" hidden="1">
      <c r="A7" s="127"/>
      <c r="B7" s="174" t="s">
        <v>59</v>
      </c>
      <c r="C7" s="157">
        <f t="shared" si="31"/>
        <v>0</v>
      </c>
      <c r="D7" s="158">
        <f t="shared" si="16"/>
        <v>0</v>
      </c>
      <c r="E7" s="128">
        <f>COUNTIF(BQ7:DH7,90)</f>
        <v>0</v>
      </c>
      <c r="F7" s="158">
        <f>COUNTIF(DJ7:FA7,"I")</f>
        <v>0</v>
      </c>
      <c r="G7" s="158">
        <f>COUNTIF(DJ7:FA7,"E")</f>
        <v>0</v>
      </c>
      <c r="H7" s="128">
        <f>COUNTIF(BQ7:DH7,"S")</f>
        <v>0</v>
      </c>
      <c r="I7" s="319">
        <f>SUM(BQ7:DH7)</f>
        <v>0</v>
      </c>
      <c r="J7" s="160" t="e">
        <f>ABS(I7/C7)</f>
        <v>#DIV/0!</v>
      </c>
      <c r="K7" s="160">
        <f>ABS(I7*100/I1)</f>
        <v>0</v>
      </c>
      <c r="L7" s="159">
        <f>K1</f>
        <v>42</v>
      </c>
      <c r="M7" s="159">
        <f t="shared" si="32"/>
        <v>0</v>
      </c>
      <c r="N7" s="159">
        <f>SUM(O7:Q7)</f>
        <v>0</v>
      </c>
      <c r="O7" s="159">
        <f>COUNTIF(X7:BM7,"DT")</f>
        <v>0</v>
      </c>
      <c r="P7" s="159">
        <f>COUNTIF(X7:BM7,"L")</f>
        <v>0</v>
      </c>
      <c r="Q7" s="159">
        <f>COUNTIF(X7:BM7,"S")</f>
        <v>0</v>
      </c>
      <c r="R7" s="161">
        <f t="shared" si="23"/>
        <v>0</v>
      </c>
      <c r="S7" s="162">
        <f t="shared" si="24"/>
        <v>0</v>
      </c>
      <c r="T7" s="163">
        <f t="shared" si="25"/>
        <v>0</v>
      </c>
      <c r="U7" s="163">
        <f t="shared" si="26"/>
        <v>0</v>
      </c>
      <c r="V7" s="125">
        <f t="shared" si="27"/>
        <v>0</v>
      </c>
      <c r="W7" s="165"/>
      <c r="X7" s="177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74"/>
      <c r="BP7" s="165"/>
      <c r="BQ7" s="177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74"/>
      <c r="DI7" s="164"/>
      <c r="DJ7" s="177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9"/>
      <c r="FB7" s="169">
        <f t="shared" si="28"/>
        <v>0</v>
      </c>
      <c r="FC7" s="178">
        <f t="shared" si="29"/>
        <v>0</v>
      </c>
      <c r="FD7" s="179">
        <f t="shared" si="30"/>
        <v>0</v>
      </c>
      <c r="FE7" s="177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9"/>
      <c r="GW7" s="180"/>
      <c r="GX7" s="128"/>
      <c r="GY7" s="181"/>
      <c r="GZ7" s="182"/>
      <c r="HA7" s="183">
        <f>SUM(HB7:IS7)</f>
        <v>0</v>
      </c>
      <c r="HB7" s="127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81"/>
      <c r="IS7" s="129"/>
      <c r="IT7" s="185"/>
      <c r="IU7" s="185"/>
      <c r="IV7" s="185"/>
    </row>
    <row r="8" spans="1:256" s="186" customFormat="1" ht="12.75" hidden="1" customHeight="1">
      <c r="A8" s="127"/>
      <c r="B8" s="187" t="s">
        <v>59</v>
      </c>
      <c r="C8" s="157">
        <f t="shared" si="31"/>
        <v>0</v>
      </c>
      <c r="D8" s="158">
        <f t="shared" si="16"/>
        <v>0</v>
      </c>
      <c r="E8" s="128">
        <f t="shared" si="17"/>
        <v>0</v>
      </c>
      <c r="F8" s="158">
        <f t="shared" si="18"/>
        <v>0</v>
      </c>
      <c r="G8" s="158">
        <f t="shared" si="19"/>
        <v>0</v>
      </c>
      <c r="H8" s="128">
        <f t="shared" si="20"/>
        <v>0</v>
      </c>
      <c r="I8" s="319">
        <f t="shared" si="21"/>
        <v>0</v>
      </c>
      <c r="J8" s="160" t="e">
        <f t="shared" si="22"/>
        <v>#DIV/0!</v>
      </c>
      <c r="K8" s="160">
        <f>ABS(I8*100/I1)</f>
        <v>0</v>
      </c>
      <c r="L8" s="159">
        <f>K1</f>
        <v>42</v>
      </c>
      <c r="M8" s="159">
        <f t="shared" si="32"/>
        <v>0</v>
      </c>
      <c r="N8" s="159">
        <f t="shared" si="33"/>
        <v>0</v>
      </c>
      <c r="O8" s="159">
        <f t="shared" si="34"/>
        <v>0</v>
      </c>
      <c r="P8" s="159">
        <f t="shared" si="35"/>
        <v>0</v>
      </c>
      <c r="Q8" s="159">
        <f t="shared" si="36"/>
        <v>0</v>
      </c>
      <c r="R8" s="161">
        <f t="shared" si="23"/>
        <v>0</v>
      </c>
      <c r="S8" s="162">
        <f t="shared" si="24"/>
        <v>0</v>
      </c>
      <c r="T8" s="163">
        <f t="shared" si="25"/>
        <v>0</v>
      </c>
      <c r="U8" s="163">
        <f t="shared" si="26"/>
        <v>0</v>
      </c>
      <c r="V8" s="125">
        <f t="shared" si="27"/>
        <v>0</v>
      </c>
      <c r="W8" s="165"/>
      <c r="X8" s="177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74"/>
      <c r="BP8" s="165"/>
      <c r="BQ8" s="177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74"/>
      <c r="DI8" s="164"/>
      <c r="DJ8" s="177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9"/>
      <c r="FB8" s="169">
        <f t="shared" si="28"/>
        <v>0</v>
      </c>
      <c r="FC8" s="178">
        <f t="shared" si="29"/>
        <v>0</v>
      </c>
      <c r="FD8" s="179">
        <f t="shared" si="30"/>
        <v>0</v>
      </c>
      <c r="FE8" s="177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9"/>
      <c r="GW8" s="180"/>
      <c r="GX8" s="128"/>
      <c r="GY8" s="181"/>
      <c r="GZ8" s="182"/>
      <c r="HA8" s="183">
        <f t="shared" si="37"/>
        <v>0</v>
      </c>
      <c r="HB8" s="127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81"/>
      <c r="IS8" s="129"/>
      <c r="IT8" s="185"/>
      <c r="IU8" s="185"/>
      <c r="IV8" s="185"/>
    </row>
    <row r="9" spans="1:256" s="173" customFormat="1" ht="12.75" hidden="1" customHeight="1">
      <c r="A9" s="127"/>
      <c r="B9" s="187" t="s">
        <v>59</v>
      </c>
      <c r="C9" s="157">
        <f t="shared" si="31"/>
        <v>0</v>
      </c>
      <c r="D9" s="158">
        <f t="shared" si="16"/>
        <v>0</v>
      </c>
      <c r="E9" s="128">
        <f t="shared" si="17"/>
        <v>0</v>
      </c>
      <c r="F9" s="158">
        <f t="shared" si="18"/>
        <v>0</v>
      </c>
      <c r="G9" s="158">
        <f t="shared" si="19"/>
        <v>0</v>
      </c>
      <c r="H9" s="128">
        <f t="shared" si="20"/>
        <v>0</v>
      </c>
      <c r="I9" s="319">
        <f t="shared" si="21"/>
        <v>0</v>
      </c>
      <c r="J9" s="160" t="e">
        <f t="shared" si="22"/>
        <v>#DIV/0!</v>
      </c>
      <c r="K9" s="160">
        <f>ABS(I9*100/I1)</f>
        <v>0</v>
      </c>
      <c r="L9" s="159">
        <f>K1</f>
        <v>42</v>
      </c>
      <c r="M9" s="159">
        <f t="shared" si="32"/>
        <v>0</v>
      </c>
      <c r="N9" s="159">
        <f t="shared" si="33"/>
        <v>0</v>
      </c>
      <c r="O9" s="159">
        <f t="shared" si="34"/>
        <v>0</v>
      </c>
      <c r="P9" s="159">
        <f t="shared" si="35"/>
        <v>0</v>
      </c>
      <c r="Q9" s="159">
        <f t="shared" si="36"/>
        <v>0</v>
      </c>
      <c r="R9" s="161">
        <f t="shared" si="23"/>
        <v>0</v>
      </c>
      <c r="S9" s="162">
        <f t="shared" si="24"/>
        <v>0</v>
      </c>
      <c r="T9" s="163">
        <f t="shared" si="25"/>
        <v>0</v>
      </c>
      <c r="U9" s="163">
        <f t="shared" si="26"/>
        <v>0</v>
      </c>
      <c r="V9" s="125">
        <f t="shared" si="27"/>
        <v>0</v>
      </c>
      <c r="W9" s="165"/>
      <c r="X9" s="177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74"/>
      <c r="BP9" s="165"/>
      <c r="BQ9" s="177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74"/>
      <c r="DI9" s="164"/>
      <c r="DJ9" s="177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9"/>
      <c r="FB9" s="169">
        <f t="shared" si="28"/>
        <v>0</v>
      </c>
      <c r="FC9" s="178">
        <f t="shared" si="29"/>
        <v>0</v>
      </c>
      <c r="FD9" s="179">
        <f t="shared" si="30"/>
        <v>0</v>
      </c>
      <c r="FE9" s="177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9"/>
      <c r="GW9" s="180"/>
      <c r="GX9" s="128"/>
      <c r="GY9" s="128"/>
      <c r="GZ9" s="129"/>
      <c r="HA9" s="183">
        <f>SUM(HB9:IS9)</f>
        <v>0</v>
      </c>
      <c r="HB9" s="127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283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9"/>
      <c r="IT9" s="172"/>
      <c r="IU9" s="172"/>
      <c r="IV9" s="172"/>
    </row>
    <row r="10" spans="1:256" s="131" customFormat="1">
      <c r="A10" s="289" t="s">
        <v>68</v>
      </c>
      <c r="B10" s="176"/>
      <c r="C10" s="157">
        <f t="shared" si="31"/>
        <v>23</v>
      </c>
      <c r="D10" s="193">
        <f t="shared" si="16"/>
        <v>23</v>
      </c>
      <c r="E10" s="110">
        <f>COUNTIF(BQ10:DH10,90)</f>
        <v>20</v>
      </c>
      <c r="F10" s="193">
        <f>COUNTIF(DJ10:FA10,"I")</f>
        <v>3</v>
      </c>
      <c r="G10" s="193">
        <f>COUNTIF(DJ10:FA10,"E")</f>
        <v>0</v>
      </c>
      <c r="H10" s="110">
        <f>COUNTIF(BQ10:DH10,"S")</f>
        <v>0</v>
      </c>
      <c r="I10" s="319">
        <f>SUM(BQ10:DH10)</f>
        <v>2067</v>
      </c>
      <c r="J10" s="194">
        <f>ABS(I10/C10)</f>
        <v>89.869565217391298</v>
      </c>
      <c r="K10" s="194">
        <f>ABS(I10*100/I1)</f>
        <v>54.682539682539684</v>
      </c>
      <c r="L10" s="188">
        <f>K1</f>
        <v>42</v>
      </c>
      <c r="M10" s="188">
        <f t="shared" si="32"/>
        <v>23</v>
      </c>
      <c r="N10" s="188">
        <f>SUM(O10:Q10)</f>
        <v>0</v>
      </c>
      <c r="O10" s="188">
        <f>COUNTIF(X10:BM10,"DT")</f>
        <v>0</v>
      </c>
      <c r="P10" s="188">
        <f>COUNTIF(X10:BM10,"L")</f>
        <v>0</v>
      </c>
      <c r="Q10" s="188">
        <f>COUNTIF(X10:BM10,"S")</f>
        <v>0</v>
      </c>
      <c r="R10" s="161">
        <f t="shared" ref="R10:R66" si="38">COUNTIF(FE10:GY10,1)</f>
        <v>3</v>
      </c>
      <c r="S10" s="162">
        <f t="shared" ref="S10:S66" si="39">COUNTIF(FE10:GY10,2)</f>
        <v>0</v>
      </c>
      <c r="T10" s="163">
        <f t="shared" ref="T10:T66" si="40">COUNTIF(FE10:GY10,"R")</f>
        <v>1</v>
      </c>
      <c r="U10" s="163">
        <f t="shared" ref="U10:U66" si="41">S10+T10</f>
        <v>1</v>
      </c>
      <c r="V10" s="125">
        <f t="shared" si="27"/>
        <v>1</v>
      </c>
      <c r="W10" s="165"/>
      <c r="X10" s="299" t="s">
        <v>128</v>
      </c>
      <c r="Y10" s="301" t="s">
        <v>128</v>
      </c>
      <c r="Z10" s="301" t="s">
        <v>128</v>
      </c>
      <c r="AA10" s="301" t="s">
        <v>128</v>
      </c>
      <c r="AB10" s="301" t="s">
        <v>128</v>
      </c>
      <c r="AC10" s="301" t="s">
        <v>128</v>
      </c>
      <c r="AD10" s="301" t="s">
        <v>128</v>
      </c>
      <c r="AE10" s="301" t="s">
        <v>128</v>
      </c>
      <c r="AF10" s="301" t="s">
        <v>128</v>
      </c>
      <c r="AG10" s="301" t="s">
        <v>128</v>
      </c>
      <c r="AH10" s="301" t="s">
        <v>128</v>
      </c>
      <c r="AI10" s="301" t="s">
        <v>128</v>
      </c>
      <c r="AJ10" s="301" t="s">
        <v>128</v>
      </c>
      <c r="AK10" s="301" t="s">
        <v>128</v>
      </c>
      <c r="AL10" s="301" t="s">
        <v>128</v>
      </c>
      <c r="AM10" s="301" t="s">
        <v>128</v>
      </c>
      <c r="AN10" s="301" t="s">
        <v>128</v>
      </c>
      <c r="AO10" s="301"/>
      <c r="AP10" s="301"/>
      <c r="AQ10" s="110"/>
      <c r="AR10" s="110"/>
      <c r="AS10" s="301" t="s">
        <v>128</v>
      </c>
      <c r="AT10" s="110"/>
      <c r="AU10" s="110"/>
      <c r="AV10" s="110"/>
      <c r="AW10" s="110"/>
      <c r="AX10" s="110"/>
      <c r="AY10" s="110"/>
      <c r="AZ10" s="301" t="s">
        <v>128</v>
      </c>
      <c r="BA10" s="110"/>
      <c r="BB10" s="110"/>
      <c r="BC10" s="110"/>
      <c r="BD10" s="110"/>
      <c r="BE10" s="110"/>
      <c r="BF10" s="301" t="s">
        <v>128</v>
      </c>
      <c r="BG10" s="301" t="s">
        <v>128</v>
      </c>
      <c r="BH10" s="301" t="s">
        <v>128</v>
      </c>
      <c r="BI10" s="310"/>
      <c r="BJ10" s="110"/>
      <c r="BK10" s="110"/>
      <c r="BL10" s="301" t="s">
        <v>128</v>
      </c>
      <c r="BM10" s="110"/>
      <c r="BN10" s="110"/>
      <c r="BO10" s="176"/>
      <c r="BP10" s="165"/>
      <c r="BQ10" s="299">
        <v>90</v>
      </c>
      <c r="BR10" s="301">
        <v>90</v>
      </c>
      <c r="BS10" s="301">
        <v>90</v>
      </c>
      <c r="BT10" s="301">
        <v>90</v>
      </c>
      <c r="BU10" s="301">
        <v>90</v>
      </c>
      <c r="BV10" s="301">
        <v>90</v>
      </c>
      <c r="BW10" s="301">
        <v>90</v>
      </c>
      <c r="BX10" s="301">
        <v>90</v>
      </c>
      <c r="BY10" s="301">
        <v>90</v>
      </c>
      <c r="BZ10" s="301">
        <v>90</v>
      </c>
      <c r="CA10" s="301">
        <v>90</v>
      </c>
      <c r="CB10" s="301">
        <v>90</v>
      </c>
      <c r="CC10" s="301">
        <v>90</v>
      </c>
      <c r="CD10" s="301">
        <v>90</v>
      </c>
      <c r="CE10" s="301">
        <v>90</v>
      </c>
      <c r="CF10" s="301">
        <v>90</v>
      </c>
      <c r="CG10" s="306">
        <v>89</v>
      </c>
      <c r="CH10" s="301"/>
      <c r="CI10" s="301"/>
      <c r="CJ10" s="110"/>
      <c r="CK10" s="110"/>
      <c r="CL10" s="306">
        <v>89</v>
      </c>
      <c r="CM10" s="110"/>
      <c r="CN10" s="110"/>
      <c r="CO10" s="110"/>
      <c r="CP10" s="110"/>
      <c r="CQ10" s="110"/>
      <c r="CR10" s="110"/>
      <c r="CS10" s="301">
        <v>90</v>
      </c>
      <c r="CT10" s="110"/>
      <c r="CU10" s="110"/>
      <c r="CV10" s="110"/>
      <c r="CW10" s="110"/>
      <c r="CX10" s="110"/>
      <c r="CY10" s="306">
        <v>89</v>
      </c>
      <c r="CZ10" s="301">
        <v>90</v>
      </c>
      <c r="DA10" s="301">
        <v>90</v>
      </c>
      <c r="DB10" s="310"/>
      <c r="DC10" s="110"/>
      <c r="DD10" s="110"/>
      <c r="DE10" s="316">
        <v>90</v>
      </c>
      <c r="DF10" s="110"/>
      <c r="DG10" s="110"/>
      <c r="DH10" s="176"/>
      <c r="DI10" s="164"/>
      <c r="DJ10" s="299"/>
      <c r="DK10" s="301"/>
      <c r="DL10" s="301"/>
      <c r="DM10" s="301"/>
      <c r="DN10" s="301"/>
      <c r="DO10" s="301"/>
      <c r="DP10" s="301"/>
      <c r="DQ10" s="301"/>
      <c r="DR10" s="301"/>
      <c r="DS10" s="301"/>
      <c r="DT10" s="301"/>
      <c r="DU10" s="301"/>
      <c r="DV10" s="301"/>
      <c r="DW10" s="301"/>
      <c r="DX10" s="301"/>
      <c r="DY10" s="301"/>
      <c r="DZ10" s="301" t="s">
        <v>138</v>
      </c>
      <c r="EA10" s="301"/>
      <c r="EB10" s="301"/>
      <c r="EC10" s="110"/>
      <c r="ED10" s="110"/>
      <c r="EE10" s="301" t="s">
        <v>138</v>
      </c>
      <c r="EF10" s="110"/>
      <c r="EG10" s="110"/>
      <c r="EH10" s="110"/>
      <c r="EI10" s="110"/>
      <c r="EJ10" s="110"/>
      <c r="EK10" s="110"/>
      <c r="EL10" s="301"/>
      <c r="EM10" s="110"/>
      <c r="EN10" s="110"/>
      <c r="EO10" s="110"/>
      <c r="EP10" s="110"/>
      <c r="EQ10" s="110"/>
      <c r="ER10" s="301" t="s">
        <v>138</v>
      </c>
      <c r="ES10" s="301"/>
      <c r="ET10" s="301"/>
      <c r="EU10" s="110"/>
      <c r="EV10" s="110"/>
      <c r="EW10" s="110"/>
      <c r="EX10" s="301"/>
      <c r="EY10" s="110"/>
      <c r="EZ10" s="110"/>
      <c r="FA10" s="125"/>
      <c r="FB10" s="169">
        <f>COUNTIF(FE10:GT10,1)</f>
        <v>3</v>
      </c>
      <c r="FC10" s="178">
        <f>COUNTIF(FE10:GT10,2)</f>
        <v>0</v>
      </c>
      <c r="FD10" s="179">
        <f>COUNTIF(FE10:GT10,"R")</f>
        <v>1</v>
      </c>
      <c r="FE10" s="175"/>
      <c r="FF10" s="110"/>
      <c r="FG10" s="110"/>
      <c r="FH10" s="110"/>
      <c r="FI10" s="110"/>
      <c r="FJ10" s="110"/>
      <c r="FK10" s="110"/>
      <c r="FL10" s="110"/>
      <c r="FM10" s="110"/>
      <c r="FN10" s="110"/>
      <c r="FO10" s="311">
        <v>1</v>
      </c>
      <c r="FP10" s="110"/>
      <c r="FQ10" s="311">
        <v>1</v>
      </c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312" t="s">
        <v>139</v>
      </c>
      <c r="GP10" s="110"/>
      <c r="GQ10" s="110"/>
      <c r="GR10" s="110"/>
      <c r="GS10" s="311">
        <v>1</v>
      </c>
      <c r="GT10" s="110"/>
      <c r="GU10" s="110"/>
      <c r="GV10" s="125"/>
      <c r="GW10" s="189"/>
      <c r="GX10" s="110"/>
      <c r="GY10" s="110"/>
      <c r="GZ10" s="125"/>
      <c r="HA10" s="190">
        <f>SUM(HB10:IS10)</f>
        <v>1</v>
      </c>
      <c r="HB10" s="124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>
        <v>1</v>
      </c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25"/>
      <c r="IT10" s="191"/>
      <c r="IU10" s="191"/>
      <c r="IV10" s="191"/>
    </row>
    <row r="11" spans="1:256" s="131" customFormat="1">
      <c r="A11" s="289" t="s">
        <v>72</v>
      </c>
      <c r="B11" s="176"/>
      <c r="C11" s="157">
        <f t="shared" si="31"/>
        <v>4</v>
      </c>
      <c r="D11" s="193">
        <f t="shared" ref="D11:D23" si="42">COUNTIF(X11:BO11,"T")</f>
        <v>4</v>
      </c>
      <c r="E11" s="110">
        <f t="shared" si="17"/>
        <v>2</v>
      </c>
      <c r="F11" s="193">
        <f t="shared" si="18"/>
        <v>2</v>
      </c>
      <c r="G11" s="193">
        <f t="shared" si="19"/>
        <v>0</v>
      </c>
      <c r="H11" s="110">
        <f t="shared" si="20"/>
        <v>0</v>
      </c>
      <c r="I11" s="319">
        <f t="shared" si="21"/>
        <v>358</v>
      </c>
      <c r="J11" s="194">
        <f t="shared" si="22"/>
        <v>89.5</v>
      </c>
      <c r="K11" s="194">
        <f>ABS(I11*100/I1)</f>
        <v>9.4708994708994716</v>
      </c>
      <c r="L11" s="188">
        <f>K1</f>
        <v>42</v>
      </c>
      <c r="M11" s="188">
        <f t="shared" si="32"/>
        <v>4</v>
      </c>
      <c r="N11" s="188">
        <f t="shared" si="33"/>
        <v>0</v>
      </c>
      <c r="O11" s="188">
        <f t="shared" si="34"/>
        <v>0</v>
      </c>
      <c r="P11" s="188">
        <f t="shared" si="35"/>
        <v>0</v>
      </c>
      <c r="Q11" s="188">
        <f t="shared" si="36"/>
        <v>0</v>
      </c>
      <c r="R11" s="161">
        <f t="shared" si="38"/>
        <v>1</v>
      </c>
      <c r="S11" s="162">
        <f t="shared" si="39"/>
        <v>0</v>
      </c>
      <c r="T11" s="163">
        <f t="shared" si="40"/>
        <v>0</v>
      </c>
      <c r="U11" s="163">
        <f t="shared" si="41"/>
        <v>0</v>
      </c>
      <c r="V11" s="125">
        <f t="shared" si="27"/>
        <v>0</v>
      </c>
      <c r="W11" s="165"/>
      <c r="X11" s="299" t="s">
        <v>128</v>
      </c>
      <c r="Y11" s="301" t="s">
        <v>128</v>
      </c>
      <c r="Z11" s="301" t="s">
        <v>128</v>
      </c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301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301" t="s">
        <v>128</v>
      </c>
      <c r="BJ11" s="110"/>
      <c r="BK11" s="110"/>
      <c r="BL11" s="110"/>
      <c r="BM11" s="110"/>
      <c r="BN11" s="110"/>
      <c r="BO11" s="176"/>
      <c r="BP11" s="165"/>
      <c r="BQ11" s="299">
        <v>90</v>
      </c>
      <c r="BR11" s="306">
        <v>89</v>
      </c>
      <c r="BS11" s="306">
        <v>89</v>
      </c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301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306">
        <v>90</v>
      </c>
      <c r="DC11" s="110"/>
      <c r="DD11" s="110"/>
      <c r="DE11" s="110"/>
      <c r="DF11" s="110"/>
      <c r="DG11" s="110"/>
      <c r="DH11" s="176"/>
      <c r="DI11" s="164"/>
      <c r="DJ11" s="299"/>
      <c r="DK11" s="301" t="s">
        <v>138</v>
      </c>
      <c r="DL11" s="301" t="s">
        <v>138</v>
      </c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301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301"/>
      <c r="EV11" s="110"/>
      <c r="EW11" s="110"/>
      <c r="EX11" s="110"/>
      <c r="EY11" s="110"/>
      <c r="EZ11" s="110"/>
      <c r="FA11" s="125"/>
      <c r="FB11" s="169">
        <f t="shared" ref="FB11:FB65" si="43">COUNTIF(FE11:GT11,1)</f>
        <v>1</v>
      </c>
      <c r="FC11" s="178">
        <f t="shared" ref="FC11:FC65" si="44">COUNTIF(FE11:GT11,2)</f>
        <v>0</v>
      </c>
      <c r="FD11" s="179">
        <f t="shared" ref="FD11:FD65" si="45">COUNTIF(FE11:GT11,"R")</f>
        <v>0</v>
      </c>
      <c r="FE11" s="175"/>
      <c r="FF11" s="311">
        <v>1</v>
      </c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25"/>
      <c r="GW11" s="189"/>
      <c r="GX11" s="110"/>
      <c r="GY11" s="110"/>
      <c r="GZ11" s="125"/>
      <c r="HA11" s="190">
        <f t="shared" si="37"/>
        <v>0</v>
      </c>
      <c r="HB11" s="124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  <c r="IR11" s="110"/>
      <c r="IS11" s="125"/>
      <c r="IT11" s="191"/>
      <c r="IU11" s="191"/>
      <c r="IV11" s="191"/>
    </row>
    <row r="12" spans="1:256">
      <c r="A12" s="289" t="s">
        <v>75</v>
      </c>
      <c r="B12" s="176"/>
      <c r="C12" s="157">
        <f t="shared" si="31"/>
        <v>38</v>
      </c>
      <c r="D12" s="193">
        <f t="shared" si="42"/>
        <v>38</v>
      </c>
      <c r="E12" s="110">
        <f t="shared" si="17"/>
        <v>37</v>
      </c>
      <c r="F12" s="193">
        <f t="shared" si="18"/>
        <v>1</v>
      </c>
      <c r="G12" s="193">
        <f t="shared" si="19"/>
        <v>0</v>
      </c>
      <c r="H12" s="110">
        <f t="shared" si="20"/>
        <v>0</v>
      </c>
      <c r="I12" s="319">
        <f t="shared" si="21"/>
        <v>3419</v>
      </c>
      <c r="J12" s="194">
        <f t="shared" si="22"/>
        <v>89.973684210526315</v>
      </c>
      <c r="K12" s="194">
        <f>ABS(I12*100/I1)</f>
        <v>90.449735449735456</v>
      </c>
      <c r="L12" s="188">
        <f>K1</f>
        <v>42</v>
      </c>
      <c r="M12" s="188">
        <f t="shared" si="32"/>
        <v>38</v>
      </c>
      <c r="N12" s="188">
        <f t="shared" si="33"/>
        <v>0</v>
      </c>
      <c r="O12" s="188">
        <f t="shared" si="34"/>
        <v>0</v>
      </c>
      <c r="P12" s="188">
        <f t="shared" si="35"/>
        <v>0</v>
      </c>
      <c r="Q12" s="188">
        <f t="shared" si="36"/>
        <v>0</v>
      </c>
      <c r="R12" s="161">
        <f t="shared" si="38"/>
        <v>8</v>
      </c>
      <c r="S12" s="162">
        <f t="shared" si="39"/>
        <v>0</v>
      </c>
      <c r="T12" s="163">
        <f t="shared" si="40"/>
        <v>0</v>
      </c>
      <c r="U12" s="163">
        <f t="shared" si="41"/>
        <v>0</v>
      </c>
      <c r="V12" s="125">
        <f t="shared" si="27"/>
        <v>1</v>
      </c>
      <c r="W12" s="165"/>
      <c r="X12" s="299" t="s">
        <v>128</v>
      </c>
      <c r="Y12" s="301" t="s">
        <v>128</v>
      </c>
      <c r="Z12" s="301" t="s">
        <v>128</v>
      </c>
      <c r="AA12" s="301" t="s">
        <v>128</v>
      </c>
      <c r="AB12" s="301" t="s">
        <v>128</v>
      </c>
      <c r="AC12" s="301" t="s">
        <v>128</v>
      </c>
      <c r="AD12" s="301" t="s">
        <v>128</v>
      </c>
      <c r="AE12" s="301" t="s">
        <v>128</v>
      </c>
      <c r="AF12" s="301" t="s">
        <v>128</v>
      </c>
      <c r="AG12" s="301" t="s">
        <v>128</v>
      </c>
      <c r="AH12" s="301" t="s">
        <v>128</v>
      </c>
      <c r="AI12" s="301" t="s">
        <v>128</v>
      </c>
      <c r="AJ12" s="301" t="s">
        <v>128</v>
      </c>
      <c r="AK12" s="301" t="s">
        <v>128</v>
      </c>
      <c r="AL12" s="301"/>
      <c r="AM12" s="301" t="s">
        <v>128</v>
      </c>
      <c r="AN12" s="301" t="s">
        <v>128</v>
      </c>
      <c r="AO12" s="301" t="s">
        <v>128</v>
      </c>
      <c r="AP12" s="301" t="s">
        <v>128</v>
      </c>
      <c r="AQ12" s="301" t="s">
        <v>128</v>
      </c>
      <c r="AR12" s="301" t="s">
        <v>128</v>
      </c>
      <c r="AS12" s="301" t="s">
        <v>128</v>
      </c>
      <c r="AT12" s="301" t="s">
        <v>128</v>
      </c>
      <c r="AU12" s="301" t="s">
        <v>128</v>
      </c>
      <c r="AV12" s="301" t="s">
        <v>128</v>
      </c>
      <c r="AW12" s="301" t="s">
        <v>128</v>
      </c>
      <c r="AX12" s="110"/>
      <c r="AY12" s="301" t="s">
        <v>128</v>
      </c>
      <c r="AZ12" s="301" t="s">
        <v>128</v>
      </c>
      <c r="BA12" s="301" t="s">
        <v>128</v>
      </c>
      <c r="BB12" s="301" t="s">
        <v>128</v>
      </c>
      <c r="BC12" s="301" t="s">
        <v>128</v>
      </c>
      <c r="BD12" s="301" t="s">
        <v>128</v>
      </c>
      <c r="BE12" s="301" t="s">
        <v>128</v>
      </c>
      <c r="BF12" s="301" t="s">
        <v>128</v>
      </c>
      <c r="BG12" s="301" t="s">
        <v>128</v>
      </c>
      <c r="BH12" s="110"/>
      <c r="BI12" s="310"/>
      <c r="BJ12" s="301" t="s">
        <v>128</v>
      </c>
      <c r="BK12" s="301" t="s">
        <v>128</v>
      </c>
      <c r="BL12" s="301" t="s">
        <v>128</v>
      </c>
      <c r="BM12" s="301" t="s">
        <v>128</v>
      </c>
      <c r="BN12" s="110"/>
      <c r="BO12" s="176"/>
      <c r="BP12" s="165"/>
      <c r="BQ12" s="299">
        <v>90</v>
      </c>
      <c r="BR12" s="301">
        <v>90</v>
      </c>
      <c r="BS12" s="301">
        <v>90</v>
      </c>
      <c r="BT12" s="301">
        <v>90</v>
      </c>
      <c r="BU12" s="301">
        <v>90</v>
      </c>
      <c r="BV12" s="301">
        <v>90</v>
      </c>
      <c r="BW12" s="301">
        <v>90</v>
      </c>
      <c r="BX12" s="301">
        <v>90</v>
      </c>
      <c r="BY12" s="301">
        <v>90</v>
      </c>
      <c r="BZ12" s="301">
        <v>90</v>
      </c>
      <c r="CA12" s="301">
        <v>90</v>
      </c>
      <c r="CB12" s="301">
        <v>90</v>
      </c>
      <c r="CC12" s="301">
        <v>90</v>
      </c>
      <c r="CD12" s="301">
        <v>90</v>
      </c>
      <c r="CE12" s="301"/>
      <c r="CF12" s="306">
        <v>89</v>
      </c>
      <c r="CG12" s="301">
        <v>90</v>
      </c>
      <c r="CH12" s="301">
        <v>90</v>
      </c>
      <c r="CI12" s="301">
        <v>90</v>
      </c>
      <c r="CJ12" s="301">
        <v>90</v>
      </c>
      <c r="CK12" s="301">
        <v>90</v>
      </c>
      <c r="CL12" s="301">
        <v>90</v>
      </c>
      <c r="CM12" s="301">
        <v>90</v>
      </c>
      <c r="CN12" s="301">
        <v>90</v>
      </c>
      <c r="CO12" s="301">
        <v>90</v>
      </c>
      <c r="CP12" s="301">
        <v>90</v>
      </c>
      <c r="CQ12" s="110"/>
      <c r="CR12" s="301">
        <v>90</v>
      </c>
      <c r="CS12" s="301">
        <v>90</v>
      </c>
      <c r="CT12" s="301">
        <v>90</v>
      </c>
      <c r="CU12" s="301">
        <v>90</v>
      </c>
      <c r="CV12" s="301">
        <v>90</v>
      </c>
      <c r="CW12" s="301">
        <v>90</v>
      </c>
      <c r="CX12" s="301">
        <v>90</v>
      </c>
      <c r="CY12" s="301">
        <v>90</v>
      </c>
      <c r="CZ12" s="301">
        <v>90</v>
      </c>
      <c r="DA12" s="110"/>
      <c r="DB12" s="310"/>
      <c r="DC12" s="301">
        <v>90</v>
      </c>
      <c r="DD12" s="301">
        <v>90</v>
      </c>
      <c r="DE12" s="301">
        <v>90</v>
      </c>
      <c r="DF12" s="301">
        <v>90</v>
      </c>
      <c r="DG12" s="110"/>
      <c r="DH12" s="176"/>
      <c r="DI12" s="164"/>
      <c r="DJ12" s="299"/>
      <c r="DK12" s="301"/>
      <c r="DL12" s="301"/>
      <c r="DM12" s="301"/>
      <c r="DN12" s="301"/>
      <c r="DO12" s="301"/>
      <c r="DP12" s="301"/>
      <c r="DQ12" s="301"/>
      <c r="DR12" s="301"/>
      <c r="DS12" s="301"/>
      <c r="DT12" s="301"/>
      <c r="DU12" s="301"/>
      <c r="DV12" s="301"/>
      <c r="DW12" s="301"/>
      <c r="DX12" s="301"/>
      <c r="DY12" s="301" t="s">
        <v>138</v>
      </c>
      <c r="DZ12" s="301"/>
      <c r="EA12" s="301"/>
      <c r="EB12" s="301"/>
      <c r="EC12" s="301"/>
      <c r="ED12" s="301"/>
      <c r="EE12" s="301"/>
      <c r="EF12" s="301"/>
      <c r="EG12" s="301"/>
      <c r="EH12" s="301"/>
      <c r="EI12" s="301"/>
      <c r="EJ12" s="110"/>
      <c r="EK12" s="301"/>
      <c r="EL12" s="301"/>
      <c r="EM12" s="301"/>
      <c r="EN12" s="301"/>
      <c r="EO12" s="301"/>
      <c r="EP12" s="301"/>
      <c r="EQ12" s="301"/>
      <c r="ER12" s="301"/>
      <c r="ES12" s="301"/>
      <c r="ET12" s="110"/>
      <c r="EU12" s="110"/>
      <c r="EV12" s="301"/>
      <c r="EW12" s="301"/>
      <c r="EX12" s="301"/>
      <c r="EY12" s="301"/>
      <c r="EZ12" s="110"/>
      <c r="FA12" s="110"/>
      <c r="FB12" s="169">
        <f t="shared" si="43"/>
        <v>8</v>
      </c>
      <c r="FC12" s="178">
        <f t="shared" si="44"/>
        <v>0</v>
      </c>
      <c r="FD12" s="179">
        <f t="shared" si="45"/>
        <v>0</v>
      </c>
      <c r="FE12" s="175"/>
      <c r="FF12" s="311">
        <v>1</v>
      </c>
      <c r="FG12" s="110"/>
      <c r="FH12" s="110"/>
      <c r="FI12" s="110"/>
      <c r="FJ12" s="110"/>
      <c r="FK12" s="110"/>
      <c r="FL12" s="110"/>
      <c r="FM12" s="110"/>
      <c r="FN12" s="110"/>
      <c r="FO12" s="110"/>
      <c r="FP12" s="311">
        <v>1</v>
      </c>
      <c r="FQ12" s="311">
        <v>1</v>
      </c>
      <c r="FR12" s="311">
        <v>1</v>
      </c>
      <c r="FS12" s="110"/>
      <c r="FT12" s="110"/>
      <c r="FU12" s="110"/>
      <c r="FV12" s="110"/>
      <c r="FW12" s="110"/>
      <c r="FX12" s="110"/>
      <c r="FY12" s="110"/>
      <c r="FZ12" s="110"/>
      <c r="GA12" s="311">
        <v>1</v>
      </c>
      <c r="GB12" s="110"/>
      <c r="GC12" s="110"/>
      <c r="GD12" s="110"/>
      <c r="GE12" s="110"/>
      <c r="GF12" s="311">
        <v>1</v>
      </c>
      <c r="GG12" s="110"/>
      <c r="GH12" s="110"/>
      <c r="GI12" s="110"/>
      <c r="GJ12" s="110"/>
      <c r="GK12" s="110"/>
      <c r="GL12" s="110"/>
      <c r="GM12" s="110"/>
      <c r="GN12" s="311">
        <v>1</v>
      </c>
      <c r="GO12" s="110"/>
      <c r="GP12" s="110"/>
      <c r="GQ12" s="311">
        <v>1</v>
      </c>
      <c r="GR12" s="110"/>
      <c r="GS12" s="110"/>
      <c r="GT12" s="110"/>
      <c r="GU12" s="110"/>
      <c r="GV12" s="125"/>
      <c r="GW12" s="189"/>
      <c r="GX12" s="110"/>
      <c r="GY12" s="184"/>
      <c r="GZ12" s="195"/>
      <c r="HA12" s="190">
        <f t="shared" si="37"/>
        <v>1</v>
      </c>
      <c r="HB12" s="124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>
        <v>1</v>
      </c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  <c r="IR12" s="184"/>
      <c r="IS12" s="125"/>
      <c r="IT12" s="196"/>
      <c r="IU12" s="196"/>
      <c r="IV12" s="196"/>
    </row>
    <row r="13" spans="1:256">
      <c r="A13" s="289" t="s">
        <v>82</v>
      </c>
      <c r="B13" s="176"/>
      <c r="C13" s="157">
        <f t="shared" si="31"/>
        <v>38</v>
      </c>
      <c r="D13" s="193">
        <f>COUNTIF(X13:BO13,"T")</f>
        <v>38</v>
      </c>
      <c r="E13" s="110">
        <f>COUNTIF(BQ13:DH13,90)</f>
        <v>37</v>
      </c>
      <c r="F13" s="193">
        <f>COUNTIF(DJ13:FA13,"I")</f>
        <v>1</v>
      </c>
      <c r="G13" s="193">
        <f>COUNTIF(DJ13:FA13,"E")</f>
        <v>0</v>
      </c>
      <c r="H13" s="110">
        <f>COUNTIF(BQ13:DH13,"S")</f>
        <v>0</v>
      </c>
      <c r="I13" s="319">
        <f>SUM(BQ13:DH13)</f>
        <v>3419</v>
      </c>
      <c r="J13" s="194">
        <f>ABS(I13/C13)</f>
        <v>89.973684210526315</v>
      </c>
      <c r="K13" s="194">
        <f>ABS(I13*100/I1)</f>
        <v>90.449735449735456</v>
      </c>
      <c r="L13" s="188">
        <f>K1</f>
        <v>42</v>
      </c>
      <c r="M13" s="188">
        <f t="shared" si="32"/>
        <v>38</v>
      </c>
      <c r="N13" s="188">
        <f>SUM(O13:Q13)</f>
        <v>0</v>
      </c>
      <c r="O13" s="188">
        <f>COUNTIF(X13:BM13,"DT")</f>
        <v>0</v>
      </c>
      <c r="P13" s="188">
        <f>COUNTIF(X13:BM13,"L")</f>
        <v>0</v>
      </c>
      <c r="Q13" s="188">
        <f>COUNTIF(X13:BM13,"S")</f>
        <v>0</v>
      </c>
      <c r="R13" s="161">
        <f t="shared" si="38"/>
        <v>10</v>
      </c>
      <c r="S13" s="162">
        <f t="shared" si="39"/>
        <v>0</v>
      </c>
      <c r="T13" s="163">
        <f t="shared" si="40"/>
        <v>0</v>
      </c>
      <c r="U13" s="163">
        <f t="shared" si="41"/>
        <v>0</v>
      </c>
      <c r="V13" s="125">
        <f t="shared" si="27"/>
        <v>4</v>
      </c>
      <c r="W13" s="165"/>
      <c r="X13" s="299" t="s">
        <v>128</v>
      </c>
      <c r="Y13" s="301" t="s">
        <v>128</v>
      </c>
      <c r="Z13" s="301" t="s">
        <v>128</v>
      </c>
      <c r="AA13" s="301" t="s">
        <v>128</v>
      </c>
      <c r="AB13" s="301" t="s">
        <v>128</v>
      </c>
      <c r="AC13" s="301" t="s">
        <v>128</v>
      </c>
      <c r="AD13" s="301" t="s">
        <v>128</v>
      </c>
      <c r="AE13" s="301" t="s">
        <v>128</v>
      </c>
      <c r="AF13" s="301" t="s">
        <v>128</v>
      </c>
      <c r="AG13" s="301" t="s">
        <v>128</v>
      </c>
      <c r="AH13" s="301" t="s">
        <v>128</v>
      </c>
      <c r="AI13" s="301"/>
      <c r="AJ13" s="301" t="s">
        <v>128</v>
      </c>
      <c r="AK13" s="301" t="s">
        <v>128</v>
      </c>
      <c r="AL13" s="301" t="s">
        <v>128</v>
      </c>
      <c r="AM13" s="301" t="s">
        <v>128</v>
      </c>
      <c r="AN13" s="301" t="s">
        <v>128</v>
      </c>
      <c r="AO13" s="301" t="s">
        <v>128</v>
      </c>
      <c r="AP13" s="301" t="s">
        <v>128</v>
      </c>
      <c r="AQ13" s="301" t="s">
        <v>128</v>
      </c>
      <c r="AR13" s="301" t="s">
        <v>128</v>
      </c>
      <c r="AS13" s="301" t="s">
        <v>128</v>
      </c>
      <c r="AT13" s="301" t="s">
        <v>128</v>
      </c>
      <c r="AU13" s="301" t="s">
        <v>128</v>
      </c>
      <c r="AV13" s="110"/>
      <c r="AW13" s="301" t="s">
        <v>128</v>
      </c>
      <c r="AX13" s="301" t="s">
        <v>128</v>
      </c>
      <c r="AY13" s="301" t="s">
        <v>128</v>
      </c>
      <c r="AZ13" s="301" t="s">
        <v>128</v>
      </c>
      <c r="BA13" s="301" t="s">
        <v>128</v>
      </c>
      <c r="BB13" s="301" t="s">
        <v>128</v>
      </c>
      <c r="BC13" s="110"/>
      <c r="BD13" s="301" t="s">
        <v>128</v>
      </c>
      <c r="BE13" s="301" t="s">
        <v>128</v>
      </c>
      <c r="BF13" s="301" t="s">
        <v>128</v>
      </c>
      <c r="BG13" s="301" t="s">
        <v>128</v>
      </c>
      <c r="BH13" s="301" t="s">
        <v>128</v>
      </c>
      <c r="BI13" s="310"/>
      <c r="BJ13" s="301" t="s">
        <v>128</v>
      </c>
      <c r="BK13" s="301" t="s">
        <v>128</v>
      </c>
      <c r="BL13" s="301" t="s">
        <v>128</v>
      </c>
      <c r="BM13" s="301" t="s">
        <v>128</v>
      </c>
      <c r="BN13" s="110"/>
      <c r="BO13" s="176"/>
      <c r="BP13" s="165"/>
      <c r="BQ13" s="299">
        <v>90</v>
      </c>
      <c r="BR13" s="301">
        <v>90</v>
      </c>
      <c r="BS13" s="301">
        <v>90</v>
      </c>
      <c r="BT13" s="306">
        <v>89</v>
      </c>
      <c r="BU13" s="301">
        <v>90</v>
      </c>
      <c r="BV13" s="301">
        <v>90</v>
      </c>
      <c r="BW13" s="301">
        <v>90</v>
      </c>
      <c r="BX13" s="301">
        <v>90</v>
      </c>
      <c r="BY13" s="301">
        <v>90</v>
      </c>
      <c r="BZ13" s="301">
        <v>90</v>
      </c>
      <c r="CA13" s="301">
        <v>90</v>
      </c>
      <c r="CB13" s="301"/>
      <c r="CC13" s="301">
        <v>90</v>
      </c>
      <c r="CD13" s="301">
        <v>90</v>
      </c>
      <c r="CE13" s="301">
        <v>90</v>
      </c>
      <c r="CF13" s="301">
        <v>90</v>
      </c>
      <c r="CG13" s="301">
        <v>90</v>
      </c>
      <c r="CH13" s="301">
        <v>90</v>
      </c>
      <c r="CI13" s="301">
        <v>90</v>
      </c>
      <c r="CJ13" s="301">
        <v>90</v>
      </c>
      <c r="CK13" s="301">
        <v>90</v>
      </c>
      <c r="CL13" s="301">
        <v>90</v>
      </c>
      <c r="CM13" s="301">
        <v>90</v>
      </c>
      <c r="CN13" s="301">
        <v>90</v>
      </c>
      <c r="CO13" s="110"/>
      <c r="CP13" s="301">
        <v>90</v>
      </c>
      <c r="CQ13" s="301">
        <v>90</v>
      </c>
      <c r="CR13" s="301">
        <v>90</v>
      </c>
      <c r="CS13" s="301">
        <v>90</v>
      </c>
      <c r="CT13" s="301">
        <v>90</v>
      </c>
      <c r="CU13" s="301">
        <v>90</v>
      </c>
      <c r="CV13" s="110"/>
      <c r="CW13" s="301">
        <v>90</v>
      </c>
      <c r="CX13" s="301">
        <v>90</v>
      </c>
      <c r="CY13" s="301">
        <v>90</v>
      </c>
      <c r="CZ13" s="301">
        <v>90</v>
      </c>
      <c r="DA13" s="301">
        <v>90</v>
      </c>
      <c r="DB13" s="310"/>
      <c r="DC13" s="301">
        <v>90</v>
      </c>
      <c r="DD13" s="301">
        <v>90</v>
      </c>
      <c r="DE13" s="301">
        <v>90</v>
      </c>
      <c r="DF13" s="301">
        <v>90</v>
      </c>
      <c r="DG13" s="110"/>
      <c r="DH13" s="176"/>
      <c r="DI13" s="164"/>
      <c r="DJ13" s="299"/>
      <c r="DK13" s="301"/>
      <c r="DL13" s="301"/>
      <c r="DM13" s="301" t="s">
        <v>138</v>
      </c>
      <c r="DN13" s="301"/>
      <c r="DO13" s="301"/>
      <c r="DP13" s="301"/>
      <c r="DQ13" s="301"/>
      <c r="DR13" s="301"/>
      <c r="DS13" s="301"/>
      <c r="DT13" s="301"/>
      <c r="DU13" s="301"/>
      <c r="DV13" s="301"/>
      <c r="DW13" s="301"/>
      <c r="DX13" s="301"/>
      <c r="DY13" s="301"/>
      <c r="DZ13" s="301"/>
      <c r="EA13" s="301"/>
      <c r="EB13" s="301"/>
      <c r="EC13" s="301"/>
      <c r="ED13" s="301"/>
      <c r="EE13" s="301"/>
      <c r="EF13" s="301"/>
      <c r="EG13" s="301"/>
      <c r="EH13" s="110"/>
      <c r="EI13" s="301"/>
      <c r="EJ13" s="301"/>
      <c r="EK13" s="301"/>
      <c r="EL13" s="301"/>
      <c r="EM13" s="301"/>
      <c r="EN13" s="301"/>
      <c r="EO13" s="110"/>
      <c r="EP13" s="301"/>
      <c r="EQ13" s="301"/>
      <c r="ER13" s="301"/>
      <c r="ES13" s="301"/>
      <c r="ET13" s="301"/>
      <c r="EU13" s="110"/>
      <c r="EV13" s="301"/>
      <c r="EW13" s="301"/>
      <c r="EX13" s="301"/>
      <c r="EY13" s="301"/>
      <c r="EZ13" s="110"/>
      <c r="FA13" s="125"/>
      <c r="FB13" s="169">
        <f>COUNTIF(FE13:GT13,1)</f>
        <v>10</v>
      </c>
      <c r="FC13" s="178">
        <f>COUNTIF(FE13:GT13,2)</f>
        <v>0</v>
      </c>
      <c r="FD13" s="179">
        <f>COUNTIF(FE13:GT13,"R")</f>
        <v>0</v>
      </c>
      <c r="FE13" s="175"/>
      <c r="FF13" s="110"/>
      <c r="FG13" s="110"/>
      <c r="FH13" s="110"/>
      <c r="FI13" s="311">
        <v>1</v>
      </c>
      <c r="FJ13" s="311">
        <v>1</v>
      </c>
      <c r="FK13" s="311">
        <v>1</v>
      </c>
      <c r="FL13" s="110"/>
      <c r="FM13" s="110"/>
      <c r="FN13" s="110"/>
      <c r="FO13" s="311">
        <v>1</v>
      </c>
      <c r="FP13" s="110"/>
      <c r="FQ13" s="110"/>
      <c r="FR13" s="110"/>
      <c r="FS13" s="311">
        <v>1</v>
      </c>
      <c r="FT13" s="110"/>
      <c r="FU13" s="110"/>
      <c r="FV13" s="110"/>
      <c r="FW13" s="110"/>
      <c r="FX13" s="110"/>
      <c r="FY13" s="311">
        <v>1</v>
      </c>
      <c r="FZ13" s="110"/>
      <c r="GA13" s="110"/>
      <c r="GB13" s="110"/>
      <c r="GC13" s="110"/>
      <c r="GD13" s="110"/>
      <c r="GE13" s="110"/>
      <c r="GF13" s="110"/>
      <c r="GG13" s="110"/>
      <c r="GH13" s="110"/>
      <c r="GI13" s="311">
        <v>1</v>
      </c>
      <c r="GJ13" s="110"/>
      <c r="GK13" s="110"/>
      <c r="GL13" s="110"/>
      <c r="GM13" s="110"/>
      <c r="GN13" s="311">
        <v>1</v>
      </c>
      <c r="GO13" s="110"/>
      <c r="GP13" s="110"/>
      <c r="GQ13" s="311">
        <v>1</v>
      </c>
      <c r="GR13" s="110"/>
      <c r="GS13" s="110"/>
      <c r="GT13" s="311">
        <v>1</v>
      </c>
      <c r="GU13" s="110"/>
      <c r="GV13" s="125"/>
      <c r="GW13" s="189"/>
      <c r="GX13" s="110"/>
      <c r="GY13" s="184"/>
      <c r="GZ13" s="195"/>
      <c r="HA13" s="190">
        <f>SUM(HB13:IS13)</f>
        <v>4</v>
      </c>
      <c r="HB13" s="124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88"/>
      <c r="HP13" s="188"/>
      <c r="HQ13" s="110"/>
      <c r="HR13" s="110"/>
      <c r="HS13" s="110"/>
      <c r="HT13" s="110"/>
      <c r="HU13" s="110">
        <v>1</v>
      </c>
      <c r="HV13" s="110"/>
      <c r="HW13" s="110"/>
      <c r="HX13" s="110">
        <v>1</v>
      </c>
      <c r="HY13" s="110"/>
      <c r="HZ13" s="110"/>
      <c r="IA13" s="110">
        <v>1</v>
      </c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>
        <v>1</v>
      </c>
      <c r="IR13" s="184"/>
      <c r="IS13" s="125"/>
      <c r="IT13" s="196"/>
      <c r="IU13" s="196"/>
      <c r="IV13" s="196"/>
    </row>
    <row r="14" spans="1:256" s="131" customFormat="1">
      <c r="A14" s="289" t="s">
        <v>83</v>
      </c>
      <c r="B14" s="176"/>
      <c r="C14" s="157">
        <f t="shared" si="31"/>
        <v>9</v>
      </c>
      <c r="D14" s="193">
        <f t="shared" si="42"/>
        <v>9</v>
      </c>
      <c r="E14" s="110">
        <f t="shared" si="17"/>
        <v>9</v>
      </c>
      <c r="F14" s="193">
        <f t="shared" si="18"/>
        <v>0</v>
      </c>
      <c r="G14" s="193">
        <f t="shared" si="19"/>
        <v>0</v>
      </c>
      <c r="H14" s="110">
        <f t="shared" si="20"/>
        <v>0</v>
      </c>
      <c r="I14" s="319">
        <f t="shared" si="21"/>
        <v>810</v>
      </c>
      <c r="J14" s="194">
        <f t="shared" si="22"/>
        <v>90</v>
      </c>
      <c r="K14" s="194">
        <f>ABS(I14*100/I1)</f>
        <v>21.428571428571427</v>
      </c>
      <c r="L14" s="188">
        <f>K1</f>
        <v>42</v>
      </c>
      <c r="M14" s="188">
        <f t="shared" si="32"/>
        <v>9</v>
      </c>
      <c r="N14" s="188">
        <f t="shared" si="33"/>
        <v>0</v>
      </c>
      <c r="O14" s="188">
        <f t="shared" si="34"/>
        <v>0</v>
      </c>
      <c r="P14" s="188">
        <f t="shared" si="35"/>
        <v>0</v>
      </c>
      <c r="Q14" s="188">
        <f t="shared" si="36"/>
        <v>0</v>
      </c>
      <c r="R14" s="161">
        <f t="shared" si="38"/>
        <v>2</v>
      </c>
      <c r="S14" s="162">
        <f t="shared" si="39"/>
        <v>0</v>
      </c>
      <c r="T14" s="163">
        <f t="shared" si="40"/>
        <v>0</v>
      </c>
      <c r="U14" s="163">
        <f t="shared" si="41"/>
        <v>0</v>
      </c>
      <c r="V14" s="125">
        <f t="shared" si="27"/>
        <v>2</v>
      </c>
      <c r="W14" s="165"/>
      <c r="X14" s="175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301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301" t="s">
        <v>128</v>
      </c>
      <c r="BE14" s="301" t="s">
        <v>128</v>
      </c>
      <c r="BF14" s="301" t="s">
        <v>128</v>
      </c>
      <c r="BG14" s="301" t="s">
        <v>128</v>
      </c>
      <c r="BH14" s="301" t="s">
        <v>128</v>
      </c>
      <c r="BI14" s="310"/>
      <c r="BJ14" s="301" t="s">
        <v>128</v>
      </c>
      <c r="BK14" s="301" t="s">
        <v>128</v>
      </c>
      <c r="BL14" s="301" t="s">
        <v>128</v>
      </c>
      <c r="BM14" s="301" t="s">
        <v>128</v>
      </c>
      <c r="BN14" s="110"/>
      <c r="BO14" s="176"/>
      <c r="BP14" s="165"/>
      <c r="BQ14" s="175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301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301">
        <v>90</v>
      </c>
      <c r="CX14" s="301">
        <v>90</v>
      </c>
      <c r="CY14" s="301">
        <v>90</v>
      </c>
      <c r="CZ14" s="301">
        <v>90</v>
      </c>
      <c r="DA14" s="301">
        <v>90</v>
      </c>
      <c r="DB14" s="310"/>
      <c r="DC14" s="301">
        <v>90</v>
      </c>
      <c r="DD14" s="301">
        <v>90</v>
      </c>
      <c r="DE14" s="301">
        <v>90</v>
      </c>
      <c r="DF14" s="301">
        <v>90</v>
      </c>
      <c r="DG14" s="110"/>
      <c r="DH14" s="176"/>
      <c r="DI14" s="164"/>
      <c r="DJ14" s="175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301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301"/>
      <c r="EQ14" s="301"/>
      <c r="ER14" s="301"/>
      <c r="ES14" s="301"/>
      <c r="ET14" s="301"/>
      <c r="EU14" s="110"/>
      <c r="EV14" s="301"/>
      <c r="EW14" s="301"/>
      <c r="EX14" s="301"/>
      <c r="EY14" s="301"/>
      <c r="EZ14" s="110"/>
      <c r="FA14" s="125"/>
      <c r="FB14" s="169">
        <f t="shared" si="43"/>
        <v>2</v>
      </c>
      <c r="FC14" s="178">
        <f t="shared" si="44"/>
        <v>0</v>
      </c>
      <c r="FD14" s="179">
        <f t="shared" si="45"/>
        <v>0</v>
      </c>
      <c r="FE14" s="175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311">
        <v>1</v>
      </c>
      <c r="GL14" s="110"/>
      <c r="GM14" s="110"/>
      <c r="GN14" s="110"/>
      <c r="GO14" s="110"/>
      <c r="GP14" s="110"/>
      <c r="GQ14" s="311">
        <v>1</v>
      </c>
      <c r="GR14" s="110"/>
      <c r="GS14" s="110"/>
      <c r="GT14" s="110"/>
      <c r="GU14" s="110"/>
      <c r="GV14" s="125"/>
      <c r="GW14" s="189"/>
      <c r="GX14" s="110"/>
      <c r="GY14" s="110"/>
      <c r="GZ14" s="125"/>
      <c r="HA14" s="190">
        <f t="shared" si="37"/>
        <v>2</v>
      </c>
      <c r="HB14" s="124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>
        <v>1</v>
      </c>
      <c r="IM14" s="110"/>
      <c r="IN14" s="110">
        <v>1</v>
      </c>
      <c r="IO14" s="110"/>
      <c r="IP14" s="110"/>
      <c r="IQ14" s="110"/>
      <c r="IR14" s="110"/>
      <c r="IS14" s="125"/>
      <c r="IT14" s="191"/>
      <c r="IU14" s="191"/>
      <c r="IV14" s="191"/>
    </row>
    <row r="15" spans="1:256" s="131" customFormat="1">
      <c r="A15" s="289" t="s">
        <v>89</v>
      </c>
      <c r="B15" s="176"/>
      <c r="C15" s="157">
        <f t="shared" si="31"/>
        <v>4</v>
      </c>
      <c r="D15" s="193">
        <f>COUNTIF(X15:BO15,"T")</f>
        <v>4</v>
      </c>
      <c r="E15" s="110">
        <f>COUNTIF(BQ15:DH15,90)</f>
        <v>3</v>
      </c>
      <c r="F15" s="193">
        <f>COUNTIF(DJ15:FA15,"I")</f>
        <v>1</v>
      </c>
      <c r="G15" s="193">
        <f>COUNTIF(DJ15:FA15,"E")</f>
        <v>0</v>
      </c>
      <c r="H15" s="110">
        <f>COUNTIF(BQ15:DH15,"S")</f>
        <v>0</v>
      </c>
      <c r="I15" s="319">
        <f>SUM(BQ15:DH15)</f>
        <v>359</v>
      </c>
      <c r="J15" s="194">
        <f>ABS(I15/C15)</f>
        <v>89.75</v>
      </c>
      <c r="K15" s="194">
        <f>ABS(I15*100/I1)</f>
        <v>9.4973544973544968</v>
      </c>
      <c r="L15" s="188">
        <f>K1</f>
        <v>42</v>
      </c>
      <c r="M15" s="188">
        <f t="shared" si="32"/>
        <v>4</v>
      </c>
      <c r="N15" s="188">
        <f>SUM(O15:Q15)</f>
        <v>0</v>
      </c>
      <c r="O15" s="188">
        <f>COUNTIF(X15:BM15,"DT")</f>
        <v>0</v>
      </c>
      <c r="P15" s="188">
        <f>COUNTIF(X15:BM15,"L")</f>
        <v>0</v>
      </c>
      <c r="Q15" s="188">
        <f>COUNTIF(X15:BM15,"S")</f>
        <v>0</v>
      </c>
      <c r="R15" s="161">
        <f t="shared" si="38"/>
        <v>0</v>
      </c>
      <c r="S15" s="162">
        <f t="shared" si="39"/>
        <v>0</v>
      </c>
      <c r="T15" s="163">
        <f t="shared" si="40"/>
        <v>0</v>
      </c>
      <c r="U15" s="163">
        <f t="shared" si="41"/>
        <v>0</v>
      </c>
      <c r="V15" s="125">
        <f t="shared" si="27"/>
        <v>0</v>
      </c>
      <c r="W15" s="165"/>
      <c r="X15" s="175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301" t="s">
        <v>128</v>
      </c>
      <c r="BF15" s="301" t="s">
        <v>128</v>
      </c>
      <c r="BG15" s="301" t="s">
        <v>128</v>
      </c>
      <c r="BH15" s="110"/>
      <c r="BI15" s="301" t="s">
        <v>128</v>
      </c>
      <c r="BJ15" s="110"/>
      <c r="BK15" s="110"/>
      <c r="BL15" s="110"/>
      <c r="BM15" s="110"/>
      <c r="BN15" s="110"/>
      <c r="BO15" s="176"/>
      <c r="BP15" s="165"/>
      <c r="BQ15" s="175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301">
        <v>90</v>
      </c>
      <c r="CY15" s="301">
        <v>90</v>
      </c>
      <c r="CZ15" s="306">
        <v>89</v>
      </c>
      <c r="DA15" s="110"/>
      <c r="DB15" s="306">
        <v>90</v>
      </c>
      <c r="DC15" s="110"/>
      <c r="DD15" s="110"/>
      <c r="DE15" s="110"/>
      <c r="DF15" s="110"/>
      <c r="DG15" s="110"/>
      <c r="DH15" s="176"/>
      <c r="DI15" s="164"/>
      <c r="DJ15" s="175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301"/>
      <c r="ER15" s="301"/>
      <c r="ES15" s="301" t="s">
        <v>138</v>
      </c>
      <c r="ET15" s="110"/>
      <c r="EU15" s="301"/>
      <c r="EV15" s="110"/>
      <c r="EW15" s="110"/>
      <c r="EX15" s="110"/>
      <c r="EY15" s="110"/>
      <c r="EZ15" s="110"/>
      <c r="FA15" s="125"/>
      <c r="FB15" s="169">
        <f>COUNTIF(FE15:GT15,1)</f>
        <v>0</v>
      </c>
      <c r="FC15" s="178">
        <f>COUNTIF(FE15:GT15,2)</f>
        <v>0</v>
      </c>
      <c r="FD15" s="179">
        <f>COUNTIF(FE15:GT15,"R")</f>
        <v>0</v>
      </c>
      <c r="FE15" s="175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25"/>
      <c r="GW15" s="189"/>
      <c r="GX15" s="110"/>
      <c r="GY15" s="110"/>
      <c r="GZ15" s="125"/>
      <c r="HA15" s="190">
        <f>SUM(HB15:IS15)</f>
        <v>0</v>
      </c>
      <c r="HB15" s="124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25"/>
      <c r="IT15" s="191"/>
      <c r="IU15" s="191"/>
      <c r="IV15" s="191"/>
    </row>
    <row r="16" spans="1:256" s="130" customFormat="1" ht="12.75" customHeight="1">
      <c r="A16" s="289" t="s">
        <v>129</v>
      </c>
      <c r="B16" s="176"/>
      <c r="C16" s="157">
        <f t="shared" si="31"/>
        <v>35</v>
      </c>
      <c r="D16" s="193">
        <f t="shared" si="42"/>
        <v>35</v>
      </c>
      <c r="E16" s="110">
        <f t="shared" si="17"/>
        <v>33</v>
      </c>
      <c r="F16" s="193">
        <f t="shared" si="18"/>
        <v>2</v>
      </c>
      <c r="G16" s="193">
        <f t="shared" si="19"/>
        <v>0</v>
      </c>
      <c r="H16" s="110">
        <f t="shared" si="20"/>
        <v>0</v>
      </c>
      <c r="I16" s="319">
        <f t="shared" si="21"/>
        <v>3121</v>
      </c>
      <c r="J16" s="194">
        <f t="shared" si="22"/>
        <v>89.171428571428578</v>
      </c>
      <c r="K16" s="194">
        <f>ABS(I16*100/I1)</f>
        <v>82.56613756613757</v>
      </c>
      <c r="L16" s="188">
        <f>K1</f>
        <v>42</v>
      </c>
      <c r="M16" s="188">
        <f t="shared" si="32"/>
        <v>35</v>
      </c>
      <c r="N16" s="188">
        <f t="shared" si="33"/>
        <v>0</v>
      </c>
      <c r="O16" s="188">
        <f t="shared" si="34"/>
        <v>0</v>
      </c>
      <c r="P16" s="188">
        <f t="shared" si="35"/>
        <v>0</v>
      </c>
      <c r="Q16" s="188">
        <f t="shared" si="36"/>
        <v>0</v>
      </c>
      <c r="R16" s="161">
        <f t="shared" si="38"/>
        <v>5</v>
      </c>
      <c r="S16" s="162">
        <f t="shared" si="39"/>
        <v>0</v>
      </c>
      <c r="T16" s="163">
        <f t="shared" si="40"/>
        <v>1</v>
      </c>
      <c r="U16" s="163">
        <f t="shared" si="41"/>
        <v>1</v>
      </c>
      <c r="V16" s="125">
        <f t="shared" si="27"/>
        <v>1</v>
      </c>
      <c r="W16" s="165"/>
      <c r="X16" s="299" t="s">
        <v>128</v>
      </c>
      <c r="Y16" s="301" t="s">
        <v>128</v>
      </c>
      <c r="Z16" s="110"/>
      <c r="AA16" s="301" t="s">
        <v>128</v>
      </c>
      <c r="AB16" s="301" t="s">
        <v>128</v>
      </c>
      <c r="AC16" s="301" t="s">
        <v>128</v>
      </c>
      <c r="AD16" s="301" t="s">
        <v>128</v>
      </c>
      <c r="AE16" s="301" t="s">
        <v>128</v>
      </c>
      <c r="AF16" s="301" t="s">
        <v>128</v>
      </c>
      <c r="AG16" s="301" t="s">
        <v>128</v>
      </c>
      <c r="AH16" s="301" t="s">
        <v>128</v>
      </c>
      <c r="AI16" s="301" t="s">
        <v>128</v>
      </c>
      <c r="AJ16" s="301" t="s">
        <v>128</v>
      </c>
      <c r="AK16" s="301" t="s">
        <v>128</v>
      </c>
      <c r="AL16" s="301" t="s">
        <v>128</v>
      </c>
      <c r="AM16" s="301" t="s">
        <v>128</v>
      </c>
      <c r="AN16" s="301" t="s">
        <v>128</v>
      </c>
      <c r="AO16" s="301" t="s">
        <v>128</v>
      </c>
      <c r="AP16" s="301" t="s">
        <v>128</v>
      </c>
      <c r="AQ16" s="301" t="s">
        <v>128</v>
      </c>
      <c r="AR16" s="301" t="s">
        <v>128</v>
      </c>
      <c r="AS16" s="301" t="s">
        <v>128</v>
      </c>
      <c r="AT16" s="301" t="s">
        <v>128</v>
      </c>
      <c r="AU16" s="110"/>
      <c r="AV16" s="301" t="s">
        <v>128</v>
      </c>
      <c r="AW16" s="301" t="s">
        <v>128</v>
      </c>
      <c r="AX16" s="301" t="s">
        <v>128</v>
      </c>
      <c r="AY16" s="301" t="s">
        <v>128</v>
      </c>
      <c r="AZ16" s="301" t="s">
        <v>128</v>
      </c>
      <c r="BA16" s="301" t="s">
        <v>128</v>
      </c>
      <c r="BB16" s="301" t="s">
        <v>128</v>
      </c>
      <c r="BC16" s="301" t="s">
        <v>128</v>
      </c>
      <c r="BD16" s="301" t="s">
        <v>128</v>
      </c>
      <c r="BE16" s="110"/>
      <c r="BF16" s="110"/>
      <c r="BG16" s="110"/>
      <c r="BH16" s="301" t="s">
        <v>128</v>
      </c>
      <c r="BI16" s="310"/>
      <c r="BJ16" s="301" t="s">
        <v>128</v>
      </c>
      <c r="BK16" s="301" t="s">
        <v>128</v>
      </c>
      <c r="BL16" s="110"/>
      <c r="BM16" s="301" t="s">
        <v>128</v>
      </c>
      <c r="BN16" s="110"/>
      <c r="BO16" s="176"/>
      <c r="BP16" s="165"/>
      <c r="BQ16" s="299">
        <v>90</v>
      </c>
      <c r="BR16" s="301">
        <v>90</v>
      </c>
      <c r="BS16" s="110"/>
      <c r="BT16" s="301">
        <v>90</v>
      </c>
      <c r="BU16" s="301">
        <v>90</v>
      </c>
      <c r="BV16" s="301">
        <v>90</v>
      </c>
      <c r="BW16" s="301">
        <v>90</v>
      </c>
      <c r="BX16" s="301">
        <v>90</v>
      </c>
      <c r="BY16" s="301">
        <v>90</v>
      </c>
      <c r="BZ16" s="301">
        <v>90</v>
      </c>
      <c r="CA16" s="301">
        <v>90</v>
      </c>
      <c r="CB16" s="301">
        <v>90</v>
      </c>
      <c r="CC16" s="301">
        <v>90</v>
      </c>
      <c r="CD16" s="301">
        <v>90</v>
      </c>
      <c r="CE16" s="301">
        <v>90</v>
      </c>
      <c r="CF16" s="306">
        <v>89</v>
      </c>
      <c r="CG16" s="301">
        <v>90</v>
      </c>
      <c r="CH16" s="301">
        <v>90</v>
      </c>
      <c r="CI16" s="301">
        <v>90</v>
      </c>
      <c r="CJ16" s="301">
        <v>90</v>
      </c>
      <c r="CK16" s="301">
        <v>90</v>
      </c>
      <c r="CL16" s="301">
        <v>90</v>
      </c>
      <c r="CM16" s="301">
        <v>90</v>
      </c>
      <c r="CN16" s="110"/>
      <c r="CO16" s="301">
        <v>90</v>
      </c>
      <c r="CP16" s="301">
        <v>90</v>
      </c>
      <c r="CQ16" s="301">
        <v>90</v>
      </c>
      <c r="CR16" s="301">
        <v>90</v>
      </c>
      <c r="CS16" s="301">
        <v>90</v>
      </c>
      <c r="CT16" s="301">
        <v>90</v>
      </c>
      <c r="CU16" s="301">
        <v>62</v>
      </c>
      <c r="CV16" s="301">
        <v>90</v>
      </c>
      <c r="CW16" s="301">
        <v>90</v>
      </c>
      <c r="CX16" s="110"/>
      <c r="CY16" s="110"/>
      <c r="CZ16" s="110"/>
      <c r="DA16" s="301">
        <v>90</v>
      </c>
      <c r="DB16" s="310"/>
      <c r="DC16" s="301">
        <v>90</v>
      </c>
      <c r="DD16" s="301">
        <v>90</v>
      </c>
      <c r="DE16" s="110"/>
      <c r="DF16" s="301">
        <v>90</v>
      </c>
      <c r="DG16" s="110"/>
      <c r="DH16" s="176"/>
      <c r="DI16" s="164"/>
      <c r="DJ16" s="299"/>
      <c r="DK16" s="301"/>
      <c r="DL16" s="110"/>
      <c r="DM16" s="301"/>
      <c r="DN16" s="301"/>
      <c r="DO16" s="301"/>
      <c r="DP16" s="301"/>
      <c r="DQ16" s="301"/>
      <c r="DR16" s="301"/>
      <c r="DS16" s="301"/>
      <c r="DT16" s="301"/>
      <c r="DU16" s="301"/>
      <c r="DV16" s="301"/>
      <c r="DW16" s="301"/>
      <c r="DX16" s="301"/>
      <c r="DY16" s="301" t="s">
        <v>138</v>
      </c>
      <c r="DZ16" s="301"/>
      <c r="EA16" s="301"/>
      <c r="EB16" s="301"/>
      <c r="EC16" s="301"/>
      <c r="ED16" s="301"/>
      <c r="EE16" s="301"/>
      <c r="EF16" s="301"/>
      <c r="EG16" s="110"/>
      <c r="EH16" s="301"/>
      <c r="EI16" s="301"/>
      <c r="EJ16" s="301"/>
      <c r="EK16" s="301"/>
      <c r="EL16" s="301"/>
      <c r="EM16" s="301"/>
      <c r="EN16" s="301" t="s">
        <v>138</v>
      </c>
      <c r="EO16" s="301"/>
      <c r="EP16" s="301"/>
      <c r="EQ16" s="110"/>
      <c r="ER16" s="110"/>
      <c r="ES16" s="110"/>
      <c r="ET16" s="301"/>
      <c r="EU16" s="110"/>
      <c r="EV16" s="301"/>
      <c r="EW16" s="301"/>
      <c r="EX16" s="110"/>
      <c r="EY16" s="301"/>
      <c r="EZ16" s="110"/>
      <c r="FA16" s="125"/>
      <c r="FB16" s="169">
        <f t="shared" si="43"/>
        <v>5</v>
      </c>
      <c r="FC16" s="178">
        <f t="shared" si="44"/>
        <v>0</v>
      </c>
      <c r="FD16" s="179">
        <f t="shared" si="45"/>
        <v>1</v>
      </c>
      <c r="FE16" s="311">
        <v>1</v>
      </c>
      <c r="FF16" s="110"/>
      <c r="FG16" s="110"/>
      <c r="FH16" s="311">
        <v>1</v>
      </c>
      <c r="FI16" s="311">
        <v>1</v>
      </c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311">
        <v>1</v>
      </c>
      <c r="GB16" s="110"/>
      <c r="GC16" s="110"/>
      <c r="GD16" s="110"/>
      <c r="GE16" s="110"/>
      <c r="GF16" s="110"/>
      <c r="GG16" s="110"/>
      <c r="GH16" s="110"/>
      <c r="GI16" s="311">
        <v>1</v>
      </c>
      <c r="GJ16" s="110"/>
      <c r="GK16" s="110"/>
      <c r="GL16" s="110"/>
      <c r="GM16" s="110"/>
      <c r="GN16" s="110"/>
      <c r="GO16" s="110"/>
      <c r="GP16" s="110"/>
      <c r="GQ16" s="110"/>
      <c r="GR16" s="312" t="s">
        <v>139</v>
      </c>
      <c r="GS16" s="110"/>
      <c r="GT16" s="110"/>
      <c r="GU16" s="110"/>
      <c r="GV16" s="125"/>
      <c r="GW16" s="189"/>
      <c r="GX16" s="110"/>
      <c r="GY16" s="184"/>
      <c r="GZ16" s="195"/>
      <c r="HA16" s="190">
        <f t="shared" si="37"/>
        <v>1</v>
      </c>
      <c r="HB16" s="124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>
        <v>1</v>
      </c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  <c r="IR16" s="184"/>
      <c r="IS16" s="125"/>
      <c r="IT16" s="196"/>
      <c r="IU16" s="196"/>
      <c r="IV16" s="196"/>
    </row>
    <row r="17" spans="1:256" s="197" customFormat="1" ht="12.75" customHeight="1">
      <c r="A17" s="289" t="s">
        <v>92</v>
      </c>
      <c r="B17" s="176"/>
      <c r="C17" s="157">
        <f t="shared" si="31"/>
        <v>36</v>
      </c>
      <c r="D17" s="193">
        <f t="shared" si="42"/>
        <v>36</v>
      </c>
      <c r="E17" s="110">
        <f t="shared" si="17"/>
        <v>34</v>
      </c>
      <c r="F17" s="193">
        <f t="shared" si="18"/>
        <v>1</v>
      </c>
      <c r="G17" s="193">
        <f t="shared" si="19"/>
        <v>0</v>
      </c>
      <c r="H17" s="110">
        <f t="shared" si="20"/>
        <v>0</v>
      </c>
      <c r="I17" s="319">
        <f t="shared" si="21"/>
        <v>3238</v>
      </c>
      <c r="J17" s="194">
        <f t="shared" si="22"/>
        <v>89.944444444444443</v>
      </c>
      <c r="K17" s="194">
        <f>ABS(I17*100/I1)</f>
        <v>85.661375661375658</v>
      </c>
      <c r="L17" s="188">
        <f>K1</f>
        <v>42</v>
      </c>
      <c r="M17" s="188">
        <f t="shared" si="32"/>
        <v>36</v>
      </c>
      <c r="N17" s="188">
        <f t="shared" si="33"/>
        <v>0</v>
      </c>
      <c r="O17" s="188">
        <f t="shared" si="34"/>
        <v>0</v>
      </c>
      <c r="P17" s="188">
        <f t="shared" si="35"/>
        <v>0</v>
      </c>
      <c r="Q17" s="188">
        <f t="shared" si="36"/>
        <v>0</v>
      </c>
      <c r="R17" s="161">
        <f t="shared" si="38"/>
        <v>3</v>
      </c>
      <c r="S17" s="162">
        <f t="shared" si="39"/>
        <v>0</v>
      </c>
      <c r="T17" s="163">
        <f t="shared" si="40"/>
        <v>1</v>
      </c>
      <c r="U17" s="163">
        <f t="shared" si="41"/>
        <v>1</v>
      </c>
      <c r="V17" s="125">
        <f t="shared" si="27"/>
        <v>6</v>
      </c>
      <c r="W17" s="165"/>
      <c r="X17" s="299" t="s">
        <v>128</v>
      </c>
      <c r="Y17" s="301" t="s">
        <v>128</v>
      </c>
      <c r="Z17" s="301" t="s">
        <v>128</v>
      </c>
      <c r="AA17" s="301" t="s">
        <v>128</v>
      </c>
      <c r="AB17" s="301" t="s">
        <v>128</v>
      </c>
      <c r="AC17" s="301" t="s">
        <v>128</v>
      </c>
      <c r="AD17" s="301" t="s">
        <v>128</v>
      </c>
      <c r="AE17" s="301" t="s">
        <v>128</v>
      </c>
      <c r="AF17" s="301" t="s">
        <v>128</v>
      </c>
      <c r="AG17" s="301" t="s">
        <v>128</v>
      </c>
      <c r="AH17" s="301" t="s">
        <v>128</v>
      </c>
      <c r="AI17" s="301" t="s">
        <v>128</v>
      </c>
      <c r="AJ17" s="301" t="s">
        <v>128</v>
      </c>
      <c r="AK17" s="301" t="s">
        <v>128</v>
      </c>
      <c r="AL17" s="301" t="s">
        <v>128</v>
      </c>
      <c r="AM17" s="301" t="s">
        <v>128</v>
      </c>
      <c r="AN17" s="301" t="s">
        <v>128</v>
      </c>
      <c r="AO17" s="301" t="s">
        <v>128</v>
      </c>
      <c r="AP17" s="301" t="s">
        <v>128</v>
      </c>
      <c r="AQ17" s="301" t="s">
        <v>128</v>
      </c>
      <c r="AR17" s="301" t="s">
        <v>128</v>
      </c>
      <c r="AS17" s="301" t="s">
        <v>128</v>
      </c>
      <c r="AT17" s="301" t="s">
        <v>128</v>
      </c>
      <c r="AU17" s="301" t="s">
        <v>128</v>
      </c>
      <c r="AV17" s="301" t="s">
        <v>128</v>
      </c>
      <c r="AW17" s="301" t="s">
        <v>128</v>
      </c>
      <c r="AX17" s="301" t="s">
        <v>128</v>
      </c>
      <c r="AY17" s="301" t="s">
        <v>128</v>
      </c>
      <c r="AZ17" s="301" t="s">
        <v>128</v>
      </c>
      <c r="BA17" s="301" t="s">
        <v>128</v>
      </c>
      <c r="BB17" s="301" t="s">
        <v>128</v>
      </c>
      <c r="BC17" s="301" t="s">
        <v>128</v>
      </c>
      <c r="BD17" s="110"/>
      <c r="BE17" s="110"/>
      <c r="BF17" s="110"/>
      <c r="BG17" s="110"/>
      <c r="BH17" s="110"/>
      <c r="BI17" s="310"/>
      <c r="BJ17" s="301" t="s">
        <v>128</v>
      </c>
      <c r="BK17" s="301" t="s">
        <v>128</v>
      </c>
      <c r="BL17" s="301" t="s">
        <v>128</v>
      </c>
      <c r="BM17" s="301" t="s">
        <v>128</v>
      </c>
      <c r="BN17" s="110"/>
      <c r="BO17" s="176"/>
      <c r="BP17" s="165"/>
      <c r="BQ17" s="299">
        <v>90</v>
      </c>
      <c r="BR17" s="301">
        <v>90</v>
      </c>
      <c r="BS17" s="301">
        <v>90</v>
      </c>
      <c r="BT17" s="301">
        <v>90</v>
      </c>
      <c r="BU17" s="301">
        <v>90</v>
      </c>
      <c r="BV17" s="301">
        <v>90</v>
      </c>
      <c r="BW17" s="301">
        <v>90</v>
      </c>
      <c r="BX17" s="301">
        <v>90</v>
      </c>
      <c r="BY17" s="301">
        <v>90</v>
      </c>
      <c r="BZ17" s="301">
        <v>90</v>
      </c>
      <c r="CA17" s="301">
        <v>90</v>
      </c>
      <c r="CB17" s="301">
        <v>90</v>
      </c>
      <c r="CC17" s="301">
        <v>90</v>
      </c>
      <c r="CD17" s="301">
        <v>90</v>
      </c>
      <c r="CE17" s="301">
        <v>90</v>
      </c>
      <c r="CF17" s="301">
        <v>90</v>
      </c>
      <c r="CG17" s="301">
        <v>90</v>
      </c>
      <c r="CH17" s="301">
        <v>90</v>
      </c>
      <c r="CI17" s="301">
        <v>90</v>
      </c>
      <c r="CJ17" s="301">
        <v>90</v>
      </c>
      <c r="CK17" s="301">
        <v>90</v>
      </c>
      <c r="CL17" s="301">
        <v>90</v>
      </c>
      <c r="CM17" s="301">
        <v>90</v>
      </c>
      <c r="CN17" s="301">
        <v>90</v>
      </c>
      <c r="CO17" s="306">
        <v>89</v>
      </c>
      <c r="CP17" s="301">
        <v>90</v>
      </c>
      <c r="CQ17" s="301">
        <v>90</v>
      </c>
      <c r="CR17" s="301">
        <v>90</v>
      </c>
      <c r="CS17" s="301">
        <v>90</v>
      </c>
      <c r="CT17" s="301">
        <v>90</v>
      </c>
      <c r="CU17" s="301">
        <v>90</v>
      </c>
      <c r="CV17" s="316">
        <v>89</v>
      </c>
      <c r="CW17" s="110"/>
      <c r="CX17" s="110"/>
      <c r="CY17" s="110"/>
      <c r="CZ17" s="110"/>
      <c r="DA17" s="110"/>
      <c r="DB17" s="310"/>
      <c r="DC17" s="301">
        <v>90</v>
      </c>
      <c r="DD17" s="301">
        <v>90</v>
      </c>
      <c r="DE17" s="301">
        <v>90</v>
      </c>
      <c r="DF17" s="301">
        <v>90</v>
      </c>
      <c r="DG17" s="110"/>
      <c r="DH17" s="176"/>
      <c r="DI17" s="164"/>
      <c r="DJ17" s="299"/>
      <c r="DK17" s="301"/>
      <c r="DL17" s="301"/>
      <c r="DM17" s="301"/>
      <c r="DN17" s="301"/>
      <c r="DO17" s="301"/>
      <c r="DP17" s="301"/>
      <c r="DQ17" s="301"/>
      <c r="DR17" s="301"/>
      <c r="DS17" s="301"/>
      <c r="DT17" s="301"/>
      <c r="DU17" s="301"/>
      <c r="DV17" s="301"/>
      <c r="DW17" s="301"/>
      <c r="DX17" s="301"/>
      <c r="DY17" s="301"/>
      <c r="DZ17" s="301"/>
      <c r="EA17" s="301"/>
      <c r="EB17" s="301"/>
      <c r="EC17" s="301"/>
      <c r="ED17" s="301"/>
      <c r="EE17" s="301"/>
      <c r="EF17" s="301"/>
      <c r="EG17" s="301"/>
      <c r="EH17" s="301" t="s">
        <v>138</v>
      </c>
      <c r="EI17" s="301"/>
      <c r="EJ17" s="301"/>
      <c r="EK17" s="301"/>
      <c r="EL17" s="301"/>
      <c r="EM17" s="301"/>
      <c r="EN17" s="301"/>
      <c r="EO17" s="301"/>
      <c r="EP17" s="110"/>
      <c r="EQ17" s="110"/>
      <c r="ER17" s="110"/>
      <c r="ES17" s="110"/>
      <c r="ET17" s="110"/>
      <c r="EU17" s="110"/>
      <c r="EV17" s="301"/>
      <c r="EW17" s="301"/>
      <c r="EX17" s="301"/>
      <c r="EY17" s="301"/>
      <c r="EZ17" s="110"/>
      <c r="FA17" s="125"/>
      <c r="FB17" s="169">
        <f t="shared" si="43"/>
        <v>3</v>
      </c>
      <c r="FC17" s="178">
        <f t="shared" si="44"/>
        <v>0</v>
      </c>
      <c r="FD17" s="179">
        <f t="shared" si="45"/>
        <v>1</v>
      </c>
      <c r="FE17" s="311">
        <v>1</v>
      </c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311">
        <v>1</v>
      </c>
      <c r="GB17" s="110"/>
      <c r="GC17" s="110"/>
      <c r="GD17" s="110"/>
      <c r="GE17" s="110"/>
      <c r="GF17" s="110"/>
      <c r="GG17" s="110"/>
      <c r="GH17" s="110"/>
      <c r="GI17" s="110"/>
      <c r="GJ17" s="312" t="s">
        <v>139</v>
      </c>
      <c r="GK17" s="110"/>
      <c r="GL17" s="110"/>
      <c r="GM17" s="110"/>
      <c r="GN17" s="110"/>
      <c r="GO17" s="110"/>
      <c r="GP17" s="110"/>
      <c r="GQ17" s="110"/>
      <c r="GR17" s="110"/>
      <c r="GS17" s="110"/>
      <c r="GT17" s="311">
        <v>1</v>
      </c>
      <c r="GU17" s="110"/>
      <c r="GV17" s="125"/>
      <c r="GW17" s="189"/>
      <c r="GX17" s="110"/>
      <c r="GY17" s="184"/>
      <c r="GZ17" s="195"/>
      <c r="HA17" s="190">
        <f t="shared" si="37"/>
        <v>6</v>
      </c>
      <c r="HB17" s="124"/>
      <c r="HC17" s="110">
        <v>1</v>
      </c>
      <c r="HD17" s="110"/>
      <c r="HE17" s="110">
        <v>1</v>
      </c>
      <c r="HF17" s="110"/>
      <c r="HG17" s="110"/>
      <c r="HH17" s="110"/>
      <c r="HI17" s="110"/>
      <c r="HJ17" s="110">
        <v>1</v>
      </c>
      <c r="HK17" s="110"/>
      <c r="HL17" s="110"/>
      <c r="HM17" s="110">
        <v>1</v>
      </c>
      <c r="HN17" s="110"/>
      <c r="HO17" s="110"/>
      <c r="HP17" s="110"/>
      <c r="HQ17" s="110"/>
      <c r="HR17" s="110"/>
      <c r="HS17" s="110"/>
      <c r="HT17" s="110">
        <v>1</v>
      </c>
      <c r="HU17" s="110">
        <v>1</v>
      </c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  <c r="IR17" s="184"/>
      <c r="IS17" s="125"/>
      <c r="IT17" s="196"/>
      <c r="IU17" s="196"/>
      <c r="IV17" s="196"/>
    </row>
    <row r="18" spans="1:256" s="197" customFormat="1" ht="12.75" customHeight="1">
      <c r="A18" s="289" t="s">
        <v>93</v>
      </c>
      <c r="B18" s="176"/>
      <c r="C18" s="157">
        <f t="shared" si="31"/>
        <v>24</v>
      </c>
      <c r="D18" s="193">
        <f>COUNTIF(X18:BO18,"T")</f>
        <v>17</v>
      </c>
      <c r="E18" s="110">
        <f>COUNTIF(BQ18:DH18,90)</f>
        <v>13</v>
      </c>
      <c r="F18" s="193">
        <f>COUNTIF(DJ18:FA18,"I")</f>
        <v>5</v>
      </c>
      <c r="G18" s="193">
        <f>COUNTIF(DJ18:FA18,"E")</f>
        <v>7</v>
      </c>
      <c r="H18" s="110">
        <f>COUNTIF(BQ18:DH18,"S")</f>
        <v>0</v>
      </c>
      <c r="I18" s="319">
        <f>SUM(BQ18:DH18)</f>
        <v>1490</v>
      </c>
      <c r="J18" s="194">
        <f>ABS(I18/C18)</f>
        <v>62.083333333333336</v>
      </c>
      <c r="K18" s="194">
        <f>ABS(I18*100/I1)</f>
        <v>39.417989417989418</v>
      </c>
      <c r="L18" s="188">
        <f>K1</f>
        <v>42</v>
      </c>
      <c r="M18" s="188">
        <f t="shared" si="32"/>
        <v>24</v>
      </c>
      <c r="N18" s="188">
        <f>SUM(O18:Q18)</f>
        <v>0</v>
      </c>
      <c r="O18" s="188">
        <f>COUNTIF(X18:BM18,"DT")</f>
        <v>0</v>
      </c>
      <c r="P18" s="188">
        <f>COUNTIF(X18:BM18,"L")</f>
        <v>0</v>
      </c>
      <c r="Q18" s="188">
        <f>COUNTIF(X18:BM18,"S")</f>
        <v>0</v>
      </c>
      <c r="R18" s="161">
        <f t="shared" si="38"/>
        <v>2</v>
      </c>
      <c r="S18" s="162">
        <f t="shared" si="39"/>
        <v>0</v>
      </c>
      <c r="T18" s="163">
        <f t="shared" si="40"/>
        <v>0</v>
      </c>
      <c r="U18" s="163">
        <f t="shared" si="41"/>
        <v>0</v>
      </c>
      <c r="V18" s="125">
        <f t="shared" si="27"/>
        <v>1</v>
      </c>
      <c r="W18" s="165"/>
      <c r="X18" s="299" t="s">
        <v>131</v>
      </c>
      <c r="Y18" s="110"/>
      <c r="Z18" s="110"/>
      <c r="AA18" s="110"/>
      <c r="AB18" s="110"/>
      <c r="AC18" s="110"/>
      <c r="AD18" s="301" t="s">
        <v>128</v>
      </c>
      <c r="AE18" s="110"/>
      <c r="AF18" s="301" t="s">
        <v>128</v>
      </c>
      <c r="AG18" s="110"/>
      <c r="AH18" s="301" t="s">
        <v>131</v>
      </c>
      <c r="AI18" s="301" t="s">
        <v>128</v>
      </c>
      <c r="AJ18" s="301" t="s">
        <v>131</v>
      </c>
      <c r="AK18" s="301" t="s">
        <v>131</v>
      </c>
      <c r="AL18" s="301" t="s">
        <v>128</v>
      </c>
      <c r="AM18" s="110"/>
      <c r="AN18" s="110"/>
      <c r="AO18" s="301" t="s">
        <v>128</v>
      </c>
      <c r="AP18" s="301"/>
      <c r="AQ18" s="301" t="s">
        <v>128</v>
      </c>
      <c r="AR18" s="301" t="s">
        <v>128</v>
      </c>
      <c r="AS18" s="301" t="s">
        <v>131</v>
      </c>
      <c r="AT18" s="301" t="s">
        <v>128</v>
      </c>
      <c r="AU18" s="301" t="s">
        <v>128</v>
      </c>
      <c r="AV18" s="301" t="s">
        <v>128</v>
      </c>
      <c r="AW18" s="110"/>
      <c r="AX18" s="301" t="s">
        <v>128</v>
      </c>
      <c r="AY18" s="301" t="s">
        <v>128</v>
      </c>
      <c r="AZ18" s="301" t="s">
        <v>128</v>
      </c>
      <c r="BA18" s="301" t="s">
        <v>131</v>
      </c>
      <c r="BB18" s="301" t="s">
        <v>128</v>
      </c>
      <c r="BC18" s="301" t="s">
        <v>128</v>
      </c>
      <c r="BD18" s="110"/>
      <c r="BE18" s="110"/>
      <c r="BF18" s="110"/>
      <c r="BG18" s="110"/>
      <c r="BH18" s="301" t="s">
        <v>131</v>
      </c>
      <c r="BI18" s="301" t="s">
        <v>128</v>
      </c>
      <c r="BJ18" s="110"/>
      <c r="BK18" s="301" t="s">
        <v>128</v>
      </c>
      <c r="BL18" s="301"/>
      <c r="BM18" s="110"/>
      <c r="BN18" s="110"/>
      <c r="BO18" s="176"/>
      <c r="BQ18" s="308" t="s">
        <v>131</v>
      </c>
      <c r="BR18" s="110"/>
      <c r="BS18" s="110"/>
      <c r="BT18" s="110"/>
      <c r="BU18" s="110"/>
      <c r="BV18" s="110"/>
      <c r="BW18" s="306">
        <v>89</v>
      </c>
      <c r="BX18" s="110"/>
      <c r="BY18" s="306">
        <v>89</v>
      </c>
      <c r="BZ18" s="110"/>
      <c r="CA18" s="306" t="s">
        <v>131</v>
      </c>
      <c r="CB18" s="301">
        <v>90</v>
      </c>
      <c r="CC18" s="306" t="s">
        <v>131</v>
      </c>
      <c r="CD18" s="306" t="s">
        <v>131</v>
      </c>
      <c r="CE18" s="301">
        <v>53</v>
      </c>
      <c r="CF18" s="110"/>
      <c r="CG18" s="110"/>
      <c r="CH18" s="301">
        <v>90</v>
      </c>
      <c r="CI18" s="301"/>
      <c r="CJ18" s="301">
        <v>90</v>
      </c>
      <c r="CK18" s="301">
        <v>90</v>
      </c>
      <c r="CL18" s="306" t="s">
        <v>131</v>
      </c>
      <c r="CM18" s="301">
        <v>90</v>
      </c>
      <c r="CN18" s="301">
        <v>90</v>
      </c>
      <c r="CO18" s="301">
        <v>90</v>
      </c>
      <c r="CP18" s="110"/>
      <c r="CQ18" s="301">
        <v>90</v>
      </c>
      <c r="CR18" s="306">
        <v>89</v>
      </c>
      <c r="CS18" s="306">
        <v>90</v>
      </c>
      <c r="CT18" s="306" t="s">
        <v>131</v>
      </c>
      <c r="CU18" s="301">
        <v>90</v>
      </c>
      <c r="CV18" s="301">
        <v>90</v>
      </c>
      <c r="CW18" s="110"/>
      <c r="CX18" s="110"/>
      <c r="CY18" s="110"/>
      <c r="CZ18" s="110"/>
      <c r="DA18" s="306" t="s">
        <v>131</v>
      </c>
      <c r="DB18" s="306">
        <v>90</v>
      </c>
      <c r="DC18" s="110"/>
      <c r="DD18" s="301">
        <v>90</v>
      </c>
      <c r="DE18" s="301"/>
      <c r="DF18" s="110"/>
      <c r="DG18" s="110"/>
      <c r="DH18" s="176"/>
      <c r="DI18" s="164"/>
      <c r="DJ18" s="299" t="s">
        <v>137</v>
      </c>
      <c r="DK18" s="110"/>
      <c r="DL18" s="110"/>
      <c r="DM18" s="110"/>
      <c r="DN18" s="110"/>
      <c r="DO18" s="110"/>
      <c r="DP18" s="301" t="s">
        <v>138</v>
      </c>
      <c r="DQ18" s="110"/>
      <c r="DR18" s="301" t="s">
        <v>138</v>
      </c>
      <c r="DS18" s="110"/>
      <c r="DT18" s="301" t="s">
        <v>137</v>
      </c>
      <c r="DU18" s="301"/>
      <c r="DV18" s="301" t="s">
        <v>137</v>
      </c>
      <c r="DW18" s="301" t="s">
        <v>137</v>
      </c>
      <c r="DX18" s="301" t="s">
        <v>138</v>
      </c>
      <c r="DY18" s="110"/>
      <c r="DZ18" s="110"/>
      <c r="EA18" s="301"/>
      <c r="EB18" s="301"/>
      <c r="EC18" s="301"/>
      <c r="ED18" s="301"/>
      <c r="EE18" s="301" t="s">
        <v>137</v>
      </c>
      <c r="EF18" s="301"/>
      <c r="EG18" s="301"/>
      <c r="EH18" s="301"/>
      <c r="EI18" s="110"/>
      <c r="EJ18" s="301"/>
      <c r="EK18" s="301" t="s">
        <v>138</v>
      </c>
      <c r="EL18" s="301" t="s">
        <v>138</v>
      </c>
      <c r="EM18" s="301" t="s">
        <v>137</v>
      </c>
      <c r="EN18" s="301"/>
      <c r="EO18" s="301"/>
      <c r="EP18" s="110"/>
      <c r="EQ18" s="110"/>
      <c r="ER18" s="110"/>
      <c r="ES18" s="110"/>
      <c r="ET18" s="301" t="s">
        <v>137</v>
      </c>
      <c r="EU18" s="301"/>
      <c r="EV18" s="110"/>
      <c r="EW18" s="301"/>
      <c r="EX18" s="301"/>
      <c r="EY18" s="110"/>
      <c r="EZ18" s="110"/>
      <c r="FA18" s="125"/>
      <c r="FB18" s="169">
        <f>COUNTIF(FE18:GT18,1)</f>
        <v>2</v>
      </c>
      <c r="FC18" s="178">
        <f>COUNTIF(FE18:GT18,2)</f>
        <v>0</v>
      </c>
      <c r="FD18" s="179">
        <f>COUNTIF(FE18:GT18,"R")</f>
        <v>0</v>
      </c>
      <c r="FE18" s="175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311">
        <v>1</v>
      </c>
      <c r="FT18" s="110"/>
      <c r="FU18" s="110"/>
      <c r="FV18" s="110"/>
      <c r="FW18" s="110"/>
      <c r="FX18" s="110"/>
      <c r="FY18" s="110"/>
      <c r="FZ18" s="110"/>
      <c r="GA18" s="110"/>
      <c r="GB18" s="110"/>
      <c r="GC18" s="311">
        <v>1</v>
      </c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25"/>
      <c r="GW18" s="189"/>
      <c r="GX18" s="110"/>
      <c r="GY18" s="184"/>
      <c r="GZ18" s="195"/>
      <c r="HA18" s="190">
        <f t="shared" si="37"/>
        <v>1</v>
      </c>
      <c r="HB18" s="124"/>
      <c r="HC18" s="110"/>
      <c r="HD18" s="110"/>
      <c r="HE18" s="110"/>
      <c r="HF18" s="110"/>
      <c r="HG18" s="110"/>
      <c r="HH18" s="110">
        <v>1</v>
      </c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  <c r="IR18" s="184"/>
      <c r="IS18" s="125"/>
      <c r="IT18" s="196"/>
      <c r="IU18" s="196"/>
      <c r="IV18" s="196"/>
    </row>
    <row r="19" spans="1:256" s="197" customFormat="1" ht="12.75" hidden="1" customHeight="1">
      <c r="A19" s="124"/>
      <c r="B19" s="176"/>
      <c r="C19" s="157">
        <f t="shared" si="31"/>
        <v>0</v>
      </c>
      <c r="D19" s="193">
        <f>COUNTIF(X19:BO19,"T")</f>
        <v>0</v>
      </c>
      <c r="E19" s="110">
        <f>COUNTIF(BQ19:DH19,90)</f>
        <v>0</v>
      </c>
      <c r="F19" s="193">
        <f>COUNTIF(DJ19:FA19,"I")</f>
        <v>0</v>
      </c>
      <c r="G19" s="193">
        <f>COUNTIF(DJ19:FA19,"E")</f>
        <v>0</v>
      </c>
      <c r="H19" s="110">
        <f>COUNTIF(BQ19:DH19,"S")</f>
        <v>0</v>
      </c>
      <c r="I19" s="319">
        <f>SUM(BQ19:DH19)</f>
        <v>0</v>
      </c>
      <c r="J19" s="194" t="e">
        <f>ABS(I19/C19)</f>
        <v>#DIV/0!</v>
      </c>
      <c r="K19" s="194">
        <f>ABS(I19*100/I1)</f>
        <v>0</v>
      </c>
      <c r="L19" s="188">
        <f>K1</f>
        <v>42</v>
      </c>
      <c r="M19" s="188">
        <f t="shared" si="32"/>
        <v>0</v>
      </c>
      <c r="N19" s="188">
        <f>SUM(O19:Q19)</f>
        <v>0</v>
      </c>
      <c r="O19" s="188">
        <f>COUNTIF(X19:BM19,"DT")</f>
        <v>0</v>
      </c>
      <c r="P19" s="188">
        <f>COUNTIF(X19:BM19,"L")</f>
        <v>0</v>
      </c>
      <c r="Q19" s="188">
        <f>COUNTIF(X19:BM19,"S")</f>
        <v>0</v>
      </c>
      <c r="R19" s="161">
        <f t="shared" si="38"/>
        <v>0</v>
      </c>
      <c r="S19" s="162">
        <f t="shared" si="39"/>
        <v>0</v>
      </c>
      <c r="T19" s="163">
        <f t="shared" si="40"/>
        <v>0</v>
      </c>
      <c r="U19" s="163">
        <f t="shared" si="41"/>
        <v>0</v>
      </c>
      <c r="V19" s="125">
        <f t="shared" si="27"/>
        <v>0</v>
      </c>
      <c r="W19" s="165"/>
      <c r="X19" s="175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76"/>
      <c r="BQ19" s="175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310"/>
      <c r="DC19" s="110"/>
      <c r="DD19" s="110"/>
      <c r="DE19" s="110"/>
      <c r="DF19" s="110"/>
      <c r="DG19" s="110"/>
      <c r="DH19" s="176"/>
      <c r="DI19" s="164"/>
      <c r="DJ19" s="175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25"/>
      <c r="FB19" s="169">
        <f>COUNTIF(FE19:GT19,1)</f>
        <v>0</v>
      </c>
      <c r="FC19" s="178">
        <f>COUNTIF(FE19:GT19,2)</f>
        <v>0</v>
      </c>
      <c r="FD19" s="179">
        <f>COUNTIF(FE19:GT19,"R")</f>
        <v>0</v>
      </c>
      <c r="FE19" s="175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25"/>
      <c r="GW19" s="189"/>
      <c r="GX19" s="110"/>
      <c r="GY19" s="184"/>
      <c r="GZ19" s="195"/>
      <c r="HA19" s="190">
        <f t="shared" si="37"/>
        <v>0</v>
      </c>
      <c r="HB19" s="124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  <c r="IR19" s="184"/>
      <c r="IS19" s="125"/>
      <c r="IT19" s="196"/>
      <c r="IU19" s="196"/>
      <c r="IV19" s="196"/>
    </row>
    <row r="20" spans="1:256" s="197" customFormat="1" ht="12.75" hidden="1" customHeight="1">
      <c r="A20" s="124"/>
      <c r="B20" s="176"/>
      <c r="C20" s="157">
        <f t="shared" si="31"/>
        <v>0</v>
      </c>
      <c r="D20" s="193">
        <f>COUNTIF(X20:BO20,"T")</f>
        <v>0</v>
      </c>
      <c r="E20" s="110">
        <f>COUNTIF(BQ20:DH20,90)</f>
        <v>0</v>
      </c>
      <c r="F20" s="193">
        <f>COUNTIF(DJ20:FA20,"I")</f>
        <v>0</v>
      </c>
      <c r="G20" s="193">
        <f>COUNTIF(DJ20:FA20,"E")</f>
        <v>0</v>
      </c>
      <c r="H20" s="110">
        <f>COUNTIF(BQ20:DH20,"S")</f>
        <v>0</v>
      </c>
      <c r="I20" s="319">
        <f>SUM(BQ20:DH20)</f>
        <v>0</v>
      </c>
      <c r="J20" s="194" t="e">
        <f>ABS(I20/C20)</f>
        <v>#DIV/0!</v>
      </c>
      <c r="K20" s="194">
        <f>ABS(I20*100/I1)</f>
        <v>0</v>
      </c>
      <c r="L20" s="188">
        <f>K1</f>
        <v>42</v>
      </c>
      <c r="M20" s="188">
        <f t="shared" si="32"/>
        <v>0</v>
      </c>
      <c r="N20" s="188">
        <f>SUM(O20:Q20)</f>
        <v>0</v>
      </c>
      <c r="O20" s="188">
        <f>COUNTIF(X20:BM20,"DT")</f>
        <v>0</v>
      </c>
      <c r="P20" s="188">
        <f>COUNTIF(X20:BM20,"L")</f>
        <v>0</v>
      </c>
      <c r="Q20" s="188">
        <f>COUNTIF(X20:BM20,"S")</f>
        <v>0</v>
      </c>
      <c r="R20" s="161">
        <f t="shared" si="38"/>
        <v>0</v>
      </c>
      <c r="S20" s="162">
        <f t="shared" si="39"/>
        <v>0</v>
      </c>
      <c r="T20" s="163">
        <f t="shared" si="40"/>
        <v>0</v>
      </c>
      <c r="U20" s="163">
        <f t="shared" si="41"/>
        <v>0</v>
      </c>
      <c r="V20" s="125">
        <f t="shared" si="27"/>
        <v>0</v>
      </c>
      <c r="W20" s="165"/>
      <c r="X20" s="175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76"/>
      <c r="BQ20" s="175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310"/>
      <c r="DC20" s="110"/>
      <c r="DD20" s="110"/>
      <c r="DE20" s="110"/>
      <c r="DF20" s="110"/>
      <c r="DG20" s="110"/>
      <c r="DH20" s="176"/>
      <c r="DI20" s="164"/>
      <c r="DJ20" s="175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25"/>
      <c r="FB20" s="169">
        <f t="shared" ref="FB20:FB33" si="46">COUNTIF(FE20:GT20,1)</f>
        <v>0</v>
      </c>
      <c r="FC20" s="178">
        <f t="shared" ref="FC20:FC33" si="47">COUNTIF(FE20:GT20,2)</f>
        <v>0</v>
      </c>
      <c r="FD20" s="179">
        <f t="shared" ref="FD20:FD33" si="48">COUNTIF(FE20:GT20,"R")</f>
        <v>0</v>
      </c>
      <c r="FE20" s="175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25"/>
      <c r="GW20" s="189"/>
      <c r="GX20" s="110"/>
      <c r="GY20" s="184"/>
      <c r="GZ20" s="195"/>
      <c r="HA20" s="190">
        <f t="shared" si="37"/>
        <v>0</v>
      </c>
      <c r="HB20" s="124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  <c r="IR20" s="184"/>
      <c r="IS20" s="125"/>
      <c r="IT20" s="196"/>
      <c r="IU20" s="196"/>
      <c r="IV20" s="196"/>
    </row>
    <row r="21" spans="1:256" s="197" customFormat="1" ht="12.75" hidden="1" customHeight="1">
      <c r="A21" s="124"/>
      <c r="B21" s="176"/>
      <c r="C21" s="157">
        <f t="shared" si="31"/>
        <v>0</v>
      </c>
      <c r="D21" s="193">
        <f>COUNTIF(X21:BO21,"T")</f>
        <v>0</v>
      </c>
      <c r="E21" s="110">
        <f>COUNTIF(BQ21:DH21,90)</f>
        <v>0</v>
      </c>
      <c r="F21" s="193">
        <f>COUNTIF(DJ21:FA21,"I")</f>
        <v>0</v>
      </c>
      <c r="G21" s="193">
        <f>COUNTIF(DJ21:FA21,"E")</f>
        <v>0</v>
      </c>
      <c r="H21" s="110">
        <f>COUNTIF(BQ21:DH21,"S")</f>
        <v>0</v>
      </c>
      <c r="I21" s="319">
        <f>SUM(BQ21:DH21)</f>
        <v>0</v>
      </c>
      <c r="J21" s="194" t="e">
        <f>ABS(I21/C21)</f>
        <v>#DIV/0!</v>
      </c>
      <c r="K21" s="194">
        <f>ABS(I21*100/I1)</f>
        <v>0</v>
      </c>
      <c r="L21" s="188">
        <f>K1</f>
        <v>42</v>
      </c>
      <c r="M21" s="188">
        <f t="shared" si="32"/>
        <v>0</v>
      </c>
      <c r="N21" s="188">
        <f>SUM(O21:Q21)</f>
        <v>0</v>
      </c>
      <c r="O21" s="188">
        <f>COUNTIF(X21:BM21,"DT")</f>
        <v>0</v>
      </c>
      <c r="P21" s="188">
        <f>COUNTIF(X21:BM21,"L")</f>
        <v>0</v>
      </c>
      <c r="Q21" s="188">
        <f>COUNTIF(X21:BM21,"S")</f>
        <v>0</v>
      </c>
      <c r="R21" s="161">
        <f t="shared" si="38"/>
        <v>0</v>
      </c>
      <c r="S21" s="162">
        <f t="shared" si="39"/>
        <v>0</v>
      </c>
      <c r="T21" s="163">
        <f t="shared" si="40"/>
        <v>0</v>
      </c>
      <c r="U21" s="163">
        <f t="shared" si="41"/>
        <v>0</v>
      </c>
      <c r="V21" s="125">
        <f t="shared" si="27"/>
        <v>0</v>
      </c>
      <c r="W21" s="165"/>
      <c r="X21" s="175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76"/>
      <c r="BQ21" s="175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310"/>
      <c r="DC21" s="110"/>
      <c r="DD21" s="110"/>
      <c r="DE21" s="110"/>
      <c r="DF21" s="110"/>
      <c r="DG21" s="110"/>
      <c r="DH21" s="176"/>
      <c r="DI21" s="164"/>
      <c r="DJ21" s="175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25"/>
      <c r="FB21" s="169">
        <f t="shared" si="46"/>
        <v>0</v>
      </c>
      <c r="FC21" s="178">
        <f t="shared" si="47"/>
        <v>0</v>
      </c>
      <c r="FD21" s="179">
        <f t="shared" si="48"/>
        <v>0</v>
      </c>
      <c r="FE21" s="175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25"/>
      <c r="GW21" s="189"/>
      <c r="GX21" s="110"/>
      <c r="GY21" s="184"/>
      <c r="GZ21" s="195"/>
      <c r="HA21" s="190">
        <f t="shared" si="37"/>
        <v>0</v>
      </c>
      <c r="HB21" s="124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84"/>
      <c r="IS21" s="125"/>
      <c r="IT21" s="196"/>
      <c r="IU21" s="196"/>
      <c r="IV21" s="196"/>
    </row>
    <row r="22" spans="1:256" s="130" customFormat="1" hidden="1">
      <c r="A22" s="124"/>
      <c r="B22" s="176"/>
      <c r="C22" s="157">
        <f t="shared" si="31"/>
        <v>0</v>
      </c>
      <c r="D22" s="193">
        <f t="shared" si="42"/>
        <v>0</v>
      </c>
      <c r="E22" s="110">
        <f t="shared" si="17"/>
        <v>0</v>
      </c>
      <c r="F22" s="193">
        <f t="shared" si="18"/>
        <v>0</v>
      </c>
      <c r="G22" s="193">
        <f t="shared" si="19"/>
        <v>0</v>
      </c>
      <c r="H22" s="110">
        <f t="shared" si="20"/>
        <v>0</v>
      </c>
      <c r="I22" s="319">
        <f t="shared" si="21"/>
        <v>0</v>
      </c>
      <c r="J22" s="194" t="e">
        <f t="shared" si="22"/>
        <v>#DIV/0!</v>
      </c>
      <c r="K22" s="194">
        <f>ABS(I22*100/I1)</f>
        <v>0</v>
      </c>
      <c r="L22" s="188">
        <f>K1</f>
        <v>42</v>
      </c>
      <c r="M22" s="188">
        <f t="shared" si="32"/>
        <v>0</v>
      </c>
      <c r="N22" s="188">
        <f t="shared" si="33"/>
        <v>0</v>
      </c>
      <c r="O22" s="188">
        <f t="shared" si="34"/>
        <v>0</v>
      </c>
      <c r="P22" s="188">
        <f t="shared" si="35"/>
        <v>0</v>
      </c>
      <c r="Q22" s="188">
        <f t="shared" si="36"/>
        <v>0</v>
      </c>
      <c r="R22" s="161">
        <f t="shared" si="38"/>
        <v>0</v>
      </c>
      <c r="S22" s="162">
        <f t="shared" si="39"/>
        <v>0</v>
      </c>
      <c r="T22" s="163">
        <f t="shared" si="40"/>
        <v>0</v>
      </c>
      <c r="U22" s="163">
        <f t="shared" si="41"/>
        <v>0</v>
      </c>
      <c r="V22" s="125">
        <f t="shared" si="27"/>
        <v>0</v>
      </c>
      <c r="W22" s="165"/>
      <c r="X22" s="175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76"/>
      <c r="BP22" s="197"/>
      <c r="BQ22" s="175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310"/>
      <c r="DC22" s="110"/>
      <c r="DD22" s="110"/>
      <c r="DE22" s="110"/>
      <c r="DF22" s="110"/>
      <c r="DG22" s="110"/>
      <c r="DH22" s="176"/>
      <c r="DI22" s="164"/>
      <c r="DJ22" s="175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25"/>
      <c r="FB22" s="169">
        <f t="shared" si="46"/>
        <v>0</v>
      </c>
      <c r="FC22" s="178">
        <f t="shared" si="47"/>
        <v>0</v>
      </c>
      <c r="FD22" s="179">
        <f t="shared" si="48"/>
        <v>0</v>
      </c>
      <c r="FE22" s="175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25"/>
      <c r="GW22" s="189"/>
      <c r="GX22" s="110"/>
      <c r="GY22" s="110"/>
      <c r="GZ22" s="125"/>
      <c r="HA22" s="190">
        <f t="shared" si="37"/>
        <v>0</v>
      </c>
      <c r="HB22" s="124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25"/>
      <c r="IT22" s="191"/>
      <c r="IU22" s="191"/>
      <c r="IV22" s="191"/>
    </row>
    <row r="23" spans="1:256" s="197" customFormat="1" ht="12.75" hidden="1" customHeight="1">
      <c r="A23" s="124"/>
      <c r="B23" s="176"/>
      <c r="C23" s="157">
        <f t="shared" si="31"/>
        <v>0</v>
      </c>
      <c r="D23" s="193">
        <f t="shared" si="42"/>
        <v>0</v>
      </c>
      <c r="E23" s="110">
        <f t="shared" si="17"/>
        <v>0</v>
      </c>
      <c r="F23" s="193">
        <f t="shared" si="18"/>
        <v>0</v>
      </c>
      <c r="G23" s="193">
        <f t="shared" si="19"/>
        <v>0</v>
      </c>
      <c r="H23" s="110">
        <f t="shared" si="20"/>
        <v>0</v>
      </c>
      <c r="I23" s="319">
        <f t="shared" si="21"/>
        <v>0</v>
      </c>
      <c r="J23" s="194" t="e">
        <f t="shared" si="22"/>
        <v>#DIV/0!</v>
      </c>
      <c r="K23" s="194">
        <f>ABS(I23*100/I1)</f>
        <v>0</v>
      </c>
      <c r="L23" s="188">
        <f>K1</f>
        <v>42</v>
      </c>
      <c r="M23" s="188">
        <f t="shared" si="32"/>
        <v>0</v>
      </c>
      <c r="N23" s="188">
        <f t="shared" si="33"/>
        <v>0</v>
      </c>
      <c r="O23" s="188">
        <f t="shared" si="34"/>
        <v>0</v>
      </c>
      <c r="P23" s="188">
        <f t="shared" si="35"/>
        <v>0</v>
      </c>
      <c r="Q23" s="188">
        <f t="shared" si="36"/>
        <v>0</v>
      </c>
      <c r="R23" s="161">
        <f t="shared" si="38"/>
        <v>0</v>
      </c>
      <c r="S23" s="162">
        <f t="shared" si="39"/>
        <v>0</v>
      </c>
      <c r="T23" s="163">
        <f t="shared" si="40"/>
        <v>0</v>
      </c>
      <c r="U23" s="163">
        <f t="shared" si="41"/>
        <v>0</v>
      </c>
      <c r="V23" s="125">
        <f t="shared" si="27"/>
        <v>0</v>
      </c>
      <c r="W23" s="165"/>
      <c r="X23" s="175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76"/>
      <c r="BQ23" s="175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310"/>
      <c r="DC23" s="110"/>
      <c r="DD23" s="110"/>
      <c r="DE23" s="110"/>
      <c r="DF23" s="110"/>
      <c r="DG23" s="110"/>
      <c r="DH23" s="176"/>
      <c r="DI23" s="164"/>
      <c r="DJ23" s="175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25"/>
      <c r="FB23" s="169">
        <f t="shared" si="46"/>
        <v>0</v>
      </c>
      <c r="FC23" s="178">
        <f t="shared" si="47"/>
        <v>0</v>
      </c>
      <c r="FD23" s="179">
        <f t="shared" si="48"/>
        <v>0</v>
      </c>
      <c r="FE23" s="175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25"/>
      <c r="GW23" s="189"/>
      <c r="GX23" s="110"/>
      <c r="GY23" s="184"/>
      <c r="GZ23" s="195"/>
      <c r="HA23" s="190">
        <f t="shared" si="37"/>
        <v>0</v>
      </c>
      <c r="HB23" s="124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  <c r="IR23" s="184"/>
      <c r="IS23" s="125"/>
      <c r="IT23" s="196"/>
      <c r="IU23" s="196"/>
      <c r="IV23" s="196"/>
    </row>
    <row r="24" spans="1:256" s="198" customFormat="1">
      <c r="A24" s="290" t="s">
        <v>80</v>
      </c>
      <c r="B24" s="187" t="s">
        <v>65</v>
      </c>
      <c r="C24" s="157">
        <f t="shared" si="31"/>
        <v>26</v>
      </c>
      <c r="D24" s="158">
        <f>COUNTIF(X24:BO24,"T")</f>
        <v>17</v>
      </c>
      <c r="E24" s="128">
        <f t="shared" si="17"/>
        <v>11</v>
      </c>
      <c r="F24" s="158">
        <f t="shared" si="18"/>
        <v>5</v>
      </c>
      <c r="G24" s="158">
        <f t="shared" si="19"/>
        <v>9</v>
      </c>
      <c r="H24" s="128">
        <f t="shared" si="20"/>
        <v>0</v>
      </c>
      <c r="I24" s="319">
        <f t="shared" si="21"/>
        <v>1525</v>
      </c>
      <c r="J24" s="160">
        <f t="shared" si="22"/>
        <v>58.653846153846153</v>
      </c>
      <c r="K24" s="160">
        <f>ABS(I24*100/I1)</f>
        <v>40.343915343915342</v>
      </c>
      <c r="L24" s="159">
        <f>K1</f>
        <v>42</v>
      </c>
      <c r="M24" s="159">
        <f t="shared" si="32"/>
        <v>26</v>
      </c>
      <c r="N24" s="159">
        <f t="shared" si="33"/>
        <v>0</v>
      </c>
      <c r="O24" s="159">
        <f t="shared" si="34"/>
        <v>0</v>
      </c>
      <c r="P24" s="159">
        <f t="shared" si="35"/>
        <v>0</v>
      </c>
      <c r="Q24" s="159">
        <f t="shared" si="36"/>
        <v>0</v>
      </c>
      <c r="R24" s="161">
        <f t="shared" si="38"/>
        <v>0</v>
      </c>
      <c r="S24" s="162">
        <f t="shared" si="39"/>
        <v>0</v>
      </c>
      <c r="T24" s="163">
        <f t="shared" si="40"/>
        <v>1</v>
      </c>
      <c r="U24" s="163">
        <f t="shared" si="41"/>
        <v>1</v>
      </c>
      <c r="V24" s="129">
        <f t="shared" si="27"/>
        <v>1</v>
      </c>
      <c r="W24" s="165"/>
      <c r="X24" s="300" t="s">
        <v>128</v>
      </c>
      <c r="Y24" s="128"/>
      <c r="Z24" s="298" t="s">
        <v>128</v>
      </c>
      <c r="AA24" s="298" t="s">
        <v>128</v>
      </c>
      <c r="AB24" s="298" t="s">
        <v>128</v>
      </c>
      <c r="AC24" s="298" t="s">
        <v>128</v>
      </c>
      <c r="AD24" s="298" t="s">
        <v>128</v>
      </c>
      <c r="AE24" s="298" t="s">
        <v>128</v>
      </c>
      <c r="AF24" s="298" t="s">
        <v>131</v>
      </c>
      <c r="AG24" s="298" t="s">
        <v>128</v>
      </c>
      <c r="AH24" s="298" t="s">
        <v>131</v>
      </c>
      <c r="AI24" s="298" t="s">
        <v>131</v>
      </c>
      <c r="AJ24" s="298" t="s">
        <v>131</v>
      </c>
      <c r="AK24" s="298" t="s">
        <v>128</v>
      </c>
      <c r="AL24" s="128"/>
      <c r="AM24" s="128"/>
      <c r="AN24" s="298" t="s">
        <v>131</v>
      </c>
      <c r="AO24" s="128"/>
      <c r="AP24" s="298" t="s">
        <v>128</v>
      </c>
      <c r="AQ24" s="298" t="s">
        <v>128</v>
      </c>
      <c r="AR24" s="298" t="s">
        <v>128</v>
      </c>
      <c r="AS24" s="298" t="s">
        <v>128</v>
      </c>
      <c r="AT24" s="298" t="s">
        <v>128</v>
      </c>
      <c r="AU24" s="298" t="s">
        <v>131</v>
      </c>
      <c r="AV24" s="298" t="s">
        <v>128</v>
      </c>
      <c r="AW24" s="298" t="s">
        <v>128</v>
      </c>
      <c r="AX24" s="128"/>
      <c r="AY24" s="128"/>
      <c r="AZ24" s="128"/>
      <c r="BA24" s="128"/>
      <c r="BB24" s="128"/>
      <c r="BC24" s="298" t="s">
        <v>131</v>
      </c>
      <c r="BD24" s="298" t="s">
        <v>131</v>
      </c>
      <c r="BE24" s="128"/>
      <c r="BF24" s="128"/>
      <c r="BG24" s="128"/>
      <c r="BH24" s="128"/>
      <c r="BI24" s="310"/>
      <c r="BJ24" s="128"/>
      <c r="BK24" s="128"/>
      <c r="BL24" s="298" t="s">
        <v>131</v>
      </c>
      <c r="BM24" s="298" t="s">
        <v>128</v>
      </c>
      <c r="BN24" s="128"/>
      <c r="BO24" s="174"/>
      <c r="BP24" s="197"/>
      <c r="BQ24" s="308">
        <v>89</v>
      </c>
      <c r="BR24" s="128"/>
      <c r="BS24" s="298">
        <v>90</v>
      </c>
      <c r="BT24" s="298">
        <v>90</v>
      </c>
      <c r="BU24" s="306">
        <v>89</v>
      </c>
      <c r="BV24" s="298">
        <v>90</v>
      </c>
      <c r="BW24" s="298">
        <v>90</v>
      </c>
      <c r="BX24" s="298">
        <v>90</v>
      </c>
      <c r="BY24" s="306" t="s">
        <v>131</v>
      </c>
      <c r="BZ24" s="298">
        <v>90</v>
      </c>
      <c r="CA24" s="306" t="s">
        <v>131</v>
      </c>
      <c r="CB24" s="306" t="s">
        <v>131</v>
      </c>
      <c r="CC24" s="306" t="s">
        <v>131</v>
      </c>
      <c r="CD24" s="318">
        <v>80</v>
      </c>
      <c r="CE24" s="128"/>
      <c r="CF24" s="128"/>
      <c r="CG24" s="306" t="s">
        <v>131</v>
      </c>
      <c r="CH24" s="128"/>
      <c r="CI24" s="298">
        <v>90</v>
      </c>
      <c r="CJ24" s="306">
        <v>89</v>
      </c>
      <c r="CK24" s="298">
        <v>90</v>
      </c>
      <c r="CL24" s="298">
        <v>90</v>
      </c>
      <c r="CM24" s="298">
        <v>90</v>
      </c>
      <c r="CN24" s="306" t="s">
        <v>131</v>
      </c>
      <c r="CO24" s="298">
        <v>90</v>
      </c>
      <c r="CP24" s="306">
        <v>89</v>
      </c>
      <c r="CQ24" s="128"/>
      <c r="CR24" s="128"/>
      <c r="CS24" s="128"/>
      <c r="CT24" s="128"/>
      <c r="CU24" s="128"/>
      <c r="CV24" s="306" t="s">
        <v>131</v>
      </c>
      <c r="CW24" s="306" t="s">
        <v>131</v>
      </c>
      <c r="CX24" s="128"/>
      <c r="CY24" s="128"/>
      <c r="CZ24" s="128"/>
      <c r="DA24" s="128"/>
      <c r="DB24" s="310"/>
      <c r="DC24" s="128"/>
      <c r="DD24" s="128"/>
      <c r="DE24" s="298">
        <v>10</v>
      </c>
      <c r="DF24" s="306">
        <v>89</v>
      </c>
      <c r="DG24" s="128"/>
      <c r="DH24" s="174"/>
      <c r="DI24" s="164"/>
      <c r="DJ24" s="300" t="s">
        <v>138</v>
      </c>
      <c r="DK24" s="128"/>
      <c r="DL24" s="298"/>
      <c r="DM24" s="298"/>
      <c r="DN24" s="298" t="s">
        <v>138</v>
      </c>
      <c r="DO24" s="298"/>
      <c r="DP24" s="298"/>
      <c r="DQ24" s="298"/>
      <c r="DR24" s="298" t="s">
        <v>137</v>
      </c>
      <c r="DS24" s="298"/>
      <c r="DT24" s="298" t="s">
        <v>137</v>
      </c>
      <c r="DU24" s="298" t="s">
        <v>137</v>
      </c>
      <c r="DV24" s="298" t="s">
        <v>137</v>
      </c>
      <c r="DW24" s="298"/>
      <c r="DX24" s="128"/>
      <c r="DY24" s="128"/>
      <c r="DZ24" s="298" t="s">
        <v>137</v>
      </c>
      <c r="EA24" s="128"/>
      <c r="EB24" s="298"/>
      <c r="EC24" s="298" t="s">
        <v>138</v>
      </c>
      <c r="ED24" s="298"/>
      <c r="EE24" s="298"/>
      <c r="EF24" s="298"/>
      <c r="EG24" s="298" t="s">
        <v>137</v>
      </c>
      <c r="EH24" s="298"/>
      <c r="EI24" s="298" t="s">
        <v>138</v>
      </c>
      <c r="EJ24" s="128"/>
      <c r="EK24" s="128"/>
      <c r="EL24" s="128"/>
      <c r="EM24" s="128"/>
      <c r="EN24" s="128"/>
      <c r="EO24" s="298" t="s">
        <v>137</v>
      </c>
      <c r="EP24" s="298" t="s">
        <v>137</v>
      </c>
      <c r="EQ24" s="128"/>
      <c r="ER24" s="128"/>
      <c r="ES24" s="128"/>
      <c r="ET24" s="128"/>
      <c r="EU24" s="128"/>
      <c r="EV24" s="128"/>
      <c r="EW24" s="128"/>
      <c r="EX24" s="298" t="s">
        <v>137</v>
      </c>
      <c r="EY24" s="298" t="s">
        <v>138</v>
      </c>
      <c r="EZ24" s="128"/>
      <c r="FA24" s="129"/>
      <c r="FB24" s="169">
        <f t="shared" si="46"/>
        <v>0</v>
      </c>
      <c r="FC24" s="178">
        <f t="shared" si="47"/>
        <v>0</v>
      </c>
      <c r="FD24" s="179">
        <f t="shared" si="48"/>
        <v>1</v>
      </c>
      <c r="FE24" s="177"/>
      <c r="FF24" s="128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312" t="s">
        <v>139</v>
      </c>
      <c r="FS24" s="128"/>
      <c r="FT24" s="128"/>
      <c r="FU24" s="128"/>
      <c r="FV24" s="128"/>
      <c r="FW24" s="128"/>
      <c r="FX24" s="128"/>
      <c r="FY24" s="128"/>
      <c r="FZ24" s="128"/>
      <c r="GA24" s="128"/>
      <c r="GB24" s="128"/>
      <c r="GC24" s="128"/>
      <c r="GD24" s="128"/>
      <c r="GE24" s="128"/>
      <c r="GF24" s="128"/>
      <c r="GG24" s="128"/>
      <c r="GH24" s="128"/>
      <c r="GI24" s="128"/>
      <c r="GJ24" s="128"/>
      <c r="GK24" s="128"/>
      <c r="GL24" s="128"/>
      <c r="GM24" s="128"/>
      <c r="GN24" s="128"/>
      <c r="GO24" s="128"/>
      <c r="GP24" s="128"/>
      <c r="GQ24" s="128"/>
      <c r="GR24" s="128"/>
      <c r="GS24" s="128"/>
      <c r="GT24" s="128"/>
      <c r="GU24" s="128"/>
      <c r="GV24" s="129"/>
      <c r="GW24" s="180"/>
      <c r="GX24" s="128"/>
      <c r="GY24" s="128"/>
      <c r="GZ24" s="129"/>
      <c r="HA24" s="190">
        <f t="shared" si="37"/>
        <v>1</v>
      </c>
      <c r="HB24" s="127"/>
      <c r="HC24" s="128"/>
      <c r="HD24" s="128"/>
      <c r="HE24" s="128"/>
      <c r="HF24" s="128"/>
      <c r="HG24" s="128"/>
      <c r="HH24" s="128"/>
      <c r="HI24" s="128"/>
      <c r="HJ24" s="128"/>
      <c r="HK24" s="128"/>
      <c r="HL24" s="128"/>
      <c r="HM24" s="128"/>
      <c r="HN24" s="128"/>
      <c r="HO24" s="128"/>
      <c r="HP24" s="128"/>
      <c r="HQ24" s="128"/>
      <c r="HR24" s="128"/>
      <c r="HS24" s="128"/>
      <c r="HT24" s="128"/>
      <c r="HU24" s="128"/>
      <c r="HV24" s="128"/>
      <c r="HW24" s="128"/>
      <c r="HX24" s="128"/>
      <c r="HY24" s="128"/>
      <c r="HZ24" s="128"/>
      <c r="IA24" s="128"/>
      <c r="IB24" s="128"/>
      <c r="IC24" s="128"/>
      <c r="ID24" s="128"/>
      <c r="IE24" s="128"/>
      <c r="IF24" s="128"/>
      <c r="IG24" s="128">
        <v>1</v>
      </c>
      <c r="IH24" s="128"/>
      <c r="II24" s="128"/>
      <c r="IJ24" s="128"/>
      <c r="IK24" s="128"/>
      <c r="IL24" s="128"/>
      <c r="IM24" s="128"/>
      <c r="IN24" s="128"/>
      <c r="IO24" s="128"/>
      <c r="IP24" s="128"/>
      <c r="IQ24" s="128"/>
      <c r="IR24" s="128"/>
      <c r="IS24" s="129"/>
      <c r="IT24" s="172"/>
      <c r="IU24" s="172"/>
      <c r="IV24" s="172"/>
    </row>
    <row r="25" spans="1:256" s="199" customFormat="1">
      <c r="A25" s="290" t="s">
        <v>88</v>
      </c>
      <c r="B25" s="174"/>
      <c r="C25" s="157">
        <f t="shared" si="31"/>
        <v>36</v>
      </c>
      <c r="D25" s="158">
        <f t="shared" ref="D25:D36" si="49">COUNTIF(X25:BO25,"T")</f>
        <v>31</v>
      </c>
      <c r="E25" s="128">
        <f t="shared" si="17"/>
        <v>18</v>
      </c>
      <c r="F25" s="158">
        <f t="shared" si="18"/>
        <v>13</v>
      </c>
      <c r="G25" s="158">
        <f t="shared" si="19"/>
        <v>5</v>
      </c>
      <c r="H25" s="128">
        <f t="shared" si="20"/>
        <v>0</v>
      </c>
      <c r="I25" s="319">
        <f t="shared" si="21"/>
        <v>2796</v>
      </c>
      <c r="J25" s="160">
        <f t="shared" si="22"/>
        <v>77.666666666666671</v>
      </c>
      <c r="K25" s="160">
        <f>ABS(I25*100/I1)</f>
        <v>73.968253968253961</v>
      </c>
      <c r="L25" s="159">
        <f>K1</f>
        <v>42</v>
      </c>
      <c r="M25" s="159">
        <f t="shared" si="32"/>
        <v>36</v>
      </c>
      <c r="N25" s="159">
        <f t="shared" si="33"/>
        <v>0</v>
      </c>
      <c r="O25" s="159">
        <f t="shared" si="34"/>
        <v>0</v>
      </c>
      <c r="P25" s="159">
        <f t="shared" si="35"/>
        <v>0</v>
      </c>
      <c r="Q25" s="159">
        <f t="shared" si="36"/>
        <v>0</v>
      </c>
      <c r="R25" s="161">
        <f t="shared" si="38"/>
        <v>3</v>
      </c>
      <c r="S25" s="162">
        <f t="shared" si="39"/>
        <v>0</v>
      </c>
      <c r="T25" s="163">
        <f t="shared" si="40"/>
        <v>0</v>
      </c>
      <c r="U25" s="163">
        <f t="shared" si="41"/>
        <v>0</v>
      </c>
      <c r="V25" s="129">
        <f t="shared" si="27"/>
        <v>3</v>
      </c>
      <c r="W25" s="165"/>
      <c r="X25" s="177"/>
      <c r="Y25" s="298" t="s">
        <v>131</v>
      </c>
      <c r="Z25" s="298" t="s">
        <v>131</v>
      </c>
      <c r="AA25" s="128"/>
      <c r="AB25" s="128"/>
      <c r="AC25" s="298" t="s">
        <v>128</v>
      </c>
      <c r="AD25" s="298" t="s">
        <v>128</v>
      </c>
      <c r="AE25" s="298" t="s">
        <v>128</v>
      </c>
      <c r="AF25" s="298" t="s">
        <v>131</v>
      </c>
      <c r="AG25" s="298" t="s">
        <v>128</v>
      </c>
      <c r="AH25" s="298" t="s">
        <v>128</v>
      </c>
      <c r="AI25" s="298" t="s">
        <v>128</v>
      </c>
      <c r="AJ25" s="298" t="s">
        <v>128</v>
      </c>
      <c r="AK25" s="298" t="s">
        <v>128</v>
      </c>
      <c r="AL25" s="298" t="s">
        <v>128</v>
      </c>
      <c r="AM25" s="298" t="s">
        <v>128</v>
      </c>
      <c r="AN25" s="298" t="s">
        <v>128</v>
      </c>
      <c r="AO25" s="298" t="s">
        <v>128</v>
      </c>
      <c r="AP25" s="298" t="s">
        <v>128</v>
      </c>
      <c r="AQ25" s="298" t="s">
        <v>128</v>
      </c>
      <c r="AR25" s="298" t="s">
        <v>128</v>
      </c>
      <c r="AS25" s="298" t="s">
        <v>128</v>
      </c>
      <c r="AT25" s="298" t="s">
        <v>128</v>
      </c>
      <c r="AU25" s="298" t="s">
        <v>128</v>
      </c>
      <c r="AV25" s="298" t="s">
        <v>128</v>
      </c>
      <c r="AW25" s="298" t="s">
        <v>128</v>
      </c>
      <c r="AX25" s="298" t="s">
        <v>128</v>
      </c>
      <c r="AY25" s="298" t="s">
        <v>128</v>
      </c>
      <c r="AZ25" s="298" t="s">
        <v>131</v>
      </c>
      <c r="BA25" s="298" t="s">
        <v>128</v>
      </c>
      <c r="BB25" s="298" t="s">
        <v>131</v>
      </c>
      <c r="BC25" s="298" t="s">
        <v>128</v>
      </c>
      <c r="BD25" s="298" t="s">
        <v>128</v>
      </c>
      <c r="BE25" s="298" t="s">
        <v>128</v>
      </c>
      <c r="BF25" s="128"/>
      <c r="BG25" s="298" t="s">
        <v>128</v>
      </c>
      <c r="BH25" s="298" t="s">
        <v>128</v>
      </c>
      <c r="BI25" s="310"/>
      <c r="BJ25" s="298" t="s">
        <v>128</v>
      </c>
      <c r="BK25" s="128"/>
      <c r="BL25" s="298" t="s">
        <v>128</v>
      </c>
      <c r="BM25" s="298" t="s">
        <v>128</v>
      </c>
      <c r="BN25" s="128"/>
      <c r="BO25" s="174"/>
      <c r="BP25" s="197"/>
      <c r="BQ25" s="177"/>
      <c r="BR25" s="306" t="s">
        <v>131</v>
      </c>
      <c r="BS25" s="306" t="s">
        <v>131</v>
      </c>
      <c r="BT25" s="128"/>
      <c r="BU25" s="128"/>
      <c r="BV25" s="306">
        <v>89</v>
      </c>
      <c r="BW25" s="298">
        <v>90</v>
      </c>
      <c r="BX25" s="306">
        <v>89</v>
      </c>
      <c r="BY25" s="306" t="s">
        <v>131</v>
      </c>
      <c r="BZ25" s="298">
        <v>90</v>
      </c>
      <c r="CA25" s="306">
        <v>89</v>
      </c>
      <c r="CB25" s="298">
        <v>90</v>
      </c>
      <c r="CC25" s="306">
        <v>89</v>
      </c>
      <c r="CD25" s="306">
        <v>89</v>
      </c>
      <c r="CE25" s="298">
        <v>90</v>
      </c>
      <c r="CF25" s="298">
        <v>90</v>
      </c>
      <c r="CG25" s="298">
        <v>90</v>
      </c>
      <c r="CH25" s="298">
        <v>90</v>
      </c>
      <c r="CI25" s="306">
        <v>89</v>
      </c>
      <c r="CJ25" s="298">
        <v>90</v>
      </c>
      <c r="CK25" s="298">
        <v>90</v>
      </c>
      <c r="CL25" s="306">
        <v>89</v>
      </c>
      <c r="CM25" s="306">
        <v>89</v>
      </c>
      <c r="CN25" s="298">
        <v>90</v>
      </c>
      <c r="CO25" s="298">
        <v>90</v>
      </c>
      <c r="CP25" s="298">
        <v>90</v>
      </c>
      <c r="CQ25" s="298">
        <v>90</v>
      </c>
      <c r="CR25" s="306">
        <v>89</v>
      </c>
      <c r="CS25" s="306" t="s">
        <v>131</v>
      </c>
      <c r="CT25" s="306">
        <v>89</v>
      </c>
      <c r="CU25" s="298">
        <v>28</v>
      </c>
      <c r="CV25" s="306">
        <v>89</v>
      </c>
      <c r="CW25" s="298">
        <v>90</v>
      </c>
      <c r="CX25" s="298">
        <v>90</v>
      </c>
      <c r="CY25" s="128"/>
      <c r="CZ25" s="298">
        <v>90</v>
      </c>
      <c r="DA25" s="298">
        <v>90</v>
      </c>
      <c r="DB25" s="310"/>
      <c r="DC25" s="298">
        <v>90</v>
      </c>
      <c r="DD25" s="128"/>
      <c r="DE25" s="298">
        <v>80</v>
      </c>
      <c r="DF25" s="306">
        <v>89</v>
      </c>
      <c r="DG25" s="128"/>
      <c r="DH25" s="174"/>
      <c r="DI25" s="164"/>
      <c r="DJ25" s="177"/>
      <c r="DK25" s="298" t="s">
        <v>137</v>
      </c>
      <c r="DL25" s="298" t="s">
        <v>137</v>
      </c>
      <c r="DM25" s="128"/>
      <c r="DN25" s="128"/>
      <c r="DO25" s="298" t="s">
        <v>138</v>
      </c>
      <c r="DP25" s="298"/>
      <c r="DQ25" s="298" t="s">
        <v>138</v>
      </c>
      <c r="DR25" s="298" t="s">
        <v>137</v>
      </c>
      <c r="DS25" s="298"/>
      <c r="DT25" s="298" t="s">
        <v>138</v>
      </c>
      <c r="DU25" s="298"/>
      <c r="DV25" s="298" t="s">
        <v>138</v>
      </c>
      <c r="DW25" s="298" t="s">
        <v>138</v>
      </c>
      <c r="DX25" s="298"/>
      <c r="DY25" s="298"/>
      <c r="DZ25" s="298"/>
      <c r="EA25" s="298"/>
      <c r="EB25" s="298" t="s">
        <v>138</v>
      </c>
      <c r="EC25" s="298"/>
      <c r="ED25" s="298"/>
      <c r="EE25" s="298" t="s">
        <v>138</v>
      </c>
      <c r="EF25" s="298" t="s">
        <v>138</v>
      </c>
      <c r="EG25" s="298"/>
      <c r="EH25" s="298"/>
      <c r="EI25" s="298"/>
      <c r="EJ25" s="298"/>
      <c r="EK25" s="298" t="s">
        <v>138</v>
      </c>
      <c r="EL25" s="298" t="s">
        <v>137</v>
      </c>
      <c r="EM25" s="298" t="s">
        <v>138</v>
      </c>
      <c r="EN25" s="298" t="s">
        <v>137</v>
      </c>
      <c r="EO25" s="298" t="s">
        <v>138</v>
      </c>
      <c r="EP25" s="298"/>
      <c r="EQ25" s="298"/>
      <c r="ER25" s="128"/>
      <c r="ES25" s="298"/>
      <c r="ET25" s="298"/>
      <c r="EU25" s="128"/>
      <c r="EV25" s="298"/>
      <c r="EW25" s="128"/>
      <c r="EX25" s="298" t="s">
        <v>138</v>
      </c>
      <c r="EY25" s="298" t="s">
        <v>138</v>
      </c>
      <c r="EZ25" s="128"/>
      <c r="FA25" s="129"/>
      <c r="FB25" s="169">
        <f t="shared" si="46"/>
        <v>3</v>
      </c>
      <c r="FC25" s="178">
        <f t="shared" si="47"/>
        <v>0</v>
      </c>
      <c r="FD25" s="179">
        <f t="shared" si="48"/>
        <v>0</v>
      </c>
      <c r="FE25" s="177"/>
      <c r="FF25" s="128"/>
      <c r="FG25" s="128"/>
      <c r="FH25" s="128"/>
      <c r="FI25" s="128"/>
      <c r="FJ25" s="128"/>
      <c r="FK25" s="128"/>
      <c r="FL25" s="128"/>
      <c r="FM25" s="128"/>
      <c r="FN25" s="128"/>
      <c r="FO25" s="128"/>
      <c r="FP25" s="128"/>
      <c r="FQ25" s="128"/>
      <c r="FR25" s="311">
        <v>1</v>
      </c>
      <c r="FS25" s="128"/>
      <c r="FT25" s="128"/>
      <c r="FU25" s="128"/>
      <c r="FV25" s="128"/>
      <c r="FW25" s="128"/>
      <c r="FX25" s="128"/>
      <c r="FY25" s="128"/>
      <c r="FZ25" s="128"/>
      <c r="GA25" s="128"/>
      <c r="GB25" s="128"/>
      <c r="GC25" s="128"/>
      <c r="GD25" s="128"/>
      <c r="GE25" s="128"/>
      <c r="GF25" s="311">
        <v>1</v>
      </c>
      <c r="GG25" s="128"/>
      <c r="GH25" s="128"/>
      <c r="GI25" s="128"/>
      <c r="GJ25" s="128"/>
      <c r="GK25" s="128"/>
      <c r="GL25" s="311">
        <v>1</v>
      </c>
      <c r="GM25" s="128"/>
      <c r="GN25" s="128"/>
      <c r="GO25" s="128"/>
      <c r="GP25" s="128"/>
      <c r="GQ25" s="128"/>
      <c r="GR25" s="128"/>
      <c r="GS25" s="128"/>
      <c r="GT25" s="128"/>
      <c r="GU25" s="128"/>
      <c r="GV25" s="129"/>
      <c r="GW25" s="180"/>
      <c r="GX25" s="128"/>
      <c r="GY25" s="181"/>
      <c r="GZ25" s="182"/>
      <c r="HA25" s="190">
        <f t="shared" si="37"/>
        <v>3</v>
      </c>
      <c r="HB25" s="127"/>
      <c r="HC25" s="128"/>
      <c r="HD25" s="128"/>
      <c r="HE25" s="128"/>
      <c r="HF25" s="128"/>
      <c r="HG25" s="128">
        <v>1</v>
      </c>
      <c r="HH25" s="128"/>
      <c r="HI25" s="128"/>
      <c r="HJ25" s="128"/>
      <c r="HK25" s="128"/>
      <c r="HL25" s="128"/>
      <c r="HM25" s="128"/>
      <c r="HN25" s="128"/>
      <c r="HO25" s="128"/>
      <c r="HP25" s="128"/>
      <c r="HQ25" s="128"/>
      <c r="HR25" s="128"/>
      <c r="HS25" s="128"/>
      <c r="HT25" s="128"/>
      <c r="HU25" s="128"/>
      <c r="HV25" s="128"/>
      <c r="HW25" s="128"/>
      <c r="HX25" s="128"/>
      <c r="HY25" s="128"/>
      <c r="HZ25" s="128"/>
      <c r="IA25" s="128"/>
      <c r="IB25" s="128"/>
      <c r="IC25" s="128"/>
      <c r="ID25" s="128"/>
      <c r="IE25" s="128"/>
      <c r="IF25" s="128"/>
      <c r="IG25" s="128"/>
      <c r="IH25" s="128"/>
      <c r="II25" s="128">
        <v>2</v>
      </c>
      <c r="IJ25" s="128"/>
      <c r="IK25" s="128"/>
      <c r="IL25" s="128"/>
      <c r="IM25" s="128"/>
      <c r="IN25" s="128"/>
      <c r="IO25" s="128"/>
      <c r="IP25" s="128"/>
      <c r="IQ25" s="128"/>
      <c r="IR25" s="181"/>
      <c r="IS25" s="129"/>
      <c r="IT25" s="185"/>
      <c r="IU25" s="185"/>
      <c r="IV25" s="185"/>
    </row>
    <row r="26" spans="1:256" s="198" customFormat="1" hidden="1">
      <c r="A26" s="127"/>
      <c r="B26" s="174"/>
      <c r="C26" s="157">
        <f t="shared" si="31"/>
        <v>0</v>
      </c>
      <c r="D26" s="158">
        <f t="shared" si="49"/>
        <v>0</v>
      </c>
      <c r="E26" s="128">
        <f t="shared" si="17"/>
        <v>0</v>
      </c>
      <c r="F26" s="158">
        <f t="shared" si="18"/>
        <v>0</v>
      </c>
      <c r="G26" s="158">
        <f t="shared" si="19"/>
        <v>0</v>
      </c>
      <c r="H26" s="128">
        <f t="shared" si="20"/>
        <v>0</v>
      </c>
      <c r="I26" s="319">
        <f t="shared" si="21"/>
        <v>0</v>
      </c>
      <c r="J26" s="160" t="e">
        <f t="shared" si="22"/>
        <v>#DIV/0!</v>
      </c>
      <c r="K26" s="160">
        <f>ABS(I26*100/I1)</f>
        <v>0</v>
      </c>
      <c r="L26" s="159">
        <f>K1</f>
        <v>42</v>
      </c>
      <c r="M26" s="159">
        <f t="shared" si="32"/>
        <v>0</v>
      </c>
      <c r="N26" s="159">
        <f t="shared" si="33"/>
        <v>0</v>
      </c>
      <c r="O26" s="159">
        <f t="shared" si="34"/>
        <v>0</v>
      </c>
      <c r="P26" s="159">
        <f t="shared" si="35"/>
        <v>0</v>
      </c>
      <c r="Q26" s="159">
        <f t="shared" si="36"/>
        <v>0</v>
      </c>
      <c r="R26" s="161">
        <f t="shared" si="38"/>
        <v>0</v>
      </c>
      <c r="S26" s="162">
        <f t="shared" si="39"/>
        <v>0</v>
      </c>
      <c r="T26" s="163">
        <f t="shared" si="40"/>
        <v>0</v>
      </c>
      <c r="U26" s="163">
        <f t="shared" si="41"/>
        <v>0</v>
      </c>
      <c r="V26" s="125">
        <f t="shared" si="27"/>
        <v>0</v>
      </c>
      <c r="W26" s="165"/>
      <c r="X26" s="177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310"/>
      <c r="BJ26" s="128"/>
      <c r="BK26" s="128"/>
      <c r="BL26" s="128"/>
      <c r="BM26" s="128"/>
      <c r="BN26" s="128"/>
      <c r="BO26" s="174"/>
      <c r="BP26" s="197"/>
      <c r="BQ26" s="177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310"/>
      <c r="DC26" s="128"/>
      <c r="DD26" s="128"/>
      <c r="DE26" s="128"/>
      <c r="DF26" s="128"/>
      <c r="DG26" s="128"/>
      <c r="DH26" s="174"/>
      <c r="DI26" s="164"/>
      <c r="DJ26" s="177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8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9"/>
      <c r="FB26" s="169">
        <f t="shared" si="46"/>
        <v>0</v>
      </c>
      <c r="FC26" s="178">
        <f t="shared" si="47"/>
        <v>0</v>
      </c>
      <c r="FD26" s="179">
        <f t="shared" si="48"/>
        <v>0</v>
      </c>
      <c r="FE26" s="177"/>
      <c r="FF26" s="128"/>
      <c r="FG26" s="128"/>
      <c r="FH26" s="128"/>
      <c r="FI26" s="128"/>
      <c r="FJ26" s="128"/>
      <c r="FK26" s="128"/>
      <c r="FL26" s="128"/>
      <c r="FM26" s="128"/>
      <c r="FN26" s="128"/>
      <c r="FO26" s="128"/>
      <c r="FP26" s="128"/>
      <c r="FQ26" s="128"/>
      <c r="FR26" s="200"/>
      <c r="FS26" s="128"/>
      <c r="FT26" s="128"/>
      <c r="FU26" s="128"/>
      <c r="FV26" s="128"/>
      <c r="FW26" s="128"/>
      <c r="FX26" s="128"/>
      <c r="FY26" s="128"/>
      <c r="FZ26" s="128"/>
      <c r="GA26" s="128"/>
      <c r="GB26" s="128"/>
      <c r="GC26" s="128"/>
      <c r="GD26" s="128"/>
      <c r="GE26" s="128"/>
      <c r="GF26" s="128"/>
      <c r="GG26" s="128"/>
      <c r="GH26" s="128"/>
      <c r="GI26" s="128"/>
      <c r="GJ26" s="128"/>
      <c r="GK26" s="128"/>
      <c r="GL26" s="128"/>
      <c r="GM26" s="128"/>
      <c r="GN26" s="128"/>
      <c r="GO26" s="128"/>
      <c r="GP26" s="128"/>
      <c r="GQ26" s="128"/>
      <c r="GR26" s="128"/>
      <c r="GS26" s="128"/>
      <c r="GT26" s="128"/>
      <c r="GU26" s="128"/>
      <c r="GV26" s="129"/>
      <c r="GW26" s="180"/>
      <c r="GX26" s="128"/>
      <c r="GY26" s="128"/>
      <c r="GZ26" s="129"/>
      <c r="HA26" s="190">
        <f t="shared" si="37"/>
        <v>0</v>
      </c>
      <c r="HB26" s="127"/>
      <c r="HC26" s="128"/>
      <c r="HD26" s="128"/>
      <c r="HE26" s="128"/>
      <c r="HF26" s="128"/>
      <c r="HG26" s="128"/>
      <c r="HH26" s="128"/>
      <c r="HI26" s="128"/>
      <c r="HJ26" s="128"/>
      <c r="HK26" s="128"/>
      <c r="HL26" s="128"/>
      <c r="HM26" s="128"/>
      <c r="HN26" s="128"/>
      <c r="HO26" s="128"/>
      <c r="HP26" s="128"/>
      <c r="HQ26" s="128"/>
      <c r="HR26" s="128"/>
      <c r="HS26" s="128"/>
      <c r="HT26" s="128"/>
      <c r="HU26" s="128"/>
      <c r="HV26" s="128"/>
      <c r="HW26" s="128"/>
      <c r="HX26" s="128"/>
      <c r="HY26" s="128"/>
      <c r="HZ26" s="128"/>
      <c r="IA26" s="128"/>
      <c r="IB26" s="128"/>
      <c r="IC26" s="128"/>
      <c r="ID26" s="128"/>
      <c r="IE26" s="128"/>
      <c r="IF26" s="128"/>
      <c r="IG26" s="128"/>
      <c r="IH26" s="128"/>
      <c r="II26" s="128"/>
      <c r="IJ26" s="128"/>
      <c r="IK26" s="128"/>
      <c r="IL26" s="128"/>
      <c r="IM26" s="128"/>
      <c r="IN26" s="128"/>
      <c r="IO26" s="128"/>
      <c r="IP26" s="128"/>
      <c r="IQ26" s="128"/>
      <c r="IR26" s="128"/>
      <c r="IS26" s="129"/>
      <c r="IT26" s="172"/>
      <c r="IU26" s="172"/>
      <c r="IV26" s="172"/>
    </row>
    <row r="27" spans="1:256" s="199" customFormat="1" ht="13.5" hidden="1" customHeight="1">
      <c r="A27" s="127"/>
      <c r="B27" s="174"/>
      <c r="C27" s="157">
        <f t="shared" si="31"/>
        <v>0</v>
      </c>
      <c r="D27" s="158">
        <f t="shared" si="49"/>
        <v>0</v>
      </c>
      <c r="E27" s="128">
        <f t="shared" si="17"/>
        <v>0</v>
      </c>
      <c r="F27" s="158">
        <f t="shared" si="18"/>
        <v>0</v>
      </c>
      <c r="G27" s="158">
        <f t="shared" si="19"/>
        <v>0</v>
      </c>
      <c r="H27" s="128">
        <f t="shared" si="20"/>
        <v>0</v>
      </c>
      <c r="I27" s="319">
        <f t="shared" si="21"/>
        <v>0</v>
      </c>
      <c r="J27" s="160" t="e">
        <f t="shared" si="22"/>
        <v>#DIV/0!</v>
      </c>
      <c r="K27" s="160">
        <f>ABS(I27*100/I1)</f>
        <v>0</v>
      </c>
      <c r="L27" s="159">
        <f>K1</f>
        <v>42</v>
      </c>
      <c r="M27" s="159">
        <f t="shared" si="32"/>
        <v>0</v>
      </c>
      <c r="N27" s="159">
        <f t="shared" si="33"/>
        <v>0</v>
      </c>
      <c r="O27" s="159">
        <f t="shared" si="34"/>
        <v>0</v>
      </c>
      <c r="P27" s="159">
        <f t="shared" si="35"/>
        <v>0</v>
      </c>
      <c r="Q27" s="159">
        <f t="shared" si="36"/>
        <v>0</v>
      </c>
      <c r="R27" s="161">
        <f t="shared" si="38"/>
        <v>0</v>
      </c>
      <c r="S27" s="162">
        <f t="shared" si="39"/>
        <v>0</v>
      </c>
      <c r="T27" s="163">
        <f t="shared" si="40"/>
        <v>0</v>
      </c>
      <c r="U27" s="163">
        <f t="shared" si="41"/>
        <v>0</v>
      </c>
      <c r="V27" s="125">
        <f t="shared" si="27"/>
        <v>0</v>
      </c>
      <c r="W27" s="165"/>
      <c r="X27" s="177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310"/>
      <c r="BJ27" s="128"/>
      <c r="BK27" s="128"/>
      <c r="BL27" s="128"/>
      <c r="BM27" s="128"/>
      <c r="BN27" s="128"/>
      <c r="BO27" s="174"/>
      <c r="BP27" s="197"/>
      <c r="BQ27" s="177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310"/>
      <c r="DC27" s="128"/>
      <c r="DD27" s="128"/>
      <c r="DE27" s="128"/>
      <c r="DF27" s="128"/>
      <c r="DG27" s="128"/>
      <c r="DH27" s="174"/>
      <c r="DI27" s="164"/>
      <c r="DJ27" s="177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9"/>
      <c r="FB27" s="169">
        <f t="shared" si="46"/>
        <v>0</v>
      </c>
      <c r="FC27" s="178">
        <f t="shared" si="47"/>
        <v>0</v>
      </c>
      <c r="FD27" s="179">
        <f t="shared" si="48"/>
        <v>0</v>
      </c>
      <c r="FE27" s="177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128"/>
      <c r="FS27" s="128"/>
      <c r="FT27" s="128"/>
      <c r="FU27" s="128"/>
      <c r="FV27" s="128"/>
      <c r="FW27" s="128"/>
      <c r="FX27" s="128"/>
      <c r="FY27" s="128"/>
      <c r="FZ27" s="128"/>
      <c r="GA27" s="128"/>
      <c r="GB27" s="128"/>
      <c r="GC27" s="128"/>
      <c r="GD27" s="128"/>
      <c r="GE27" s="128"/>
      <c r="GF27" s="128"/>
      <c r="GG27" s="128"/>
      <c r="GH27" s="128"/>
      <c r="GI27" s="128"/>
      <c r="GJ27" s="128"/>
      <c r="GK27" s="128"/>
      <c r="GL27" s="128"/>
      <c r="GM27" s="128"/>
      <c r="GN27" s="128"/>
      <c r="GO27" s="128"/>
      <c r="GP27" s="128"/>
      <c r="GQ27" s="128"/>
      <c r="GR27" s="128"/>
      <c r="GS27" s="128"/>
      <c r="GT27" s="128"/>
      <c r="GU27" s="128"/>
      <c r="GV27" s="129"/>
      <c r="GW27" s="180"/>
      <c r="GX27" s="128"/>
      <c r="GY27" s="181"/>
      <c r="GZ27" s="182"/>
      <c r="HA27" s="190">
        <f t="shared" si="37"/>
        <v>0</v>
      </c>
      <c r="HB27" s="127"/>
      <c r="HC27" s="128"/>
      <c r="HD27" s="128"/>
      <c r="HE27" s="128"/>
      <c r="HF27" s="128"/>
      <c r="HG27" s="128"/>
      <c r="HH27" s="128"/>
      <c r="HI27" s="128"/>
      <c r="HJ27" s="128"/>
      <c r="HK27" s="128"/>
      <c r="HL27" s="128"/>
      <c r="HM27" s="128"/>
      <c r="HN27" s="128"/>
      <c r="HO27" s="128"/>
      <c r="HP27" s="128"/>
      <c r="HQ27" s="128"/>
      <c r="HR27" s="128"/>
      <c r="HS27" s="128"/>
      <c r="HT27" s="128"/>
      <c r="HU27" s="128"/>
      <c r="HV27" s="128"/>
      <c r="HW27" s="128"/>
      <c r="HX27" s="128"/>
      <c r="HY27" s="128"/>
      <c r="HZ27" s="128"/>
      <c r="IA27" s="128"/>
      <c r="IB27" s="128"/>
      <c r="IC27" s="128"/>
      <c r="ID27" s="128"/>
      <c r="IE27" s="128"/>
      <c r="IF27" s="128"/>
      <c r="IG27" s="128"/>
      <c r="IH27" s="128"/>
      <c r="II27" s="128"/>
      <c r="IJ27" s="128"/>
      <c r="IK27" s="128"/>
      <c r="IL27" s="128"/>
      <c r="IM27" s="128"/>
      <c r="IN27" s="128"/>
      <c r="IO27" s="128"/>
      <c r="IP27" s="128"/>
      <c r="IQ27" s="128"/>
      <c r="IR27" s="181"/>
      <c r="IS27" s="129"/>
      <c r="IT27" s="185"/>
      <c r="IU27" s="185"/>
      <c r="IV27" s="185"/>
    </row>
    <row r="28" spans="1:256" s="186" customFormat="1" hidden="1">
      <c r="A28" s="127"/>
      <c r="B28" s="174"/>
      <c r="C28" s="157">
        <f t="shared" si="31"/>
        <v>0</v>
      </c>
      <c r="D28" s="158">
        <f t="shared" si="49"/>
        <v>0</v>
      </c>
      <c r="E28" s="128">
        <f t="shared" si="17"/>
        <v>0</v>
      </c>
      <c r="F28" s="158">
        <f t="shared" si="18"/>
        <v>0</v>
      </c>
      <c r="G28" s="158">
        <f t="shared" si="19"/>
        <v>0</v>
      </c>
      <c r="H28" s="128">
        <f t="shared" si="20"/>
        <v>0</v>
      </c>
      <c r="I28" s="319">
        <f t="shared" si="21"/>
        <v>0</v>
      </c>
      <c r="J28" s="160" t="e">
        <f t="shared" si="22"/>
        <v>#DIV/0!</v>
      </c>
      <c r="K28" s="160">
        <f>ABS(I28*100/I1)</f>
        <v>0</v>
      </c>
      <c r="L28" s="159">
        <f>K1</f>
        <v>42</v>
      </c>
      <c r="M28" s="159">
        <f t="shared" si="32"/>
        <v>0</v>
      </c>
      <c r="N28" s="159">
        <f>SUM(O28:Q28)</f>
        <v>0</v>
      </c>
      <c r="O28" s="159">
        <f t="shared" si="34"/>
        <v>0</v>
      </c>
      <c r="P28" s="159">
        <f t="shared" si="35"/>
        <v>0</v>
      </c>
      <c r="Q28" s="159">
        <f t="shared" si="36"/>
        <v>0</v>
      </c>
      <c r="R28" s="161">
        <f t="shared" si="38"/>
        <v>0</v>
      </c>
      <c r="S28" s="162">
        <f t="shared" si="39"/>
        <v>0</v>
      </c>
      <c r="T28" s="163">
        <f t="shared" si="40"/>
        <v>0</v>
      </c>
      <c r="U28" s="163">
        <f t="shared" si="41"/>
        <v>0</v>
      </c>
      <c r="V28" s="125">
        <f t="shared" si="27"/>
        <v>0</v>
      </c>
      <c r="W28" s="165"/>
      <c r="X28" s="177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310"/>
      <c r="BJ28" s="128"/>
      <c r="BK28" s="128"/>
      <c r="BL28" s="128"/>
      <c r="BM28" s="128"/>
      <c r="BN28" s="128"/>
      <c r="BO28" s="174"/>
      <c r="BP28" s="197"/>
      <c r="BQ28" s="177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310"/>
      <c r="DC28" s="128"/>
      <c r="DD28" s="128"/>
      <c r="DE28" s="128"/>
      <c r="DF28" s="128"/>
      <c r="DG28" s="128"/>
      <c r="DH28" s="174"/>
      <c r="DI28" s="164"/>
      <c r="DJ28" s="177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9"/>
      <c r="FB28" s="169">
        <f t="shared" si="46"/>
        <v>0</v>
      </c>
      <c r="FC28" s="178">
        <f t="shared" si="47"/>
        <v>0</v>
      </c>
      <c r="FD28" s="179">
        <f t="shared" si="48"/>
        <v>0</v>
      </c>
      <c r="FE28" s="177"/>
      <c r="FF28" s="128"/>
      <c r="FG28" s="128"/>
      <c r="FH28" s="128"/>
      <c r="FI28" s="128"/>
      <c r="FJ28" s="128"/>
      <c r="FK28" s="128"/>
      <c r="FL28" s="128"/>
      <c r="FM28" s="128"/>
      <c r="FN28" s="128"/>
      <c r="FO28" s="128"/>
      <c r="FP28" s="128"/>
      <c r="FQ28" s="128"/>
      <c r="FR28" s="128"/>
      <c r="FS28" s="128"/>
      <c r="FT28" s="128"/>
      <c r="FU28" s="128"/>
      <c r="FV28" s="128"/>
      <c r="FW28" s="128"/>
      <c r="FX28" s="128"/>
      <c r="FY28" s="128"/>
      <c r="FZ28" s="128"/>
      <c r="GA28" s="128"/>
      <c r="GB28" s="128"/>
      <c r="GC28" s="128"/>
      <c r="GD28" s="128"/>
      <c r="GE28" s="128"/>
      <c r="GF28" s="128"/>
      <c r="GG28" s="128"/>
      <c r="GH28" s="128"/>
      <c r="GI28" s="128"/>
      <c r="GJ28" s="128"/>
      <c r="GK28" s="128"/>
      <c r="GL28" s="128"/>
      <c r="GM28" s="128"/>
      <c r="GN28" s="128"/>
      <c r="GO28" s="128"/>
      <c r="GP28" s="128"/>
      <c r="GQ28" s="128"/>
      <c r="GR28" s="128"/>
      <c r="GS28" s="128"/>
      <c r="GT28" s="128"/>
      <c r="GU28" s="128"/>
      <c r="GV28" s="129"/>
      <c r="GW28" s="180"/>
      <c r="GX28" s="128"/>
      <c r="GY28" s="181"/>
      <c r="GZ28" s="182"/>
      <c r="HA28" s="190">
        <f t="shared" si="37"/>
        <v>0</v>
      </c>
      <c r="HB28" s="127"/>
      <c r="HC28" s="128"/>
      <c r="HD28" s="128"/>
      <c r="HE28" s="128"/>
      <c r="HF28" s="128"/>
      <c r="HG28" s="128"/>
      <c r="HH28" s="128"/>
      <c r="HI28" s="128"/>
      <c r="HJ28" s="128"/>
      <c r="HK28" s="128"/>
      <c r="HL28" s="128"/>
      <c r="HM28" s="128"/>
      <c r="HN28" s="128"/>
      <c r="HO28" s="128"/>
      <c r="HP28" s="128"/>
      <c r="HQ28" s="128"/>
      <c r="HR28" s="128"/>
      <c r="HS28" s="128"/>
      <c r="HT28" s="128"/>
      <c r="HU28" s="128"/>
      <c r="HV28" s="128"/>
      <c r="HW28" s="128"/>
      <c r="HX28" s="128"/>
      <c r="HY28" s="128"/>
      <c r="HZ28" s="128"/>
      <c r="IA28" s="128"/>
      <c r="IB28" s="128"/>
      <c r="IC28" s="128"/>
      <c r="ID28" s="128"/>
      <c r="IE28" s="128"/>
      <c r="IF28" s="128"/>
      <c r="IG28" s="128"/>
      <c r="IH28" s="128"/>
      <c r="II28" s="128"/>
      <c r="IJ28" s="128"/>
      <c r="IK28" s="128"/>
      <c r="IL28" s="128"/>
      <c r="IM28" s="128"/>
      <c r="IN28" s="128"/>
      <c r="IO28" s="128"/>
      <c r="IP28" s="128"/>
      <c r="IQ28" s="128"/>
      <c r="IR28" s="181"/>
      <c r="IS28" s="129"/>
      <c r="IT28" s="185"/>
      <c r="IU28" s="185"/>
      <c r="IV28" s="185"/>
    </row>
    <row r="29" spans="1:256" s="173" customFormat="1" hidden="1">
      <c r="A29" s="127"/>
      <c r="B29" s="174"/>
      <c r="C29" s="157">
        <f t="shared" si="31"/>
        <v>0</v>
      </c>
      <c r="D29" s="158">
        <f t="shared" si="49"/>
        <v>0</v>
      </c>
      <c r="E29" s="128">
        <f t="shared" si="17"/>
        <v>0</v>
      </c>
      <c r="F29" s="158">
        <f t="shared" si="18"/>
        <v>0</v>
      </c>
      <c r="G29" s="158">
        <f t="shared" si="19"/>
        <v>0</v>
      </c>
      <c r="H29" s="128">
        <f t="shared" si="20"/>
        <v>0</v>
      </c>
      <c r="I29" s="319">
        <f t="shared" si="21"/>
        <v>0</v>
      </c>
      <c r="J29" s="160" t="e">
        <f t="shared" si="22"/>
        <v>#DIV/0!</v>
      </c>
      <c r="K29" s="160">
        <f>ABS(I29*100/I1)</f>
        <v>0</v>
      </c>
      <c r="L29" s="159">
        <f>K1</f>
        <v>42</v>
      </c>
      <c r="M29" s="159">
        <f t="shared" si="32"/>
        <v>0</v>
      </c>
      <c r="N29" s="159">
        <f t="shared" si="33"/>
        <v>0</v>
      </c>
      <c r="O29" s="159">
        <f t="shared" si="34"/>
        <v>0</v>
      </c>
      <c r="P29" s="159">
        <f t="shared" si="35"/>
        <v>0</v>
      </c>
      <c r="Q29" s="159">
        <f t="shared" si="36"/>
        <v>0</v>
      </c>
      <c r="R29" s="161">
        <f t="shared" si="38"/>
        <v>0</v>
      </c>
      <c r="S29" s="162">
        <f t="shared" si="39"/>
        <v>0</v>
      </c>
      <c r="T29" s="163">
        <f t="shared" si="40"/>
        <v>0</v>
      </c>
      <c r="U29" s="163">
        <f t="shared" si="41"/>
        <v>0</v>
      </c>
      <c r="V29" s="125">
        <f t="shared" si="27"/>
        <v>0</v>
      </c>
      <c r="W29" s="165"/>
      <c r="X29" s="177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310"/>
      <c r="BJ29" s="128"/>
      <c r="BK29" s="128"/>
      <c r="BL29" s="128"/>
      <c r="BM29" s="128"/>
      <c r="BN29" s="128"/>
      <c r="BO29" s="174"/>
      <c r="BP29" s="197"/>
      <c r="BQ29" s="177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  <c r="CP29" s="128"/>
      <c r="CQ29" s="128"/>
      <c r="CR29" s="128"/>
      <c r="CS29" s="128"/>
      <c r="CT29" s="128"/>
      <c r="CU29" s="128"/>
      <c r="CV29" s="128"/>
      <c r="CW29" s="128"/>
      <c r="CX29" s="128"/>
      <c r="CY29" s="128"/>
      <c r="CZ29" s="128"/>
      <c r="DA29" s="128"/>
      <c r="DB29" s="310"/>
      <c r="DC29" s="128"/>
      <c r="DD29" s="128"/>
      <c r="DE29" s="128"/>
      <c r="DF29" s="128"/>
      <c r="DG29" s="128"/>
      <c r="DH29" s="174"/>
      <c r="DI29" s="164"/>
      <c r="DJ29" s="177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8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/>
      <c r="EN29" s="128"/>
      <c r="EO29" s="128"/>
      <c r="EP29" s="128"/>
      <c r="EQ29" s="128"/>
      <c r="ER29" s="128"/>
      <c r="ES29" s="128"/>
      <c r="ET29" s="128"/>
      <c r="EU29" s="128"/>
      <c r="EV29" s="128"/>
      <c r="EW29" s="128"/>
      <c r="EX29" s="128"/>
      <c r="EY29" s="128"/>
      <c r="EZ29" s="128"/>
      <c r="FA29" s="129"/>
      <c r="FB29" s="169">
        <f t="shared" si="46"/>
        <v>0</v>
      </c>
      <c r="FC29" s="178">
        <f t="shared" si="47"/>
        <v>0</v>
      </c>
      <c r="FD29" s="179">
        <f t="shared" si="48"/>
        <v>0</v>
      </c>
      <c r="FE29" s="177"/>
      <c r="FF29" s="128"/>
      <c r="FG29" s="128"/>
      <c r="FH29" s="128"/>
      <c r="FI29" s="128"/>
      <c r="FJ29" s="128"/>
      <c r="FK29" s="128"/>
      <c r="FL29" s="128"/>
      <c r="FM29" s="128"/>
      <c r="FN29" s="128"/>
      <c r="FO29" s="128"/>
      <c r="FP29" s="128"/>
      <c r="FQ29" s="128"/>
      <c r="FR29" s="128"/>
      <c r="FS29" s="128"/>
      <c r="FT29" s="128"/>
      <c r="FU29" s="128"/>
      <c r="FV29" s="128"/>
      <c r="FW29" s="128"/>
      <c r="FX29" s="128"/>
      <c r="FY29" s="128"/>
      <c r="FZ29" s="128"/>
      <c r="GA29" s="128"/>
      <c r="GB29" s="128"/>
      <c r="GC29" s="128"/>
      <c r="GD29" s="128"/>
      <c r="GE29" s="128"/>
      <c r="GF29" s="128"/>
      <c r="GG29" s="128"/>
      <c r="GH29" s="128"/>
      <c r="GI29" s="128"/>
      <c r="GJ29" s="128"/>
      <c r="GK29" s="128"/>
      <c r="GL29" s="128"/>
      <c r="GM29" s="128"/>
      <c r="GN29" s="128"/>
      <c r="GO29" s="128"/>
      <c r="GP29" s="128"/>
      <c r="GQ29" s="128"/>
      <c r="GR29" s="128"/>
      <c r="GS29" s="128"/>
      <c r="GT29" s="128"/>
      <c r="GU29" s="128"/>
      <c r="GV29" s="129"/>
      <c r="GW29" s="180"/>
      <c r="GX29" s="128"/>
      <c r="GY29" s="128"/>
      <c r="GZ29" s="129"/>
      <c r="HA29" s="190">
        <f t="shared" si="37"/>
        <v>0</v>
      </c>
      <c r="HB29" s="127"/>
      <c r="HC29" s="128"/>
      <c r="HD29" s="128"/>
      <c r="HE29" s="128"/>
      <c r="HF29" s="128"/>
      <c r="HG29" s="128"/>
      <c r="HH29" s="128"/>
      <c r="HI29" s="128"/>
      <c r="HJ29" s="128"/>
      <c r="HK29" s="128"/>
      <c r="HL29" s="128"/>
      <c r="HM29" s="128"/>
      <c r="HN29" s="128"/>
      <c r="HO29" s="128"/>
      <c r="HP29" s="128"/>
      <c r="HQ29" s="128"/>
      <c r="HR29" s="128"/>
      <c r="HS29" s="128"/>
      <c r="HT29" s="128"/>
      <c r="HU29" s="128"/>
      <c r="HV29" s="128"/>
      <c r="HW29" s="128"/>
      <c r="HX29" s="128"/>
      <c r="HY29" s="128"/>
      <c r="HZ29" s="128"/>
      <c r="IA29" s="128"/>
      <c r="IB29" s="128"/>
      <c r="IC29" s="128"/>
      <c r="ID29" s="128"/>
      <c r="IE29" s="128"/>
      <c r="IF29" s="128"/>
      <c r="IG29" s="128"/>
      <c r="IH29" s="128"/>
      <c r="II29" s="128"/>
      <c r="IJ29" s="128"/>
      <c r="IK29" s="128"/>
      <c r="IL29" s="128"/>
      <c r="IM29" s="128"/>
      <c r="IN29" s="128"/>
      <c r="IO29" s="128"/>
      <c r="IP29" s="128"/>
      <c r="IQ29" s="128"/>
      <c r="IR29" s="128"/>
      <c r="IS29" s="129"/>
      <c r="IT29" s="172"/>
      <c r="IU29" s="172"/>
      <c r="IV29" s="172"/>
    </row>
    <row r="30" spans="1:256" s="186" customFormat="1" hidden="1">
      <c r="A30" s="127"/>
      <c r="B30" s="174"/>
      <c r="C30" s="157">
        <f t="shared" si="31"/>
        <v>0</v>
      </c>
      <c r="D30" s="158">
        <f t="shared" si="49"/>
        <v>0</v>
      </c>
      <c r="E30" s="128">
        <f t="shared" si="17"/>
        <v>0</v>
      </c>
      <c r="F30" s="158">
        <f t="shared" si="18"/>
        <v>0</v>
      </c>
      <c r="G30" s="158">
        <f t="shared" si="19"/>
        <v>0</v>
      </c>
      <c r="H30" s="128">
        <f t="shared" si="20"/>
        <v>0</v>
      </c>
      <c r="I30" s="319">
        <f t="shared" si="21"/>
        <v>0</v>
      </c>
      <c r="J30" s="160" t="e">
        <f t="shared" si="22"/>
        <v>#DIV/0!</v>
      </c>
      <c r="K30" s="160">
        <f>ABS(I30*100/I1)</f>
        <v>0</v>
      </c>
      <c r="L30" s="159">
        <f>K1</f>
        <v>42</v>
      </c>
      <c r="M30" s="159">
        <f t="shared" si="32"/>
        <v>0</v>
      </c>
      <c r="N30" s="159">
        <f t="shared" si="33"/>
        <v>0</v>
      </c>
      <c r="O30" s="159">
        <f t="shared" si="34"/>
        <v>0</v>
      </c>
      <c r="P30" s="159">
        <f t="shared" si="35"/>
        <v>0</v>
      </c>
      <c r="Q30" s="159">
        <f t="shared" si="36"/>
        <v>0</v>
      </c>
      <c r="R30" s="161">
        <f t="shared" si="38"/>
        <v>0</v>
      </c>
      <c r="S30" s="162">
        <f t="shared" si="39"/>
        <v>0</v>
      </c>
      <c r="T30" s="163">
        <f t="shared" si="40"/>
        <v>0</v>
      </c>
      <c r="U30" s="163">
        <f t="shared" si="41"/>
        <v>0</v>
      </c>
      <c r="V30" s="125">
        <f t="shared" si="27"/>
        <v>0</v>
      </c>
      <c r="W30" s="165"/>
      <c r="X30" s="177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310"/>
      <c r="BJ30" s="128"/>
      <c r="BK30" s="128"/>
      <c r="BL30" s="128"/>
      <c r="BM30" s="128"/>
      <c r="BN30" s="128"/>
      <c r="BO30" s="174"/>
      <c r="BP30" s="197"/>
      <c r="BQ30" s="177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310"/>
      <c r="DC30" s="128"/>
      <c r="DD30" s="128"/>
      <c r="DE30" s="128"/>
      <c r="DF30" s="128"/>
      <c r="DG30" s="128"/>
      <c r="DH30" s="174"/>
      <c r="DI30" s="164"/>
      <c r="DJ30" s="177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8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8"/>
      <c r="EL30" s="128"/>
      <c r="EM30" s="128"/>
      <c r="EN30" s="128"/>
      <c r="EO30" s="128"/>
      <c r="EP30" s="128"/>
      <c r="EQ30" s="128"/>
      <c r="ER30" s="128"/>
      <c r="ES30" s="128"/>
      <c r="ET30" s="128"/>
      <c r="EU30" s="128"/>
      <c r="EV30" s="128"/>
      <c r="EW30" s="128"/>
      <c r="EX30" s="128"/>
      <c r="EY30" s="128"/>
      <c r="EZ30" s="128"/>
      <c r="FA30" s="129"/>
      <c r="FB30" s="169">
        <f t="shared" si="46"/>
        <v>0</v>
      </c>
      <c r="FC30" s="178">
        <f t="shared" si="47"/>
        <v>0</v>
      </c>
      <c r="FD30" s="179">
        <f t="shared" si="48"/>
        <v>0</v>
      </c>
      <c r="FE30" s="177"/>
      <c r="FF30" s="128"/>
      <c r="FG30" s="128"/>
      <c r="FH30" s="128"/>
      <c r="FI30" s="128"/>
      <c r="FJ30" s="128"/>
      <c r="FK30" s="128"/>
      <c r="FL30" s="128"/>
      <c r="FM30" s="128"/>
      <c r="FN30" s="128"/>
      <c r="FO30" s="128"/>
      <c r="FP30" s="128"/>
      <c r="FQ30" s="128"/>
      <c r="FR30" s="128"/>
      <c r="FS30" s="128"/>
      <c r="FT30" s="128"/>
      <c r="FU30" s="128"/>
      <c r="FV30" s="128"/>
      <c r="FW30" s="128"/>
      <c r="FX30" s="128"/>
      <c r="FY30" s="128"/>
      <c r="FZ30" s="128"/>
      <c r="GA30" s="128"/>
      <c r="GB30" s="128"/>
      <c r="GC30" s="128"/>
      <c r="GD30" s="128"/>
      <c r="GE30" s="128"/>
      <c r="GF30" s="128"/>
      <c r="GG30" s="128"/>
      <c r="GH30" s="128"/>
      <c r="GI30" s="128"/>
      <c r="GJ30" s="128"/>
      <c r="GK30" s="128"/>
      <c r="GL30" s="128"/>
      <c r="GM30" s="128"/>
      <c r="GN30" s="128"/>
      <c r="GO30" s="128"/>
      <c r="GP30" s="128"/>
      <c r="GQ30" s="128"/>
      <c r="GR30" s="128"/>
      <c r="GS30" s="128"/>
      <c r="GT30" s="128"/>
      <c r="GU30" s="128"/>
      <c r="GV30" s="129"/>
      <c r="GW30" s="180"/>
      <c r="GX30" s="128"/>
      <c r="GY30" s="181"/>
      <c r="GZ30" s="182"/>
      <c r="HA30" s="190">
        <f t="shared" si="37"/>
        <v>0</v>
      </c>
      <c r="HB30" s="127"/>
      <c r="HC30" s="128"/>
      <c r="HD30" s="128"/>
      <c r="HE30" s="128"/>
      <c r="HF30" s="128"/>
      <c r="HG30" s="128"/>
      <c r="HH30" s="128"/>
      <c r="HI30" s="128"/>
      <c r="HJ30" s="128"/>
      <c r="HK30" s="128"/>
      <c r="HL30" s="128"/>
      <c r="HM30" s="128"/>
      <c r="HN30" s="128"/>
      <c r="HO30" s="128"/>
      <c r="HP30" s="128"/>
      <c r="HQ30" s="128"/>
      <c r="HR30" s="128"/>
      <c r="HS30" s="128"/>
      <c r="HT30" s="128"/>
      <c r="HU30" s="128"/>
      <c r="HV30" s="128"/>
      <c r="HW30" s="128"/>
      <c r="HX30" s="128"/>
      <c r="HY30" s="128"/>
      <c r="HZ30" s="128"/>
      <c r="IA30" s="128"/>
      <c r="IB30" s="128"/>
      <c r="IC30" s="128"/>
      <c r="ID30" s="128"/>
      <c r="IE30" s="128"/>
      <c r="IF30" s="128"/>
      <c r="IG30" s="128"/>
      <c r="IH30" s="128"/>
      <c r="II30" s="128"/>
      <c r="IJ30" s="128"/>
      <c r="IK30" s="128"/>
      <c r="IL30" s="128"/>
      <c r="IM30" s="128"/>
      <c r="IN30" s="128"/>
      <c r="IO30" s="128"/>
      <c r="IP30" s="128"/>
      <c r="IQ30" s="128"/>
      <c r="IR30" s="181"/>
      <c r="IS30" s="129"/>
      <c r="IT30" s="185"/>
      <c r="IU30" s="185"/>
      <c r="IV30" s="185"/>
    </row>
    <row r="31" spans="1:256" s="186" customFormat="1" hidden="1">
      <c r="A31" s="127"/>
      <c r="B31" s="174"/>
      <c r="C31" s="157">
        <f t="shared" si="31"/>
        <v>0</v>
      </c>
      <c r="D31" s="158">
        <f t="shared" si="49"/>
        <v>0</v>
      </c>
      <c r="E31" s="128">
        <f t="shared" si="17"/>
        <v>0</v>
      </c>
      <c r="F31" s="158">
        <f t="shared" si="18"/>
        <v>0</v>
      </c>
      <c r="G31" s="158">
        <f t="shared" si="19"/>
        <v>0</v>
      </c>
      <c r="H31" s="128">
        <f t="shared" si="20"/>
        <v>0</v>
      </c>
      <c r="I31" s="319">
        <f t="shared" si="21"/>
        <v>0</v>
      </c>
      <c r="J31" s="160" t="e">
        <f t="shared" si="22"/>
        <v>#DIV/0!</v>
      </c>
      <c r="K31" s="160">
        <f>ABS(I31*100/I1)</f>
        <v>0</v>
      </c>
      <c r="L31" s="159">
        <f>K1</f>
        <v>42</v>
      </c>
      <c r="M31" s="159">
        <f t="shared" si="32"/>
        <v>0</v>
      </c>
      <c r="N31" s="159">
        <f>SUM(O31:Q31)</f>
        <v>0</v>
      </c>
      <c r="O31" s="159">
        <f t="shared" si="34"/>
        <v>0</v>
      </c>
      <c r="P31" s="159">
        <f t="shared" si="35"/>
        <v>0</v>
      </c>
      <c r="Q31" s="159">
        <f t="shared" si="36"/>
        <v>0</v>
      </c>
      <c r="R31" s="161">
        <f t="shared" si="38"/>
        <v>0</v>
      </c>
      <c r="S31" s="162">
        <f t="shared" si="39"/>
        <v>0</v>
      </c>
      <c r="T31" s="163">
        <f t="shared" si="40"/>
        <v>0</v>
      </c>
      <c r="U31" s="163">
        <f t="shared" si="41"/>
        <v>0</v>
      </c>
      <c r="V31" s="125">
        <f t="shared" si="27"/>
        <v>0</v>
      </c>
      <c r="W31" s="165"/>
      <c r="X31" s="177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310"/>
      <c r="BJ31" s="128"/>
      <c r="BK31" s="128"/>
      <c r="BL31" s="128"/>
      <c r="BM31" s="128"/>
      <c r="BN31" s="128"/>
      <c r="BO31" s="174"/>
      <c r="BP31" s="197"/>
      <c r="BQ31" s="177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310"/>
      <c r="DC31" s="128"/>
      <c r="DD31" s="128"/>
      <c r="DE31" s="128"/>
      <c r="DF31" s="128"/>
      <c r="DG31" s="128"/>
      <c r="DH31" s="174"/>
      <c r="DI31" s="164"/>
      <c r="DJ31" s="177"/>
      <c r="DK31" s="128"/>
      <c r="DL31" s="128"/>
      <c r="DM31" s="128"/>
      <c r="DN31" s="128"/>
      <c r="DO31" s="128"/>
      <c r="DP31" s="128"/>
      <c r="DQ31" s="128"/>
      <c r="DR31" s="128"/>
      <c r="DS31" s="128"/>
      <c r="DT31" s="128"/>
      <c r="DU31" s="128"/>
      <c r="DV31" s="128"/>
      <c r="DW31" s="128"/>
      <c r="DX31" s="128"/>
      <c r="DY31" s="128"/>
      <c r="DZ31" s="128"/>
      <c r="EA31" s="128"/>
      <c r="EB31" s="128"/>
      <c r="EC31" s="128"/>
      <c r="ED31" s="128"/>
      <c r="EE31" s="128"/>
      <c r="EF31" s="128"/>
      <c r="EG31" s="128"/>
      <c r="EH31" s="128"/>
      <c r="EI31" s="128"/>
      <c r="EJ31" s="128"/>
      <c r="EK31" s="128"/>
      <c r="EL31" s="128"/>
      <c r="EM31" s="128"/>
      <c r="EN31" s="128"/>
      <c r="EO31" s="128"/>
      <c r="EP31" s="128"/>
      <c r="EQ31" s="128"/>
      <c r="ER31" s="128"/>
      <c r="ES31" s="128"/>
      <c r="ET31" s="128"/>
      <c r="EU31" s="128"/>
      <c r="EV31" s="128"/>
      <c r="EW31" s="128"/>
      <c r="EX31" s="128"/>
      <c r="EY31" s="128"/>
      <c r="EZ31" s="128"/>
      <c r="FA31" s="129"/>
      <c r="FB31" s="169">
        <f t="shared" si="46"/>
        <v>0</v>
      </c>
      <c r="FC31" s="178">
        <f t="shared" si="47"/>
        <v>0</v>
      </c>
      <c r="FD31" s="179">
        <f t="shared" si="48"/>
        <v>0</v>
      </c>
      <c r="FE31" s="177"/>
      <c r="FF31" s="128"/>
      <c r="FG31" s="128"/>
      <c r="FH31" s="128"/>
      <c r="FI31" s="128"/>
      <c r="FJ31" s="128"/>
      <c r="FK31" s="128"/>
      <c r="FL31" s="128"/>
      <c r="FM31" s="128"/>
      <c r="FN31" s="128"/>
      <c r="FO31" s="128"/>
      <c r="FP31" s="128"/>
      <c r="FQ31" s="128"/>
      <c r="FR31" s="128"/>
      <c r="FS31" s="128"/>
      <c r="FT31" s="128"/>
      <c r="FU31" s="128"/>
      <c r="FV31" s="128"/>
      <c r="FW31" s="128"/>
      <c r="FX31" s="128"/>
      <c r="FY31" s="128"/>
      <c r="FZ31" s="128"/>
      <c r="GA31" s="128"/>
      <c r="GB31" s="128"/>
      <c r="GC31" s="128"/>
      <c r="GD31" s="128"/>
      <c r="GE31" s="128"/>
      <c r="GF31" s="128"/>
      <c r="GG31" s="128"/>
      <c r="GH31" s="128"/>
      <c r="GI31" s="128"/>
      <c r="GJ31" s="128"/>
      <c r="GK31" s="128"/>
      <c r="GL31" s="128"/>
      <c r="GM31" s="128"/>
      <c r="GN31" s="128"/>
      <c r="GO31" s="128"/>
      <c r="GP31" s="128"/>
      <c r="GQ31" s="128"/>
      <c r="GR31" s="128"/>
      <c r="GS31" s="128"/>
      <c r="GT31" s="128"/>
      <c r="GU31" s="128"/>
      <c r="GV31" s="129"/>
      <c r="GW31" s="180"/>
      <c r="GX31" s="128"/>
      <c r="GY31" s="181"/>
      <c r="GZ31" s="182"/>
      <c r="HA31" s="190">
        <f t="shared" si="37"/>
        <v>0</v>
      </c>
      <c r="HB31" s="127"/>
      <c r="HC31" s="128"/>
      <c r="HD31" s="128"/>
      <c r="HE31" s="128"/>
      <c r="HF31" s="128"/>
      <c r="HG31" s="128"/>
      <c r="HH31" s="128"/>
      <c r="HI31" s="128"/>
      <c r="HJ31" s="128"/>
      <c r="HK31" s="128"/>
      <c r="HL31" s="128"/>
      <c r="HM31" s="128"/>
      <c r="HN31" s="128"/>
      <c r="HO31" s="128"/>
      <c r="HP31" s="128"/>
      <c r="HQ31" s="128"/>
      <c r="HR31" s="128"/>
      <c r="HS31" s="128"/>
      <c r="HT31" s="128"/>
      <c r="HU31" s="128"/>
      <c r="HV31" s="128"/>
      <c r="HW31" s="128"/>
      <c r="HX31" s="128"/>
      <c r="HY31" s="128"/>
      <c r="HZ31" s="128"/>
      <c r="IA31" s="128"/>
      <c r="IB31" s="128"/>
      <c r="IC31" s="128"/>
      <c r="ID31" s="128"/>
      <c r="IE31" s="128"/>
      <c r="IF31" s="128"/>
      <c r="IG31" s="128"/>
      <c r="IH31" s="128"/>
      <c r="II31" s="128"/>
      <c r="IJ31" s="128"/>
      <c r="IK31" s="128"/>
      <c r="IL31" s="128"/>
      <c r="IM31" s="128"/>
      <c r="IN31" s="128"/>
      <c r="IO31" s="128"/>
      <c r="IP31" s="128"/>
      <c r="IQ31" s="128"/>
      <c r="IR31" s="181"/>
      <c r="IS31" s="129"/>
      <c r="IT31" s="185"/>
      <c r="IU31" s="185"/>
      <c r="IV31" s="185"/>
    </row>
    <row r="32" spans="1:256" s="173" customFormat="1" hidden="1">
      <c r="A32" s="127"/>
      <c r="B32" s="174"/>
      <c r="C32" s="157">
        <f t="shared" si="31"/>
        <v>0</v>
      </c>
      <c r="D32" s="158">
        <f t="shared" si="49"/>
        <v>0</v>
      </c>
      <c r="E32" s="128">
        <f t="shared" si="17"/>
        <v>0</v>
      </c>
      <c r="F32" s="158">
        <f t="shared" si="18"/>
        <v>0</v>
      </c>
      <c r="G32" s="158">
        <f t="shared" si="19"/>
        <v>0</v>
      </c>
      <c r="H32" s="128">
        <f t="shared" si="20"/>
        <v>0</v>
      </c>
      <c r="I32" s="319">
        <f t="shared" si="21"/>
        <v>0</v>
      </c>
      <c r="J32" s="160" t="e">
        <f t="shared" si="22"/>
        <v>#DIV/0!</v>
      </c>
      <c r="K32" s="160">
        <f>ABS(I32*100/I1)</f>
        <v>0</v>
      </c>
      <c r="L32" s="159">
        <f>K1</f>
        <v>42</v>
      </c>
      <c r="M32" s="159">
        <f t="shared" si="32"/>
        <v>0</v>
      </c>
      <c r="N32" s="159">
        <f t="shared" si="33"/>
        <v>0</v>
      </c>
      <c r="O32" s="159">
        <f t="shared" si="34"/>
        <v>0</v>
      </c>
      <c r="P32" s="159">
        <f t="shared" si="35"/>
        <v>0</v>
      </c>
      <c r="Q32" s="159">
        <f t="shared" si="36"/>
        <v>0</v>
      </c>
      <c r="R32" s="161">
        <f t="shared" si="38"/>
        <v>0</v>
      </c>
      <c r="S32" s="162">
        <f t="shared" si="39"/>
        <v>0</v>
      </c>
      <c r="T32" s="163">
        <f t="shared" si="40"/>
        <v>0</v>
      </c>
      <c r="U32" s="163">
        <f t="shared" si="41"/>
        <v>0</v>
      </c>
      <c r="V32" s="125">
        <f t="shared" si="27"/>
        <v>0</v>
      </c>
      <c r="W32" s="165"/>
      <c r="X32" s="177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310"/>
      <c r="BJ32" s="128"/>
      <c r="BK32" s="128"/>
      <c r="BL32" s="128"/>
      <c r="BM32" s="128"/>
      <c r="BN32" s="128"/>
      <c r="BO32" s="174"/>
      <c r="BP32" s="197"/>
      <c r="BQ32" s="177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310"/>
      <c r="DC32" s="128"/>
      <c r="DD32" s="128"/>
      <c r="DE32" s="128"/>
      <c r="DF32" s="128"/>
      <c r="DG32" s="128"/>
      <c r="DH32" s="174"/>
      <c r="DI32" s="164"/>
      <c r="DJ32" s="177"/>
      <c r="DK32" s="128"/>
      <c r="DL32" s="128"/>
      <c r="DM32" s="128"/>
      <c r="DN32" s="128"/>
      <c r="DO32" s="128"/>
      <c r="DP32" s="128"/>
      <c r="DQ32" s="128"/>
      <c r="DR32" s="128"/>
      <c r="DS32" s="128"/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8"/>
      <c r="EH32" s="128"/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8"/>
      <c r="EW32" s="128"/>
      <c r="EX32" s="128"/>
      <c r="EY32" s="128"/>
      <c r="EZ32" s="128"/>
      <c r="FA32" s="129"/>
      <c r="FB32" s="169">
        <f t="shared" si="46"/>
        <v>0</v>
      </c>
      <c r="FC32" s="178">
        <f t="shared" si="47"/>
        <v>0</v>
      </c>
      <c r="FD32" s="179">
        <f t="shared" si="48"/>
        <v>0</v>
      </c>
      <c r="FE32" s="177"/>
      <c r="FF32" s="128"/>
      <c r="FG32" s="128"/>
      <c r="FH32" s="128"/>
      <c r="FI32" s="128"/>
      <c r="FJ32" s="128"/>
      <c r="FK32" s="128"/>
      <c r="FL32" s="128"/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8"/>
      <c r="GA32" s="128"/>
      <c r="GB32" s="128"/>
      <c r="GC32" s="128"/>
      <c r="GD32" s="128"/>
      <c r="GE32" s="128"/>
      <c r="GF32" s="128"/>
      <c r="GG32" s="128"/>
      <c r="GH32" s="128"/>
      <c r="GI32" s="128"/>
      <c r="GJ32" s="128"/>
      <c r="GK32" s="128"/>
      <c r="GL32" s="128"/>
      <c r="GM32" s="128"/>
      <c r="GN32" s="128"/>
      <c r="GO32" s="128"/>
      <c r="GP32" s="128"/>
      <c r="GQ32" s="128"/>
      <c r="GR32" s="128"/>
      <c r="GS32" s="128"/>
      <c r="GT32" s="128"/>
      <c r="GU32" s="128"/>
      <c r="GV32" s="129"/>
      <c r="GW32" s="180"/>
      <c r="GX32" s="128"/>
      <c r="GY32" s="128"/>
      <c r="GZ32" s="129"/>
      <c r="HA32" s="190">
        <f t="shared" si="37"/>
        <v>0</v>
      </c>
      <c r="HB32" s="127"/>
      <c r="HC32" s="128"/>
      <c r="HD32" s="128"/>
      <c r="HE32" s="128"/>
      <c r="HF32" s="128"/>
      <c r="HG32" s="128"/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8"/>
      <c r="HV32" s="128"/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8"/>
      <c r="IK32" s="128"/>
      <c r="IL32" s="128"/>
      <c r="IM32" s="128"/>
      <c r="IN32" s="128"/>
      <c r="IO32" s="128"/>
      <c r="IP32" s="128"/>
      <c r="IQ32" s="128"/>
      <c r="IR32" s="128"/>
      <c r="IS32" s="129"/>
      <c r="IT32" s="172"/>
      <c r="IU32" s="172"/>
      <c r="IV32" s="172"/>
    </row>
    <row r="33" spans="1:256" s="186" customFormat="1" hidden="1">
      <c r="A33" s="127"/>
      <c r="B33" s="187"/>
      <c r="C33" s="157">
        <f t="shared" si="31"/>
        <v>0</v>
      </c>
      <c r="D33" s="158">
        <f t="shared" si="49"/>
        <v>0</v>
      </c>
      <c r="E33" s="128">
        <f t="shared" si="17"/>
        <v>0</v>
      </c>
      <c r="F33" s="158">
        <f t="shared" si="18"/>
        <v>0</v>
      </c>
      <c r="G33" s="158">
        <f t="shared" si="19"/>
        <v>0</v>
      </c>
      <c r="H33" s="128">
        <f t="shared" si="20"/>
        <v>0</v>
      </c>
      <c r="I33" s="319">
        <f t="shared" si="21"/>
        <v>0</v>
      </c>
      <c r="J33" s="160" t="e">
        <f t="shared" si="22"/>
        <v>#DIV/0!</v>
      </c>
      <c r="K33" s="160">
        <f>ABS(I33*100/I1)</f>
        <v>0</v>
      </c>
      <c r="L33" s="159">
        <f>K1</f>
        <v>42</v>
      </c>
      <c r="M33" s="159">
        <f t="shared" si="32"/>
        <v>0</v>
      </c>
      <c r="N33" s="188"/>
      <c r="O33" s="188">
        <f t="shared" si="34"/>
        <v>0</v>
      </c>
      <c r="P33" s="188">
        <f t="shared" si="35"/>
        <v>0</v>
      </c>
      <c r="Q33" s="188">
        <f t="shared" si="36"/>
        <v>0</v>
      </c>
      <c r="R33" s="161">
        <f t="shared" si="38"/>
        <v>0</v>
      </c>
      <c r="S33" s="162">
        <f t="shared" si="39"/>
        <v>0</v>
      </c>
      <c r="T33" s="163">
        <f t="shared" si="40"/>
        <v>0</v>
      </c>
      <c r="U33" s="163">
        <f t="shared" si="41"/>
        <v>0</v>
      </c>
      <c r="V33" s="125">
        <f t="shared" si="27"/>
        <v>0</v>
      </c>
      <c r="W33" s="165"/>
      <c r="X33" s="177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310"/>
      <c r="BJ33" s="128"/>
      <c r="BK33" s="128"/>
      <c r="BL33" s="128"/>
      <c r="BM33" s="128"/>
      <c r="BN33" s="128"/>
      <c r="BO33" s="174"/>
      <c r="BP33" s="197"/>
      <c r="BQ33" s="177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310"/>
      <c r="DC33" s="128"/>
      <c r="DD33" s="128"/>
      <c r="DE33" s="128"/>
      <c r="DF33" s="128"/>
      <c r="DG33" s="128"/>
      <c r="DH33" s="174"/>
      <c r="DI33" s="164"/>
      <c r="DJ33" s="177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8"/>
      <c r="DV33" s="128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8"/>
      <c r="EH33" s="128"/>
      <c r="EI33" s="128"/>
      <c r="EJ33" s="128"/>
      <c r="EK33" s="128"/>
      <c r="EL33" s="128"/>
      <c r="EM33" s="128"/>
      <c r="EN33" s="128"/>
      <c r="EO33" s="128"/>
      <c r="EP33" s="128"/>
      <c r="EQ33" s="128"/>
      <c r="ER33" s="128"/>
      <c r="ES33" s="128"/>
      <c r="ET33" s="128"/>
      <c r="EU33" s="128"/>
      <c r="EV33" s="128"/>
      <c r="EW33" s="128"/>
      <c r="EX33" s="128"/>
      <c r="EY33" s="128"/>
      <c r="EZ33" s="128"/>
      <c r="FA33" s="129"/>
      <c r="FB33" s="169">
        <f t="shared" si="46"/>
        <v>0</v>
      </c>
      <c r="FC33" s="178">
        <f t="shared" si="47"/>
        <v>0</v>
      </c>
      <c r="FD33" s="179">
        <f t="shared" si="48"/>
        <v>0</v>
      </c>
      <c r="FE33" s="177"/>
      <c r="FF33" s="128"/>
      <c r="FG33" s="128"/>
      <c r="FH33" s="128"/>
      <c r="FI33" s="128"/>
      <c r="FJ33" s="128"/>
      <c r="FK33" s="128"/>
      <c r="FL33" s="128"/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  <c r="FY33" s="128"/>
      <c r="FZ33" s="128"/>
      <c r="GA33" s="128"/>
      <c r="GB33" s="128"/>
      <c r="GC33" s="128"/>
      <c r="GD33" s="128"/>
      <c r="GE33" s="128"/>
      <c r="GF33" s="128"/>
      <c r="GG33" s="128"/>
      <c r="GH33" s="128"/>
      <c r="GI33" s="128"/>
      <c r="GJ33" s="128"/>
      <c r="GK33" s="128"/>
      <c r="GL33" s="128"/>
      <c r="GM33" s="128"/>
      <c r="GN33" s="128"/>
      <c r="GO33" s="128"/>
      <c r="GP33" s="128"/>
      <c r="GQ33" s="128"/>
      <c r="GR33" s="128"/>
      <c r="GS33" s="128"/>
      <c r="GT33" s="128"/>
      <c r="GU33" s="128"/>
      <c r="GV33" s="129"/>
      <c r="GW33" s="189"/>
      <c r="GX33" s="110"/>
      <c r="GY33" s="184"/>
      <c r="GZ33" s="195"/>
      <c r="HA33" s="190">
        <f t="shared" si="37"/>
        <v>0</v>
      </c>
      <c r="HB33" s="127"/>
      <c r="HC33" s="128"/>
      <c r="HD33" s="128"/>
      <c r="HE33" s="128"/>
      <c r="HF33" s="128"/>
      <c r="HG33" s="128"/>
      <c r="HH33" s="128"/>
      <c r="HI33" s="128"/>
      <c r="HJ33" s="128"/>
      <c r="HK33" s="128"/>
      <c r="HL33" s="128"/>
      <c r="HM33" s="128"/>
      <c r="HN33" s="128"/>
      <c r="HO33" s="128"/>
      <c r="HP33" s="128"/>
      <c r="HQ33" s="128"/>
      <c r="HR33" s="128"/>
      <c r="HS33" s="128"/>
      <c r="HT33" s="128"/>
      <c r="HU33" s="128"/>
      <c r="HV33" s="128"/>
      <c r="HW33" s="128"/>
      <c r="HX33" s="128"/>
      <c r="HY33" s="128"/>
      <c r="HZ33" s="128"/>
      <c r="IA33" s="128"/>
      <c r="IB33" s="128"/>
      <c r="IC33" s="128"/>
      <c r="ID33" s="128"/>
      <c r="IE33" s="128"/>
      <c r="IF33" s="128"/>
      <c r="IG33" s="128"/>
      <c r="IH33" s="128"/>
      <c r="II33" s="128"/>
      <c r="IJ33" s="128"/>
      <c r="IK33" s="128"/>
      <c r="IL33" s="128"/>
      <c r="IM33" s="128"/>
      <c r="IN33" s="128"/>
      <c r="IO33" s="128"/>
      <c r="IP33" s="128"/>
      <c r="IQ33" s="128"/>
      <c r="IR33" s="181"/>
      <c r="IS33" s="129"/>
      <c r="IT33" s="185"/>
      <c r="IU33" s="185"/>
      <c r="IV33" s="185"/>
    </row>
    <row r="34" spans="1:256" s="186" customFormat="1" hidden="1">
      <c r="A34" s="127"/>
      <c r="B34" s="187"/>
      <c r="C34" s="157">
        <f t="shared" si="31"/>
        <v>0</v>
      </c>
      <c r="D34" s="158">
        <f t="shared" si="49"/>
        <v>0</v>
      </c>
      <c r="E34" s="128">
        <f>COUNTIF(BQ34:DH34,90)</f>
        <v>0</v>
      </c>
      <c r="F34" s="158">
        <f t="shared" si="18"/>
        <v>0</v>
      </c>
      <c r="G34" s="158">
        <f t="shared" si="19"/>
        <v>0</v>
      </c>
      <c r="H34" s="128">
        <f>COUNTIF(BQ34:DH34,"S")</f>
        <v>0</v>
      </c>
      <c r="I34" s="319">
        <f>SUM(BQ34:DH34)</f>
        <v>0</v>
      </c>
      <c r="J34" s="160" t="e">
        <f t="shared" si="22"/>
        <v>#DIV/0!</v>
      </c>
      <c r="K34" s="160">
        <f>ABS(I34*100/I1)</f>
        <v>0</v>
      </c>
      <c r="L34" s="159">
        <f>K1</f>
        <v>42</v>
      </c>
      <c r="M34" s="159">
        <f t="shared" si="32"/>
        <v>0</v>
      </c>
      <c r="N34" s="188"/>
      <c r="O34" s="188">
        <f t="shared" si="34"/>
        <v>0</v>
      </c>
      <c r="P34" s="188">
        <f t="shared" si="35"/>
        <v>0</v>
      </c>
      <c r="Q34" s="188">
        <f t="shared" si="36"/>
        <v>0</v>
      </c>
      <c r="R34" s="161">
        <f t="shared" si="38"/>
        <v>0</v>
      </c>
      <c r="S34" s="162">
        <f t="shared" si="39"/>
        <v>0</v>
      </c>
      <c r="T34" s="163">
        <f t="shared" si="40"/>
        <v>0</v>
      </c>
      <c r="U34" s="163">
        <f t="shared" si="41"/>
        <v>0</v>
      </c>
      <c r="V34" s="125">
        <f t="shared" si="27"/>
        <v>0</v>
      </c>
      <c r="W34" s="165"/>
      <c r="X34" s="177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310"/>
      <c r="BJ34" s="128"/>
      <c r="BK34" s="128"/>
      <c r="BL34" s="128"/>
      <c r="BM34" s="128"/>
      <c r="BN34" s="128"/>
      <c r="BO34" s="174"/>
      <c r="BP34" s="197"/>
      <c r="BQ34" s="177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310"/>
      <c r="DC34" s="128"/>
      <c r="DD34" s="128"/>
      <c r="DE34" s="128"/>
      <c r="DF34" s="128"/>
      <c r="DG34" s="128"/>
      <c r="DH34" s="174"/>
      <c r="DI34" s="164"/>
      <c r="DJ34" s="177"/>
      <c r="DK34" s="128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8"/>
      <c r="DW34" s="128"/>
      <c r="DX34" s="128"/>
      <c r="DY34" s="128"/>
      <c r="DZ34" s="128"/>
      <c r="EA34" s="128"/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8"/>
      <c r="EM34" s="128"/>
      <c r="EN34" s="128"/>
      <c r="EO34" s="128"/>
      <c r="EP34" s="128"/>
      <c r="EQ34" s="128"/>
      <c r="ER34" s="128"/>
      <c r="ES34" s="128"/>
      <c r="ET34" s="128"/>
      <c r="EU34" s="128"/>
      <c r="EV34" s="128"/>
      <c r="EW34" s="128"/>
      <c r="EX34" s="128"/>
      <c r="EY34" s="128"/>
      <c r="EZ34" s="128"/>
      <c r="FA34" s="129"/>
      <c r="FB34" s="169">
        <f t="shared" si="43"/>
        <v>0</v>
      </c>
      <c r="FC34" s="178">
        <f t="shared" si="44"/>
        <v>0</v>
      </c>
      <c r="FD34" s="179">
        <f t="shared" si="45"/>
        <v>0</v>
      </c>
      <c r="FE34" s="177"/>
      <c r="FF34" s="128"/>
      <c r="FG34" s="128"/>
      <c r="FH34" s="128"/>
      <c r="FI34" s="128"/>
      <c r="FJ34" s="128"/>
      <c r="FK34" s="128"/>
      <c r="FL34" s="128"/>
      <c r="FM34" s="128"/>
      <c r="FN34" s="128"/>
      <c r="FO34" s="128"/>
      <c r="FP34" s="128"/>
      <c r="FQ34" s="128"/>
      <c r="FR34" s="128"/>
      <c r="FS34" s="128"/>
      <c r="FT34" s="128"/>
      <c r="FU34" s="128"/>
      <c r="FV34" s="128"/>
      <c r="FW34" s="128"/>
      <c r="FX34" s="128"/>
      <c r="FY34" s="128"/>
      <c r="FZ34" s="128"/>
      <c r="GA34" s="128"/>
      <c r="GB34" s="128"/>
      <c r="GC34" s="128"/>
      <c r="GD34" s="128"/>
      <c r="GE34" s="128"/>
      <c r="GF34" s="128"/>
      <c r="GG34" s="128"/>
      <c r="GH34" s="128"/>
      <c r="GI34" s="128"/>
      <c r="GJ34" s="128"/>
      <c r="GK34" s="128"/>
      <c r="GL34" s="128"/>
      <c r="GM34" s="128"/>
      <c r="GN34" s="128"/>
      <c r="GO34" s="128"/>
      <c r="GP34" s="128"/>
      <c r="GQ34" s="128"/>
      <c r="GR34" s="128"/>
      <c r="GS34" s="128"/>
      <c r="GT34" s="128"/>
      <c r="GU34" s="128"/>
      <c r="GV34" s="129"/>
      <c r="GW34" s="189"/>
      <c r="GX34" s="110"/>
      <c r="GY34" s="184"/>
      <c r="GZ34" s="195"/>
      <c r="HA34" s="190">
        <f t="shared" si="37"/>
        <v>0</v>
      </c>
      <c r="HB34" s="127"/>
      <c r="HC34" s="128"/>
      <c r="HD34" s="128"/>
      <c r="HE34" s="128"/>
      <c r="HF34" s="128"/>
      <c r="HG34" s="128"/>
      <c r="HH34" s="128"/>
      <c r="HI34" s="128"/>
      <c r="HJ34" s="128"/>
      <c r="HK34" s="128"/>
      <c r="HL34" s="128"/>
      <c r="HM34" s="128"/>
      <c r="HN34" s="128"/>
      <c r="HO34" s="128"/>
      <c r="HP34" s="128"/>
      <c r="HQ34" s="128"/>
      <c r="HR34" s="128"/>
      <c r="HS34" s="128"/>
      <c r="HT34" s="128"/>
      <c r="HU34" s="128"/>
      <c r="HV34" s="128"/>
      <c r="HW34" s="128"/>
      <c r="HX34" s="128"/>
      <c r="HY34" s="128"/>
      <c r="HZ34" s="128"/>
      <c r="IA34" s="128"/>
      <c r="IB34" s="128"/>
      <c r="IC34" s="128"/>
      <c r="ID34" s="128"/>
      <c r="IE34" s="128"/>
      <c r="IF34" s="128"/>
      <c r="IG34" s="128"/>
      <c r="IH34" s="128"/>
      <c r="II34" s="128"/>
      <c r="IJ34" s="128"/>
      <c r="IK34" s="128"/>
      <c r="IL34" s="128"/>
      <c r="IM34" s="128"/>
      <c r="IN34" s="128"/>
      <c r="IO34" s="128"/>
      <c r="IP34" s="128"/>
      <c r="IQ34" s="128"/>
      <c r="IR34" s="181"/>
      <c r="IS34" s="129"/>
      <c r="IT34" s="185"/>
      <c r="IU34" s="185"/>
      <c r="IV34" s="185"/>
    </row>
    <row r="35" spans="1:256" s="173" customFormat="1" hidden="1">
      <c r="A35" s="201"/>
      <c r="B35" s="174"/>
      <c r="C35" s="157">
        <f t="shared" si="31"/>
        <v>0</v>
      </c>
      <c r="D35" s="158">
        <f t="shared" si="49"/>
        <v>0</v>
      </c>
      <c r="E35" s="128">
        <f t="shared" si="17"/>
        <v>0</v>
      </c>
      <c r="F35" s="158">
        <f t="shared" si="18"/>
        <v>0</v>
      </c>
      <c r="G35" s="158">
        <f t="shared" si="19"/>
        <v>0</v>
      </c>
      <c r="H35" s="128">
        <f t="shared" si="20"/>
        <v>0</v>
      </c>
      <c r="I35" s="319">
        <f t="shared" si="21"/>
        <v>0</v>
      </c>
      <c r="J35" s="160" t="e">
        <f t="shared" si="22"/>
        <v>#DIV/0!</v>
      </c>
      <c r="K35" s="160">
        <f>ABS(I35*100/I1)</f>
        <v>0</v>
      </c>
      <c r="L35" s="159">
        <f>K1</f>
        <v>42</v>
      </c>
      <c r="M35" s="159">
        <f t="shared" si="32"/>
        <v>0</v>
      </c>
      <c r="N35" s="188"/>
      <c r="O35" s="188">
        <f t="shared" si="34"/>
        <v>0</v>
      </c>
      <c r="P35" s="188">
        <f t="shared" si="35"/>
        <v>0</v>
      </c>
      <c r="Q35" s="188">
        <f t="shared" si="36"/>
        <v>0</v>
      </c>
      <c r="R35" s="161">
        <f t="shared" si="38"/>
        <v>0</v>
      </c>
      <c r="S35" s="162">
        <f t="shared" si="39"/>
        <v>0</v>
      </c>
      <c r="T35" s="163">
        <f t="shared" si="40"/>
        <v>0</v>
      </c>
      <c r="U35" s="163">
        <f t="shared" si="41"/>
        <v>0</v>
      </c>
      <c r="V35" s="125">
        <f t="shared" si="27"/>
        <v>0</v>
      </c>
      <c r="W35" s="165"/>
      <c r="X35" s="177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310"/>
      <c r="BJ35" s="128"/>
      <c r="BK35" s="128"/>
      <c r="BL35" s="128"/>
      <c r="BM35" s="128"/>
      <c r="BN35" s="128"/>
      <c r="BO35" s="174"/>
      <c r="BP35" s="197"/>
      <c r="BQ35" s="177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310"/>
      <c r="DC35" s="128"/>
      <c r="DD35" s="128"/>
      <c r="DE35" s="128"/>
      <c r="DF35" s="128"/>
      <c r="DG35" s="128"/>
      <c r="DH35" s="174"/>
      <c r="DI35" s="164"/>
      <c r="DJ35" s="177"/>
      <c r="DK35" s="128"/>
      <c r="DL35" s="128"/>
      <c r="DM35" s="128"/>
      <c r="DN35" s="128"/>
      <c r="DO35" s="128"/>
      <c r="DP35" s="128"/>
      <c r="DQ35" s="128"/>
      <c r="DR35" s="128"/>
      <c r="DS35" s="128"/>
      <c r="DT35" s="128"/>
      <c r="DU35" s="128"/>
      <c r="DV35" s="128"/>
      <c r="DW35" s="128"/>
      <c r="DX35" s="128"/>
      <c r="DY35" s="128"/>
      <c r="DZ35" s="128"/>
      <c r="EA35" s="128"/>
      <c r="EB35" s="128"/>
      <c r="EC35" s="128"/>
      <c r="ED35" s="128"/>
      <c r="EE35" s="128"/>
      <c r="EF35" s="128"/>
      <c r="EG35" s="128"/>
      <c r="EH35" s="128"/>
      <c r="EI35" s="128"/>
      <c r="EJ35" s="128"/>
      <c r="EK35" s="128"/>
      <c r="EL35" s="128"/>
      <c r="EM35" s="128"/>
      <c r="EN35" s="128"/>
      <c r="EO35" s="128"/>
      <c r="EP35" s="128"/>
      <c r="EQ35" s="128"/>
      <c r="ER35" s="128"/>
      <c r="ES35" s="128"/>
      <c r="ET35" s="128"/>
      <c r="EU35" s="128"/>
      <c r="EV35" s="128"/>
      <c r="EW35" s="128"/>
      <c r="EX35" s="128"/>
      <c r="EY35" s="128"/>
      <c r="EZ35" s="128"/>
      <c r="FA35" s="286"/>
      <c r="FB35" s="169">
        <f t="shared" si="43"/>
        <v>0</v>
      </c>
      <c r="FC35" s="178">
        <f t="shared" si="44"/>
        <v>0</v>
      </c>
      <c r="FD35" s="179">
        <f t="shared" si="45"/>
        <v>0</v>
      </c>
      <c r="FE35" s="177"/>
      <c r="FF35" s="128"/>
      <c r="FG35" s="128"/>
      <c r="FH35" s="128"/>
      <c r="FI35" s="128"/>
      <c r="FJ35" s="128"/>
      <c r="FK35" s="128"/>
      <c r="FL35" s="128"/>
      <c r="FM35" s="128"/>
      <c r="FN35" s="128"/>
      <c r="FO35" s="128"/>
      <c r="FP35" s="128"/>
      <c r="FQ35" s="128"/>
      <c r="FR35" s="128"/>
      <c r="FS35" s="128"/>
      <c r="FT35" s="128"/>
      <c r="FU35" s="128"/>
      <c r="FV35" s="128"/>
      <c r="FW35" s="128"/>
      <c r="FX35" s="128"/>
      <c r="FY35" s="128"/>
      <c r="FZ35" s="128"/>
      <c r="GA35" s="128"/>
      <c r="GB35" s="128"/>
      <c r="GC35" s="128"/>
      <c r="GD35" s="128"/>
      <c r="GE35" s="128"/>
      <c r="GF35" s="128"/>
      <c r="GG35" s="128"/>
      <c r="GH35" s="128"/>
      <c r="GI35" s="128"/>
      <c r="GJ35" s="128"/>
      <c r="GK35" s="128"/>
      <c r="GL35" s="128"/>
      <c r="GM35" s="128"/>
      <c r="GN35" s="128"/>
      <c r="GO35" s="128"/>
      <c r="GP35" s="128"/>
      <c r="GQ35" s="128"/>
      <c r="GR35" s="128"/>
      <c r="GS35" s="128"/>
      <c r="GT35" s="128"/>
      <c r="GU35" s="128"/>
      <c r="GV35" s="129"/>
      <c r="GW35" s="189"/>
      <c r="GX35" s="110"/>
      <c r="GY35" s="110"/>
      <c r="GZ35" s="125"/>
      <c r="HA35" s="190">
        <f t="shared" si="37"/>
        <v>0</v>
      </c>
      <c r="HB35" s="127"/>
      <c r="HC35" s="128"/>
      <c r="HD35" s="128"/>
      <c r="HE35" s="128"/>
      <c r="HF35" s="128"/>
      <c r="HG35" s="128"/>
      <c r="HH35" s="128"/>
      <c r="HI35" s="128"/>
      <c r="HJ35" s="128"/>
      <c r="HK35" s="128"/>
      <c r="HL35" s="128"/>
      <c r="HM35" s="128"/>
      <c r="HN35" s="128"/>
      <c r="HO35" s="128"/>
      <c r="HP35" s="128"/>
      <c r="HQ35" s="128"/>
      <c r="HR35" s="128"/>
      <c r="HS35" s="128"/>
      <c r="HT35" s="128"/>
      <c r="HU35" s="128"/>
      <c r="HV35" s="128"/>
      <c r="HW35" s="128"/>
      <c r="HX35" s="128"/>
      <c r="HY35" s="128"/>
      <c r="HZ35" s="128"/>
      <c r="IA35" s="128"/>
      <c r="IB35" s="128"/>
      <c r="IC35" s="128"/>
      <c r="ID35" s="128"/>
      <c r="IE35" s="128"/>
      <c r="IF35" s="128"/>
      <c r="IG35" s="128"/>
      <c r="IH35" s="128"/>
      <c r="II35" s="128"/>
      <c r="IJ35" s="128"/>
      <c r="IK35" s="128"/>
      <c r="IL35" s="128"/>
      <c r="IM35" s="128"/>
      <c r="IN35" s="128"/>
      <c r="IO35" s="128"/>
      <c r="IP35" s="128"/>
      <c r="IQ35" s="128"/>
      <c r="IR35" s="128"/>
      <c r="IS35" s="129"/>
      <c r="IT35" s="172"/>
      <c r="IU35" s="172"/>
      <c r="IV35" s="172"/>
    </row>
    <row r="36" spans="1:256" s="186" customFormat="1" hidden="1">
      <c r="A36" s="127"/>
      <c r="B36" s="174"/>
      <c r="C36" s="157">
        <f t="shared" si="31"/>
        <v>0</v>
      </c>
      <c r="D36" s="158">
        <f t="shared" si="49"/>
        <v>0</v>
      </c>
      <c r="E36" s="128">
        <f t="shared" si="17"/>
        <v>0</v>
      </c>
      <c r="F36" s="158">
        <f t="shared" si="18"/>
        <v>0</v>
      </c>
      <c r="G36" s="158">
        <f t="shared" si="19"/>
        <v>0</v>
      </c>
      <c r="H36" s="128">
        <f t="shared" si="20"/>
        <v>0</v>
      </c>
      <c r="I36" s="319">
        <f t="shared" si="21"/>
        <v>0</v>
      </c>
      <c r="J36" s="160" t="e">
        <f t="shared" si="22"/>
        <v>#DIV/0!</v>
      </c>
      <c r="K36" s="160">
        <f>ABS(I36*100/I1)</f>
        <v>0</v>
      </c>
      <c r="L36" s="159">
        <f>K1</f>
        <v>42</v>
      </c>
      <c r="M36" s="159">
        <f t="shared" si="32"/>
        <v>0</v>
      </c>
      <c r="N36" s="188"/>
      <c r="O36" s="188">
        <f t="shared" si="34"/>
        <v>0</v>
      </c>
      <c r="P36" s="188">
        <f t="shared" si="35"/>
        <v>0</v>
      </c>
      <c r="Q36" s="188">
        <f t="shared" si="36"/>
        <v>0</v>
      </c>
      <c r="R36" s="161">
        <f t="shared" si="38"/>
        <v>0</v>
      </c>
      <c r="S36" s="162">
        <f t="shared" si="39"/>
        <v>0</v>
      </c>
      <c r="T36" s="163">
        <f t="shared" si="40"/>
        <v>0</v>
      </c>
      <c r="U36" s="163">
        <f t="shared" si="41"/>
        <v>0</v>
      </c>
      <c r="V36" s="125">
        <f t="shared" si="27"/>
        <v>0</v>
      </c>
      <c r="W36" s="165"/>
      <c r="X36" s="177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310"/>
      <c r="BJ36" s="128"/>
      <c r="BK36" s="128"/>
      <c r="BL36" s="128"/>
      <c r="BM36" s="128"/>
      <c r="BN36" s="128"/>
      <c r="BO36" s="174"/>
      <c r="BP36" s="197"/>
      <c r="BQ36" s="177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U36" s="128"/>
      <c r="CV36" s="128"/>
      <c r="CW36" s="128"/>
      <c r="CX36" s="128"/>
      <c r="CY36" s="128"/>
      <c r="CZ36" s="128"/>
      <c r="DA36" s="128"/>
      <c r="DB36" s="310"/>
      <c r="DC36" s="128"/>
      <c r="DD36" s="128"/>
      <c r="DE36" s="128"/>
      <c r="DF36" s="128"/>
      <c r="DG36" s="128"/>
      <c r="DH36" s="174"/>
      <c r="DI36" s="164"/>
      <c r="DJ36" s="177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8"/>
      <c r="DW36" s="128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/>
      <c r="EK36" s="128"/>
      <c r="EL36" s="128"/>
      <c r="EM36" s="128"/>
      <c r="EN36" s="128"/>
      <c r="EO36" s="128"/>
      <c r="EP36" s="128"/>
      <c r="EQ36" s="128"/>
      <c r="ER36" s="128"/>
      <c r="ES36" s="128"/>
      <c r="ET36" s="128"/>
      <c r="EU36" s="128"/>
      <c r="EV36" s="128"/>
      <c r="EW36" s="128"/>
      <c r="EX36" s="128"/>
      <c r="EY36" s="128"/>
      <c r="EZ36" s="128"/>
      <c r="FA36" s="286"/>
      <c r="FB36" s="169">
        <f t="shared" si="43"/>
        <v>0</v>
      </c>
      <c r="FC36" s="178">
        <f t="shared" si="44"/>
        <v>0</v>
      </c>
      <c r="FD36" s="179">
        <f t="shared" si="45"/>
        <v>0</v>
      </c>
      <c r="FE36" s="177"/>
      <c r="FF36" s="128"/>
      <c r="FG36" s="128"/>
      <c r="FH36" s="128"/>
      <c r="FI36" s="128"/>
      <c r="FJ36" s="128"/>
      <c r="FK36" s="128"/>
      <c r="FL36" s="128"/>
      <c r="FM36" s="128"/>
      <c r="FN36" s="128"/>
      <c r="FO36" s="128"/>
      <c r="FP36" s="128"/>
      <c r="FQ36" s="128"/>
      <c r="FR36" s="128"/>
      <c r="FS36" s="128"/>
      <c r="FT36" s="128"/>
      <c r="FU36" s="128"/>
      <c r="FV36" s="128"/>
      <c r="FW36" s="128"/>
      <c r="FX36" s="128"/>
      <c r="FY36" s="128"/>
      <c r="FZ36" s="128"/>
      <c r="GA36" s="128"/>
      <c r="GB36" s="128"/>
      <c r="GC36" s="128"/>
      <c r="GD36" s="128"/>
      <c r="GE36" s="128"/>
      <c r="GF36" s="128"/>
      <c r="GG36" s="128"/>
      <c r="GH36" s="128"/>
      <c r="GI36" s="128"/>
      <c r="GJ36" s="128"/>
      <c r="GK36" s="128"/>
      <c r="GL36" s="128"/>
      <c r="GM36" s="128"/>
      <c r="GN36" s="128"/>
      <c r="GO36" s="128"/>
      <c r="GP36" s="128"/>
      <c r="GQ36" s="128"/>
      <c r="GR36" s="128"/>
      <c r="GS36" s="128"/>
      <c r="GT36" s="128"/>
      <c r="GU36" s="128"/>
      <c r="GV36" s="129"/>
      <c r="GW36" s="189"/>
      <c r="GX36" s="110"/>
      <c r="GY36" s="184"/>
      <c r="GZ36" s="195"/>
      <c r="HA36" s="190">
        <f t="shared" si="37"/>
        <v>0</v>
      </c>
      <c r="HB36" s="127"/>
      <c r="HC36" s="128"/>
      <c r="HD36" s="128"/>
      <c r="HE36" s="128"/>
      <c r="HF36" s="128"/>
      <c r="HG36" s="128"/>
      <c r="HH36" s="128"/>
      <c r="HI36" s="128"/>
      <c r="HJ36" s="128"/>
      <c r="HK36" s="128"/>
      <c r="HL36" s="128"/>
      <c r="HM36" s="128"/>
      <c r="HN36" s="128"/>
      <c r="HO36" s="128"/>
      <c r="HP36" s="128"/>
      <c r="HQ36" s="128"/>
      <c r="HR36" s="128"/>
      <c r="HS36" s="128"/>
      <c r="HT36" s="128"/>
      <c r="HU36" s="128"/>
      <c r="HV36" s="128"/>
      <c r="HW36" s="128"/>
      <c r="HX36" s="128"/>
      <c r="HY36" s="128"/>
      <c r="HZ36" s="128"/>
      <c r="IA36" s="128"/>
      <c r="IB36" s="128"/>
      <c r="IC36" s="128"/>
      <c r="ID36" s="128"/>
      <c r="IE36" s="128"/>
      <c r="IF36" s="128"/>
      <c r="IG36" s="128"/>
      <c r="IH36" s="128"/>
      <c r="II36" s="128"/>
      <c r="IJ36" s="128"/>
      <c r="IK36" s="128"/>
      <c r="IL36" s="128"/>
      <c r="IM36" s="128"/>
      <c r="IN36" s="128"/>
      <c r="IO36" s="128"/>
      <c r="IP36" s="128"/>
      <c r="IQ36" s="128"/>
      <c r="IR36" s="181"/>
      <c r="IS36" s="129"/>
      <c r="IT36" s="185"/>
      <c r="IU36" s="185"/>
      <c r="IV36" s="185"/>
    </row>
    <row r="37" spans="1:256" s="131" customFormat="1">
      <c r="A37" s="289" t="s">
        <v>71</v>
      </c>
      <c r="B37" s="203" t="s">
        <v>64</v>
      </c>
      <c r="C37" s="157">
        <f t="shared" si="31"/>
        <v>36</v>
      </c>
      <c r="D37" s="193">
        <f>COUNTIF(X37:BO37,"T")</f>
        <v>35</v>
      </c>
      <c r="E37" s="110">
        <f t="shared" si="17"/>
        <v>32</v>
      </c>
      <c r="F37" s="193">
        <f t="shared" si="18"/>
        <v>2</v>
      </c>
      <c r="G37" s="193">
        <f t="shared" si="19"/>
        <v>1</v>
      </c>
      <c r="H37" s="110">
        <f t="shared" si="20"/>
        <v>0</v>
      </c>
      <c r="I37" s="319">
        <f t="shared" si="21"/>
        <v>3147</v>
      </c>
      <c r="J37" s="194">
        <f t="shared" si="22"/>
        <v>87.416666666666671</v>
      </c>
      <c r="K37" s="194">
        <f>ABS(I37*100/I1)</f>
        <v>83.253968253968253</v>
      </c>
      <c r="L37" s="188">
        <f>K1</f>
        <v>42</v>
      </c>
      <c r="M37" s="188">
        <f t="shared" si="32"/>
        <v>36</v>
      </c>
      <c r="N37" s="188"/>
      <c r="O37" s="188">
        <f t="shared" si="34"/>
        <v>0</v>
      </c>
      <c r="P37" s="188">
        <f t="shared" si="35"/>
        <v>0</v>
      </c>
      <c r="Q37" s="188">
        <f t="shared" si="36"/>
        <v>0</v>
      </c>
      <c r="R37" s="161">
        <f t="shared" si="38"/>
        <v>2</v>
      </c>
      <c r="S37" s="162">
        <f t="shared" si="39"/>
        <v>0</v>
      </c>
      <c r="T37" s="163">
        <f t="shared" si="40"/>
        <v>1</v>
      </c>
      <c r="U37" s="163">
        <f t="shared" si="41"/>
        <v>1</v>
      </c>
      <c r="V37" s="125">
        <f t="shared" si="27"/>
        <v>18</v>
      </c>
      <c r="W37" s="165"/>
      <c r="X37" s="299" t="s">
        <v>128</v>
      </c>
      <c r="Y37" s="301" t="s">
        <v>128</v>
      </c>
      <c r="Z37" s="301" t="s">
        <v>128</v>
      </c>
      <c r="AA37" s="301" t="s">
        <v>128</v>
      </c>
      <c r="AB37" s="301" t="s">
        <v>128</v>
      </c>
      <c r="AC37" s="301" t="s">
        <v>128</v>
      </c>
      <c r="AD37" s="110"/>
      <c r="AE37" s="301" t="s">
        <v>131</v>
      </c>
      <c r="AF37" s="301" t="s">
        <v>128</v>
      </c>
      <c r="AG37" s="301" t="s">
        <v>128</v>
      </c>
      <c r="AH37" s="301" t="s">
        <v>128</v>
      </c>
      <c r="AI37" s="301" t="s">
        <v>128</v>
      </c>
      <c r="AJ37" s="301" t="s">
        <v>128</v>
      </c>
      <c r="AK37" s="110"/>
      <c r="AL37" s="110"/>
      <c r="AM37" s="301" t="s">
        <v>128</v>
      </c>
      <c r="AN37" s="301" t="s">
        <v>128</v>
      </c>
      <c r="AO37" s="301" t="s">
        <v>128</v>
      </c>
      <c r="AP37" s="301" t="s">
        <v>128</v>
      </c>
      <c r="AQ37" s="301" t="s">
        <v>128</v>
      </c>
      <c r="AR37" s="301" t="s">
        <v>128</v>
      </c>
      <c r="AS37" s="301" t="s">
        <v>128</v>
      </c>
      <c r="AT37" s="301" t="s">
        <v>128</v>
      </c>
      <c r="AU37" s="301" t="s">
        <v>128</v>
      </c>
      <c r="AV37" s="301" t="s">
        <v>128</v>
      </c>
      <c r="AW37" s="301" t="s">
        <v>128</v>
      </c>
      <c r="AX37" s="301" t="s">
        <v>128</v>
      </c>
      <c r="AY37" s="301" t="s">
        <v>128</v>
      </c>
      <c r="AZ37" s="301" t="s">
        <v>128</v>
      </c>
      <c r="BA37" s="301" t="s">
        <v>128</v>
      </c>
      <c r="BB37" s="301" t="s">
        <v>128</v>
      </c>
      <c r="BC37" s="110"/>
      <c r="BD37" s="110"/>
      <c r="BE37" s="301" t="s">
        <v>128</v>
      </c>
      <c r="BF37" s="301" t="s">
        <v>128</v>
      </c>
      <c r="BG37" s="301" t="s">
        <v>128</v>
      </c>
      <c r="BH37" s="301" t="s">
        <v>128</v>
      </c>
      <c r="BI37" s="310"/>
      <c r="BJ37" s="301" t="s">
        <v>128</v>
      </c>
      <c r="BK37" s="301" t="s">
        <v>128</v>
      </c>
      <c r="BL37" s="301" t="s">
        <v>128</v>
      </c>
      <c r="BM37" s="301" t="s">
        <v>128</v>
      </c>
      <c r="BN37" s="110"/>
      <c r="BO37" s="176"/>
      <c r="BP37" s="197"/>
      <c r="BQ37" s="299">
        <v>90</v>
      </c>
      <c r="BR37" s="301">
        <v>90</v>
      </c>
      <c r="BS37" s="301">
        <v>90</v>
      </c>
      <c r="BT37" s="301">
        <v>90</v>
      </c>
      <c r="BU37" s="306">
        <v>89</v>
      </c>
      <c r="BV37" s="301">
        <v>90</v>
      </c>
      <c r="BW37" s="110"/>
      <c r="BX37" s="306" t="s">
        <v>131</v>
      </c>
      <c r="BY37" s="301">
        <v>90</v>
      </c>
      <c r="BZ37" s="301">
        <v>90</v>
      </c>
      <c r="CA37" s="301">
        <v>90</v>
      </c>
      <c r="CB37" s="301">
        <v>90</v>
      </c>
      <c r="CC37" s="315">
        <v>89</v>
      </c>
      <c r="CD37" s="110"/>
      <c r="CE37" s="110"/>
      <c r="CF37" s="301">
        <v>90</v>
      </c>
      <c r="CG37" s="301">
        <v>90</v>
      </c>
      <c r="CH37" s="301">
        <v>90</v>
      </c>
      <c r="CI37" s="301">
        <v>90</v>
      </c>
      <c r="CJ37" s="301">
        <v>90</v>
      </c>
      <c r="CK37" s="301">
        <v>90</v>
      </c>
      <c r="CL37" s="301">
        <v>90</v>
      </c>
      <c r="CM37" s="301">
        <v>90</v>
      </c>
      <c r="CN37" s="301">
        <v>90</v>
      </c>
      <c r="CO37" s="301">
        <v>90</v>
      </c>
      <c r="CP37" s="301">
        <v>90</v>
      </c>
      <c r="CQ37" s="301">
        <v>90</v>
      </c>
      <c r="CR37" s="301">
        <v>90</v>
      </c>
      <c r="CS37" s="301">
        <v>90</v>
      </c>
      <c r="CT37" s="301">
        <v>90</v>
      </c>
      <c r="CU37" s="301">
        <v>90</v>
      </c>
      <c r="CV37" s="110"/>
      <c r="CW37" s="110"/>
      <c r="CX37" s="301">
        <v>90</v>
      </c>
      <c r="CY37" s="301">
        <v>90</v>
      </c>
      <c r="CZ37" s="301">
        <v>90</v>
      </c>
      <c r="DA37" s="301">
        <v>90</v>
      </c>
      <c r="DB37" s="310"/>
      <c r="DC37" s="301">
        <v>90</v>
      </c>
      <c r="DD37" s="306">
        <v>89</v>
      </c>
      <c r="DE37" s="301">
        <v>90</v>
      </c>
      <c r="DF37" s="301">
        <v>90</v>
      </c>
      <c r="DG37" s="110"/>
      <c r="DH37" s="176"/>
      <c r="DI37" s="164"/>
      <c r="DJ37" s="299"/>
      <c r="DK37" s="301"/>
      <c r="DL37" s="301"/>
      <c r="DM37" s="301"/>
      <c r="DN37" s="301" t="s">
        <v>138</v>
      </c>
      <c r="DO37" s="301"/>
      <c r="DP37" s="110"/>
      <c r="DQ37" s="301" t="s">
        <v>137</v>
      </c>
      <c r="DR37" s="301"/>
      <c r="DS37" s="301"/>
      <c r="DT37" s="301"/>
      <c r="DU37" s="301"/>
      <c r="DV37" s="301"/>
      <c r="DW37" s="110"/>
      <c r="DX37" s="110"/>
      <c r="DY37" s="301"/>
      <c r="DZ37" s="301"/>
      <c r="EA37" s="301"/>
      <c r="EB37" s="301"/>
      <c r="EC37" s="301"/>
      <c r="ED37" s="301"/>
      <c r="EE37" s="301"/>
      <c r="EF37" s="301"/>
      <c r="EG37" s="301"/>
      <c r="EH37" s="301"/>
      <c r="EI37" s="301"/>
      <c r="EJ37" s="301"/>
      <c r="EK37" s="301"/>
      <c r="EL37" s="301"/>
      <c r="EM37" s="301"/>
      <c r="EN37" s="301"/>
      <c r="EO37" s="110"/>
      <c r="EP37" s="110"/>
      <c r="EQ37" s="301"/>
      <c r="ER37" s="301"/>
      <c r="ES37" s="301"/>
      <c r="ET37" s="301"/>
      <c r="EU37" s="110"/>
      <c r="EV37" s="301"/>
      <c r="EW37" s="301" t="s">
        <v>138</v>
      </c>
      <c r="EX37" s="301"/>
      <c r="EY37" s="301"/>
      <c r="EZ37" s="110"/>
      <c r="FA37" s="202"/>
      <c r="FB37" s="169">
        <f t="shared" si="43"/>
        <v>2</v>
      </c>
      <c r="FC37" s="178">
        <f t="shared" si="44"/>
        <v>0</v>
      </c>
      <c r="FD37" s="179">
        <f t="shared" si="45"/>
        <v>1</v>
      </c>
      <c r="FE37" s="175"/>
      <c r="FF37" s="110"/>
      <c r="FG37" s="110"/>
      <c r="FH37" s="110"/>
      <c r="FI37" s="311">
        <v>1</v>
      </c>
      <c r="FJ37" s="110"/>
      <c r="FK37" s="110"/>
      <c r="FL37" s="110"/>
      <c r="FM37" s="110"/>
      <c r="FN37" s="110"/>
      <c r="FO37" s="110"/>
      <c r="FP37" s="110"/>
      <c r="FQ37" s="312" t="s">
        <v>139</v>
      </c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311">
        <v>1</v>
      </c>
      <c r="GM37" s="110"/>
      <c r="GN37" s="110"/>
      <c r="GO37" s="110"/>
      <c r="GP37" s="110"/>
      <c r="GQ37" s="110"/>
      <c r="GR37" s="110"/>
      <c r="GS37" s="110"/>
      <c r="GT37" s="110"/>
      <c r="GU37" s="110"/>
      <c r="GV37" s="125"/>
      <c r="GW37" s="189"/>
      <c r="GX37" s="110"/>
      <c r="GY37" s="110"/>
      <c r="GZ37" s="125"/>
      <c r="HA37" s="190">
        <f t="shared" si="37"/>
        <v>18</v>
      </c>
      <c r="HB37" s="124"/>
      <c r="HC37" s="110">
        <v>1</v>
      </c>
      <c r="HD37" s="110"/>
      <c r="HE37" s="110">
        <v>2</v>
      </c>
      <c r="HF37" s="110">
        <v>1</v>
      </c>
      <c r="HG37" s="110">
        <v>1</v>
      </c>
      <c r="HH37" s="110"/>
      <c r="HI37" s="110"/>
      <c r="HJ37" s="110"/>
      <c r="HK37" s="110">
        <v>1</v>
      </c>
      <c r="HL37" s="110">
        <v>1</v>
      </c>
      <c r="HM37" s="110">
        <v>1</v>
      </c>
      <c r="HN37" s="110">
        <v>1</v>
      </c>
      <c r="HO37" s="110"/>
      <c r="HP37" s="110"/>
      <c r="HQ37" s="110">
        <v>2</v>
      </c>
      <c r="HR37" s="110">
        <v>1</v>
      </c>
      <c r="HS37" s="110">
        <v>1</v>
      </c>
      <c r="HT37" s="110"/>
      <c r="HU37" s="110"/>
      <c r="HV37" s="110"/>
      <c r="HW37" s="110"/>
      <c r="HX37" s="110"/>
      <c r="HY37" s="110"/>
      <c r="HZ37" s="110">
        <v>1</v>
      </c>
      <c r="IA37" s="110"/>
      <c r="IB37" s="110"/>
      <c r="IC37" s="110"/>
      <c r="ID37" s="110">
        <v>1</v>
      </c>
      <c r="IE37" s="110">
        <v>1</v>
      </c>
      <c r="IF37" s="110"/>
      <c r="IG37" s="110"/>
      <c r="IH37" s="110"/>
      <c r="II37" s="110"/>
      <c r="IJ37" s="110"/>
      <c r="IK37" s="110">
        <v>1</v>
      </c>
      <c r="IL37" s="110"/>
      <c r="IM37" s="110"/>
      <c r="IN37" s="110">
        <v>1</v>
      </c>
      <c r="IO37" s="110"/>
      <c r="IP37" s="110"/>
      <c r="IQ37" s="110"/>
      <c r="IR37" s="110"/>
      <c r="IS37" s="125"/>
      <c r="IT37" s="191"/>
      <c r="IU37" s="191"/>
      <c r="IV37" s="191"/>
    </row>
    <row r="38" spans="1:256" s="131" customFormat="1">
      <c r="A38" s="289" t="s">
        <v>73</v>
      </c>
      <c r="B38" s="203" t="s">
        <v>64</v>
      </c>
      <c r="C38" s="157">
        <f t="shared" si="31"/>
        <v>0</v>
      </c>
      <c r="D38" s="193">
        <f t="shared" ref="D38:D60" si="50">COUNTIF(X38:BO38,"T")</f>
        <v>0</v>
      </c>
      <c r="E38" s="110">
        <f t="shared" si="17"/>
        <v>0</v>
      </c>
      <c r="F38" s="193">
        <f t="shared" si="18"/>
        <v>0</v>
      </c>
      <c r="G38" s="193">
        <f t="shared" si="19"/>
        <v>0</v>
      </c>
      <c r="H38" s="110">
        <f t="shared" si="20"/>
        <v>0</v>
      </c>
      <c r="I38" s="319">
        <f t="shared" si="21"/>
        <v>0</v>
      </c>
      <c r="J38" s="194" t="e">
        <f t="shared" si="22"/>
        <v>#DIV/0!</v>
      </c>
      <c r="K38" s="194">
        <f>ABS(I38*100/I1)</f>
        <v>0</v>
      </c>
      <c r="L38" s="188">
        <f>K1</f>
        <v>42</v>
      </c>
      <c r="M38" s="188">
        <f t="shared" si="32"/>
        <v>0</v>
      </c>
      <c r="N38" s="188"/>
      <c r="O38" s="188">
        <f t="shared" si="34"/>
        <v>0</v>
      </c>
      <c r="P38" s="188">
        <f t="shared" si="35"/>
        <v>0</v>
      </c>
      <c r="Q38" s="188">
        <f t="shared" si="36"/>
        <v>0</v>
      </c>
      <c r="R38" s="161">
        <f t="shared" si="38"/>
        <v>0</v>
      </c>
      <c r="S38" s="162">
        <f t="shared" si="39"/>
        <v>0</v>
      </c>
      <c r="T38" s="163">
        <f t="shared" si="40"/>
        <v>0</v>
      </c>
      <c r="U38" s="163">
        <f t="shared" si="41"/>
        <v>0</v>
      </c>
      <c r="V38" s="125">
        <f t="shared" si="27"/>
        <v>0</v>
      </c>
      <c r="W38" s="165"/>
      <c r="X38" s="299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310"/>
      <c r="BJ38" s="110"/>
      <c r="BK38" s="110"/>
      <c r="BL38" s="110"/>
      <c r="BM38" s="110"/>
      <c r="BN38" s="110"/>
      <c r="BO38" s="176"/>
      <c r="BP38" s="197"/>
      <c r="BQ38" s="299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310"/>
      <c r="DC38" s="110"/>
      <c r="DD38" s="110"/>
      <c r="DE38" s="110"/>
      <c r="DF38" s="110"/>
      <c r="DG38" s="110"/>
      <c r="DH38" s="176"/>
      <c r="DI38" s="164"/>
      <c r="DJ38" s="299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202"/>
      <c r="FB38" s="169">
        <f t="shared" si="43"/>
        <v>0</v>
      </c>
      <c r="FC38" s="178">
        <f t="shared" si="44"/>
        <v>0</v>
      </c>
      <c r="FD38" s="179">
        <f t="shared" si="45"/>
        <v>0</v>
      </c>
      <c r="FE38" s="175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25"/>
      <c r="GW38" s="189"/>
      <c r="GX38" s="110"/>
      <c r="GY38" s="110"/>
      <c r="GZ38" s="125"/>
      <c r="HA38" s="190">
        <f t="shared" si="37"/>
        <v>0</v>
      </c>
      <c r="HB38" s="124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25"/>
      <c r="IT38" s="191"/>
      <c r="IU38" s="191"/>
      <c r="IV38" s="191"/>
    </row>
    <row r="39" spans="1:256" s="131" customFormat="1">
      <c r="A39" s="289" t="s">
        <v>74</v>
      </c>
      <c r="B39" s="203" t="s">
        <v>64</v>
      </c>
      <c r="C39" s="157">
        <f t="shared" si="31"/>
        <v>38</v>
      </c>
      <c r="D39" s="193">
        <f t="shared" si="50"/>
        <v>38</v>
      </c>
      <c r="E39" s="110">
        <f t="shared" si="17"/>
        <v>33</v>
      </c>
      <c r="F39" s="193">
        <f t="shared" si="18"/>
        <v>5</v>
      </c>
      <c r="G39" s="193">
        <f t="shared" si="19"/>
        <v>0</v>
      </c>
      <c r="H39" s="110">
        <f t="shared" si="20"/>
        <v>0</v>
      </c>
      <c r="I39" s="319">
        <f t="shared" si="21"/>
        <v>3415</v>
      </c>
      <c r="J39" s="194">
        <f t="shared" si="22"/>
        <v>89.868421052631575</v>
      </c>
      <c r="K39" s="194">
        <f>ABS(I39*100/I1)</f>
        <v>90.343915343915342</v>
      </c>
      <c r="L39" s="188">
        <f>K1</f>
        <v>42</v>
      </c>
      <c r="M39" s="188">
        <f t="shared" si="32"/>
        <v>38</v>
      </c>
      <c r="N39" s="188">
        <f>SUM(O39:Q39)</f>
        <v>0</v>
      </c>
      <c r="O39" s="188">
        <f t="shared" si="34"/>
        <v>0</v>
      </c>
      <c r="P39" s="188">
        <f t="shared" si="35"/>
        <v>0</v>
      </c>
      <c r="Q39" s="188">
        <f t="shared" si="36"/>
        <v>0</v>
      </c>
      <c r="R39" s="161">
        <f t="shared" si="38"/>
        <v>6</v>
      </c>
      <c r="S39" s="162">
        <f t="shared" si="39"/>
        <v>0</v>
      </c>
      <c r="T39" s="163">
        <f t="shared" si="40"/>
        <v>1</v>
      </c>
      <c r="U39" s="163">
        <f t="shared" si="41"/>
        <v>1</v>
      </c>
      <c r="V39" s="125">
        <f t="shared" si="27"/>
        <v>16</v>
      </c>
      <c r="W39" s="165"/>
      <c r="X39" s="175"/>
      <c r="Y39" s="301" t="s">
        <v>128</v>
      </c>
      <c r="Z39" s="301" t="s">
        <v>128</v>
      </c>
      <c r="AA39" s="301" t="s">
        <v>128</v>
      </c>
      <c r="AB39" s="301" t="s">
        <v>128</v>
      </c>
      <c r="AC39" s="301" t="s">
        <v>128</v>
      </c>
      <c r="AD39" s="301" t="s">
        <v>128</v>
      </c>
      <c r="AE39" s="301" t="s">
        <v>128</v>
      </c>
      <c r="AF39" s="301" t="s">
        <v>128</v>
      </c>
      <c r="AG39" s="301" t="s">
        <v>128</v>
      </c>
      <c r="AH39" s="301" t="s">
        <v>128</v>
      </c>
      <c r="AI39" s="110"/>
      <c r="AJ39" s="301" t="s">
        <v>128</v>
      </c>
      <c r="AK39" s="301" t="s">
        <v>128</v>
      </c>
      <c r="AL39" s="301" t="s">
        <v>128</v>
      </c>
      <c r="AM39" s="301" t="s">
        <v>128</v>
      </c>
      <c r="AN39" s="301" t="s">
        <v>128</v>
      </c>
      <c r="AO39" s="301" t="s">
        <v>128</v>
      </c>
      <c r="AP39" s="301" t="s">
        <v>128</v>
      </c>
      <c r="AQ39" s="301" t="s">
        <v>128</v>
      </c>
      <c r="AR39" s="301" t="s">
        <v>128</v>
      </c>
      <c r="AS39" s="301" t="s">
        <v>128</v>
      </c>
      <c r="AT39" s="301" t="s">
        <v>128</v>
      </c>
      <c r="AU39" s="301" t="s">
        <v>128</v>
      </c>
      <c r="AV39" s="301" t="s">
        <v>128</v>
      </c>
      <c r="AW39" s="301" t="s">
        <v>128</v>
      </c>
      <c r="AX39" s="301" t="s">
        <v>128</v>
      </c>
      <c r="AY39" s="301" t="s">
        <v>128</v>
      </c>
      <c r="AZ39" s="301" t="s">
        <v>128</v>
      </c>
      <c r="BA39" s="301" t="s">
        <v>128</v>
      </c>
      <c r="BB39" s="301" t="s">
        <v>128</v>
      </c>
      <c r="BC39" s="301" t="s">
        <v>128</v>
      </c>
      <c r="BD39" s="301" t="s">
        <v>128</v>
      </c>
      <c r="BE39" s="301" t="s">
        <v>128</v>
      </c>
      <c r="BF39" s="301" t="s">
        <v>128</v>
      </c>
      <c r="BG39" s="301" t="s">
        <v>128</v>
      </c>
      <c r="BH39" s="110"/>
      <c r="BI39" s="310"/>
      <c r="BJ39" s="301" t="s">
        <v>128</v>
      </c>
      <c r="BK39" s="301" t="s">
        <v>128</v>
      </c>
      <c r="BL39" s="301" t="s">
        <v>128</v>
      </c>
      <c r="BM39" s="301" t="s">
        <v>128</v>
      </c>
      <c r="BN39" s="110"/>
      <c r="BO39" s="176"/>
      <c r="BP39" s="165"/>
      <c r="BQ39" s="175"/>
      <c r="BR39" s="306">
        <v>90</v>
      </c>
      <c r="BS39" s="301">
        <v>90</v>
      </c>
      <c r="BT39" s="301">
        <v>90</v>
      </c>
      <c r="BU39" s="301">
        <v>90</v>
      </c>
      <c r="BV39" s="306">
        <v>89</v>
      </c>
      <c r="BW39" s="301">
        <v>90</v>
      </c>
      <c r="BX39" s="301">
        <v>90</v>
      </c>
      <c r="BY39" s="306">
        <v>89</v>
      </c>
      <c r="BZ39" s="306">
        <v>89</v>
      </c>
      <c r="CA39" s="315">
        <v>89</v>
      </c>
      <c r="CB39" s="110"/>
      <c r="CC39" s="301">
        <v>90</v>
      </c>
      <c r="CD39" s="301">
        <v>90</v>
      </c>
      <c r="CE39" s="301">
        <v>90</v>
      </c>
      <c r="CF39" s="301">
        <v>90</v>
      </c>
      <c r="CG39" s="301">
        <v>90</v>
      </c>
      <c r="CH39" s="301">
        <v>90</v>
      </c>
      <c r="CI39" s="301">
        <v>90</v>
      </c>
      <c r="CJ39" s="301">
        <v>90</v>
      </c>
      <c r="CK39" s="301">
        <v>90</v>
      </c>
      <c r="CL39" s="301">
        <v>90</v>
      </c>
      <c r="CM39" s="301">
        <v>90</v>
      </c>
      <c r="CN39" s="301">
        <v>90</v>
      </c>
      <c r="CO39" s="301">
        <v>90</v>
      </c>
      <c r="CP39" s="301">
        <v>90</v>
      </c>
      <c r="CQ39" s="301">
        <v>90</v>
      </c>
      <c r="CR39" s="301">
        <v>90</v>
      </c>
      <c r="CS39" s="306">
        <v>89</v>
      </c>
      <c r="CT39" s="301">
        <v>90</v>
      </c>
      <c r="CU39" s="301">
        <v>90</v>
      </c>
      <c r="CV39" s="301">
        <v>90</v>
      </c>
      <c r="CW39" s="301">
        <v>90</v>
      </c>
      <c r="CX39" s="301">
        <v>90</v>
      </c>
      <c r="CY39" s="301">
        <v>90</v>
      </c>
      <c r="CZ39" s="301">
        <v>90</v>
      </c>
      <c r="DA39" s="110"/>
      <c r="DB39" s="310"/>
      <c r="DC39" s="301">
        <v>90</v>
      </c>
      <c r="DD39" s="301">
        <v>90</v>
      </c>
      <c r="DE39" s="301">
        <v>90</v>
      </c>
      <c r="DF39" s="301">
        <v>90</v>
      </c>
      <c r="DG39" s="110"/>
      <c r="DH39" s="176"/>
      <c r="DI39" s="164"/>
      <c r="DJ39" s="175"/>
      <c r="DK39" s="301" t="s">
        <v>138</v>
      </c>
      <c r="DL39" s="301"/>
      <c r="DM39" s="301"/>
      <c r="DN39" s="301"/>
      <c r="DO39" s="301" t="s">
        <v>138</v>
      </c>
      <c r="DP39" s="301"/>
      <c r="DQ39" s="301"/>
      <c r="DR39" s="301" t="s">
        <v>138</v>
      </c>
      <c r="DS39" s="301" t="s">
        <v>138</v>
      </c>
      <c r="DT39" s="301"/>
      <c r="DU39" s="110"/>
      <c r="DV39" s="301"/>
      <c r="DW39" s="301"/>
      <c r="DX39" s="301"/>
      <c r="DY39" s="301"/>
      <c r="DZ39" s="301"/>
      <c r="EA39" s="301"/>
      <c r="EB39" s="301"/>
      <c r="EC39" s="301"/>
      <c r="ED39" s="301"/>
      <c r="EE39" s="301"/>
      <c r="EF39" s="301"/>
      <c r="EG39" s="301"/>
      <c r="EH39" s="301"/>
      <c r="EI39" s="301"/>
      <c r="EJ39" s="301"/>
      <c r="EK39" s="301"/>
      <c r="EL39" s="301" t="s">
        <v>138</v>
      </c>
      <c r="EM39" s="301"/>
      <c r="EN39" s="301"/>
      <c r="EO39" s="301"/>
      <c r="EP39" s="301"/>
      <c r="EQ39" s="301"/>
      <c r="ER39" s="301"/>
      <c r="ES39" s="301"/>
      <c r="ET39" s="110"/>
      <c r="EU39" s="110"/>
      <c r="EV39" s="301"/>
      <c r="EW39" s="301"/>
      <c r="EX39" s="301"/>
      <c r="EY39" s="301"/>
      <c r="EZ39" s="110"/>
      <c r="FA39" s="202"/>
      <c r="FB39" s="169">
        <f t="shared" si="43"/>
        <v>6</v>
      </c>
      <c r="FC39" s="178">
        <f t="shared" si="44"/>
        <v>0</v>
      </c>
      <c r="FD39" s="179">
        <f t="shared" si="45"/>
        <v>1</v>
      </c>
      <c r="FE39" s="175"/>
      <c r="FF39" s="311">
        <v>1</v>
      </c>
      <c r="FG39" s="311">
        <v>1</v>
      </c>
      <c r="FH39" s="110"/>
      <c r="FI39" s="110"/>
      <c r="FJ39" s="110"/>
      <c r="FK39" s="110"/>
      <c r="FL39" s="110"/>
      <c r="FM39" s="110"/>
      <c r="FN39" s="110"/>
      <c r="FO39" s="312" t="s">
        <v>139</v>
      </c>
      <c r="FP39" s="110"/>
      <c r="FQ39" s="110"/>
      <c r="FR39" s="110"/>
      <c r="FS39" s="110"/>
      <c r="FT39" s="110"/>
      <c r="FU39" s="110"/>
      <c r="FV39" s="110"/>
      <c r="FW39" s="311">
        <v>1</v>
      </c>
      <c r="FX39" s="110"/>
      <c r="FY39" s="110"/>
      <c r="FZ39" s="110"/>
      <c r="GA39" s="110"/>
      <c r="GB39" s="110"/>
      <c r="GC39" s="110"/>
      <c r="GD39" s="110"/>
      <c r="GE39" s="110"/>
      <c r="GF39" s="110"/>
      <c r="GG39" s="110"/>
      <c r="GH39" s="110"/>
      <c r="GI39" s="110"/>
      <c r="GJ39" s="110"/>
      <c r="GK39" s="311">
        <v>1</v>
      </c>
      <c r="GL39" s="110"/>
      <c r="GM39" s="110"/>
      <c r="GN39" s="311">
        <v>1</v>
      </c>
      <c r="GO39" s="110"/>
      <c r="GP39" s="110"/>
      <c r="GQ39" s="110"/>
      <c r="GR39" s="110"/>
      <c r="GS39" s="110"/>
      <c r="GT39" s="311">
        <v>1</v>
      </c>
      <c r="GU39" s="110"/>
      <c r="GV39" s="125"/>
      <c r="GW39" s="189"/>
      <c r="GX39" s="110"/>
      <c r="GY39" s="110"/>
      <c r="GZ39" s="125"/>
      <c r="HA39" s="190">
        <f t="shared" si="37"/>
        <v>16</v>
      </c>
      <c r="HB39" s="124"/>
      <c r="HC39" s="110"/>
      <c r="HD39" s="110">
        <v>1</v>
      </c>
      <c r="HE39" s="110"/>
      <c r="HF39" s="110"/>
      <c r="HG39" s="110">
        <v>1</v>
      </c>
      <c r="HH39" s="110">
        <v>1</v>
      </c>
      <c r="HI39" s="110"/>
      <c r="HJ39" s="110"/>
      <c r="HK39" s="110"/>
      <c r="HL39" s="110"/>
      <c r="HM39" s="110"/>
      <c r="HN39" s="110"/>
      <c r="HO39" s="110">
        <v>1</v>
      </c>
      <c r="HP39" s="110"/>
      <c r="HQ39" s="110">
        <v>1</v>
      </c>
      <c r="HR39" s="110"/>
      <c r="HS39" s="110">
        <v>2</v>
      </c>
      <c r="HT39" s="110"/>
      <c r="HU39" s="110"/>
      <c r="HV39" s="110"/>
      <c r="HW39" s="110"/>
      <c r="HX39" s="110"/>
      <c r="HY39" s="110"/>
      <c r="HZ39" s="110"/>
      <c r="IA39" s="110">
        <v>2</v>
      </c>
      <c r="IB39" s="110">
        <v>1</v>
      </c>
      <c r="IC39" s="110"/>
      <c r="ID39" s="110"/>
      <c r="IE39" s="110"/>
      <c r="IF39" s="110"/>
      <c r="IG39" s="110"/>
      <c r="IH39" s="110"/>
      <c r="II39" s="110"/>
      <c r="IJ39" s="110">
        <v>1</v>
      </c>
      <c r="IK39" s="110">
        <v>3</v>
      </c>
      <c r="IL39" s="110"/>
      <c r="IM39" s="110"/>
      <c r="IN39" s="110"/>
      <c r="IO39" s="110"/>
      <c r="IP39" s="110"/>
      <c r="IQ39" s="110">
        <v>2</v>
      </c>
      <c r="IR39" s="110"/>
      <c r="IS39" s="125"/>
      <c r="IT39" s="191"/>
      <c r="IU39" s="191"/>
      <c r="IV39" s="191"/>
    </row>
    <row r="40" spans="1:256" s="131" customFormat="1">
      <c r="A40" s="204" t="s">
        <v>78</v>
      </c>
      <c r="B40" s="203" t="s">
        <v>64</v>
      </c>
      <c r="C40" s="157">
        <f t="shared" si="31"/>
        <v>36</v>
      </c>
      <c r="D40" s="193">
        <f t="shared" si="50"/>
        <v>33</v>
      </c>
      <c r="E40" s="110">
        <f t="shared" ref="E40:E58" si="51">COUNTIF(BQ40:DH40,90)</f>
        <v>28</v>
      </c>
      <c r="F40" s="193">
        <f t="shared" ref="F40:F58" si="52">COUNTIF(DJ40:FA40,"I")</f>
        <v>5</v>
      </c>
      <c r="G40" s="193">
        <f t="shared" ref="G40:G58" si="53">COUNTIF(DJ40:FA40,"E")</f>
        <v>3</v>
      </c>
      <c r="H40" s="110">
        <f t="shared" ref="H40:H60" si="54">COUNTIF(BQ40:DH40,"S")</f>
        <v>0</v>
      </c>
      <c r="I40" s="319">
        <f t="shared" ref="I40:I58" si="55">SUM(BQ40:DH40)</f>
        <v>2918</v>
      </c>
      <c r="J40" s="194">
        <f t="shared" si="22"/>
        <v>81.055555555555557</v>
      </c>
      <c r="K40" s="194">
        <f>ABS(I40*100/I1)</f>
        <v>77.195767195767189</v>
      </c>
      <c r="L40" s="188">
        <f>K1</f>
        <v>42</v>
      </c>
      <c r="M40" s="188">
        <f t="shared" si="32"/>
        <v>36</v>
      </c>
      <c r="N40" s="188">
        <f>SUM(O40:Q40)</f>
        <v>0</v>
      </c>
      <c r="O40" s="188">
        <f t="shared" si="34"/>
        <v>0</v>
      </c>
      <c r="P40" s="188">
        <f t="shared" si="35"/>
        <v>0</v>
      </c>
      <c r="Q40" s="188">
        <f t="shared" si="36"/>
        <v>0</v>
      </c>
      <c r="R40" s="161">
        <f t="shared" si="38"/>
        <v>3</v>
      </c>
      <c r="S40" s="162">
        <f t="shared" si="39"/>
        <v>0</v>
      </c>
      <c r="T40" s="163">
        <f t="shared" si="40"/>
        <v>0</v>
      </c>
      <c r="U40" s="163">
        <f t="shared" si="41"/>
        <v>0</v>
      </c>
      <c r="V40" s="125">
        <f t="shared" si="27"/>
        <v>11</v>
      </c>
      <c r="W40" s="165"/>
      <c r="X40" s="175"/>
      <c r="Y40" s="110"/>
      <c r="Z40" s="110"/>
      <c r="AA40" s="110"/>
      <c r="AB40" s="301" t="s">
        <v>131</v>
      </c>
      <c r="AC40" s="301" t="s">
        <v>131</v>
      </c>
      <c r="AD40" s="110"/>
      <c r="AE40" s="301" t="s">
        <v>128</v>
      </c>
      <c r="AF40" s="301" t="s">
        <v>128</v>
      </c>
      <c r="AG40" s="301" t="s">
        <v>131</v>
      </c>
      <c r="AH40" s="301" t="s">
        <v>128</v>
      </c>
      <c r="AI40" s="301" t="s">
        <v>128</v>
      </c>
      <c r="AJ40" s="301" t="s">
        <v>128</v>
      </c>
      <c r="AK40" s="301" t="s">
        <v>128</v>
      </c>
      <c r="AL40" s="301" t="s">
        <v>128</v>
      </c>
      <c r="AM40" s="301" t="s">
        <v>128</v>
      </c>
      <c r="AN40" s="301" t="s">
        <v>128</v>
      </c>
      <c r="AO40" s="301" t="s">
        <v>128</v>
      </c>
      <c r="AP40" s="301" t="s">
        <v>128</v>
      </c>
      <c r="AQ40" s="301" t="s">
        <v>128</v>
      </c>
      <c r="AR40" s="301" t="s">
        <v>128</v>
      </c>
      <c r="AS40" s="301" t="s">
        <v>128</v>
      </c>
      <c r="AT40" s="301" t="s">
        <v>128</v>
      </c>
      <c r="AU40" s="301" t="s">
        <v>128</v>
      </c>
      <c r="AV40" s="301" t="s">
        <v>128</v>
      </c>
      <c r="AW40" s="301" t="s">
        <v>128</v>
      </c>
      <c r="AX40" s="301" t="s">
        <v>128</v>
      </c>
      <c r="AY40" s="301" t="s">
        <v>128</v>
      </c>
      <c r="AZ40" s="301" t="s">
        <v>128</v>
      </c>
      <c r="BA40" s="301" t="s">
        <v>128</v>
      </c>
      <c r="BB40" s="301" t="s">
        <v>128</v>
      </c>
      <c r="BC40" s="301" t="s">
        <v>128</v>
      </c>
      <c r="BD40" s="301" t="s">
        <v>128</v>
      </c>
      <c r="BE40" s="301" t="s">
        <v>128</v>
      </c>
      <c r="BF40" s="301" t="s">
        <v>128</v>
      </c>
      <c r="BG40" s="301" t="s">
        <v>128</v>
      </c>
      <c r="BH40" s="301" t="s">
        <v>128</v>
      </c>
      <c r="BI40" s="310"/>
      <c r="BJ40" s="301" t="s">
        <v>128</v>
      </c>
      <c r="BK40" s="301" t="s">
        <v>128</v>
      </c>
      <c r="BL40" s="301" t="s">
        <v>128</v>
      </c>
      <c r="BM40" s="301" t="s">
        <v>128</v>
      </c>
      <c r="BN40" s="110"/>
      <c r="BO40" s="176"/>
      <c r="BP40" s="165"/>
      <c r="BQ40" s="175"/>
      <c r="BR40" s="110"/>
      <c r="BS40" s="110"/>
      <c r="BT40" s="110"/>
      <c r="BU40" s="306" t="s">
        <v>131</v>
      </c>
      <c r="BV40" s="306" t="s">
        <v>131</v>
      </c>
      <c r="BW40" s="110"/>
      <c r="BX40" s="306">
        <v>89</v>
      </c>
      <c r="BY40" s="301">
        <v>90</v>
      </c>
      <c r="BZ40" s="301" t="s">
        <v>131</v>
      </c>
      <c r="CA40" s="306">
        <v>89</v>
      </c>
      <c r="CB40" s="301">
        <v>90</v>
      </c>
      <c r="CC40" s="306">
        <v>89</v>
      </c>
      <c r="CD40" s="301">
        <v>90</v>
      </c>
      <c r="CE40" s="301">
        <v>90</v>
      </c>
      <c r="CF40" s="301">
        <v>90</v>
      </c>
      <c r="CG40" s="306">
        <v>89</v>
      </c>
      <c r="CH40" s="301">
        <v>90</v>
      </c>
      <c r="CI40" s="301">
        <v>90</v>
      </c>
      <c r="CJ40" s="301">
        <v>90</v>
      </c>
      <c r="CK40" s="301">
        <v>42</v>
      </c>
      <c r="CL40" s="301">
        <v>90</v>
      </c>
      <c r="CM40" s="301">
        <v>90</v>
      </c>
      <c r="CN40" s="301">
        <v>90</v>
      </c>
      <c r="CO40" s="301">
        <v>90</v>
      </c>
      <c r="CP40" s="301">
        <v>90</v>
      </c>
      <c r="CQ40" s="301">
        <v>90</v>
      </c>
      <c r="CR40" s="301">
        <v>90</v>
      </c>
      <c r="CS40" s="301">
        <v>90</v>
      </c>
      <c r="CT40" s="301">
        <v>90</v>
      </c>
      <c r="CU40" s="301">
        <v>90</v>
      </c>
      <c r="CV40" s="301">
        <v>90</v>
      </c>
      <c r="CW40" s="301">
        <v>90</v>
      </c>
      <c r="CX40" s="301">
        <v>90</v>
      </c>
      <c r="CY40" s="301">
        <v>90</v>
      </c>
      <c r="CZ40" s="301">
        <v>90</v>
      </c>
      <c r="DA40" s="301">
        <v>90</v>
      </c>
      <c r="DB40" s="310"/>
      <c r="DC40" s="301">
        <v>90</v>
      </c>
      <c r="DD40" s="301">
        <v>90</v>
      </c>
      <c r="DE40" s="301">
        <v>90</v>
      </c>
      <c r="DF40" s="301">
        <v>90</v>
      </c>
      <c r="DG40" s="110"/>
      <c r="DH40" s="176"/>
      <c r="DI40" s="164"/>
      <c r="DJ40" s="175"/>
      <c r="DK40" s="110"/>
      <c r="DL40" s="110"/>
      <c r="DM40" s="110"/>
      <c r="DN40" s="301" t="s">
        <v>137</v>
      </c>
      <c r="DO40" s="301" t="s">
        <v>137</v>
      </c>
      <c r="DP40" s="110"/>
      <c r="DQ40" s="301" t="s">
        <v>138</v>
      </c>
      <c r="DR40" s="301"/>
      <c r="DS40" s="301" t="s">
        <v>137</v>
      </c>
      <c r="DT40" s="301" t="s">
        <v>138</v>
      </c>
      <c r="DU40" s="301"/>
      <c r="DV40" s="301" t="s">
        <v>138</v>
      </c>
      <c r="DW40" s="301"/>
      <c r="DX40" s="301"/>
      <c r="DY40" s="301"/>
      <c r="DZ40" s="301" t="s">
        <v>138</v>
      </c>
      <c r="EA40" s="301"/>
      <c r="EB40" s="301"/>
      <c r="EC40" s="301"/>
      <c r="ED40" s="301" t="s">
        <v>138</v>
      </c>
      <c r="EE40" s="301"/>
      <c r="EF40" s="301"/>
      <c r="EG40" s="301"/>
      <c r="EH40" s="301"/>
      <c r="EI40" s="301"/>
      <c r="EJ40" s="301"/>
      <c r="EK40" s="301"/>
      <c r="EL40" s="301"/>
      <c r="EM40" s="301"/>
      <c r="EN40" s="301"/>
      <c r="EO40" s="301"/>
      <c r="EP40" s="301"/>
      <c r="EQ40" s="301"/>
      <c r="ER40" s="301"/>
      <c r="ES40" s="301"/>
      <c r="ET40" s="301"/>
      <c r="EU40" s="110"/>
      <c r="EV40" s="301"/>
      <c r="EW40" s="301"/>
      <c r="EX40" s="301"/>
      <c r="EY40" s="301"/>
      <c r="EZ40" s="110"/>
      <c r="FA40" s="202"/>
      <c r="FB40" s="169">
        <f t="shared" si="43"/>
        <v>3</v>
      </c>
      <c r="FC40" s="178">
        <f t="shared" si="44"/>
        <v>0</v>
      </c>
      <c r="FD40" s="179">
        <f t="shared" si="45"/>
        <v>0</v>
      </c>
      <c r="FE40" s="175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311">
        <v>1</v>
      </c>
      <c r="FZ40" s="311">
        <v>1</v>
      </c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311">
        <v>1</v>
      </c>
      <c r="GU40" s="110"/>
      <c r="GV40" s="110"/>
      <c r="GW40" s="110"/>
      <c r="GX40" s="110"/>
      <c r="GY40" s="110"/>
      <c r="GZ40" s="125"/>
      <c r="HA40" s="190">
        <f t="shared" si="37"/>
        <v>11</v>
      </c>
      <c r="HB40" s="124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>
        <v>1</v>
      </c>
      <c r="HM40" s="110"/>
      <c r="HN40" s="110">
        <v>1</v>
      </c>
      <c r="HO40" s="110"/>
      <c r="HP40" s="110">
        <v>1</v>
      </c>
      <c r="HQ40" s="110">
        <v>1</v>
      </c>
      <c r="HR40" s="110">
        <v>1</v>
      </c>
      <c r="HS40" s="110">
        <v>1</v>
      </c>
      <c r="HT40" s="110"/>
      <c r="HU40" s="110">
        <v>1</v>
      </c>
      <c r="HV40" s="110"/>
      <c r="HW40" s="110">
        <v>1</v>
      </c>
      <c r="HX40" s="110"/>
      <c r="HY40" s="110"/>
      <c r="HZ40" s="110">
        <v>1</v>
      </c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>
        <v>1</v>
      </c>
      <c r="IL40" s="110"/>
      <c r="IM40" s="110"/>
      <c r="IN40" s="110">
        <v>1</v>
      </c>
      <c r="IO40" s="110"/>
      <c r="IP40" s="110"/>
      <c r="IQ40" s="110"/>
      <c r="IR40" s="110"/>
      <c r="IS40" s="125"/>
      <c r="IT40" s="191"/>
      <c r="IU40" s="191"/>
      <c r="IV40" s="191"/>
    </row>
    <row r="41" spans="1:256" s="131" customFormat="1" hidden="1">
      <c r="A41" s="204"/>
      <c r="B41" s="203" t="s">
        <v>64</v>
      </c>
      <c r="C41" s="157">
        <f t="shared" si="31"/>
        <v>0</v>
      </c>
      <c r="D41" s="193">
        <f t="shared" si="50"/>
        <v>0</v>
      </c>
      <c r="E41" s="110">
        <f t="shared" si="51"/>
        <v>0</v>
      </c>
      <c r="F41" s="193">
        <f t="shared" si="52"/>
        <v>0</v>
      </c>
      <c r="G41" s="193">
        <f t="shared" si="53"/>
        <v>0</v>
      </c>
      <c r="H41" s="110">
        <f t="shared" si="54"/>
        <v>0</v>
      </c>
      <c r="I41" s="319">
        <f t="shared" si="55"/>
        <v>0</v>
      </c>
      <c r="J41" s="194" t="e">
        <f t="shared" si="22"/>
        <v>#DIV/0!</v>
      </c>
      <c r="K41" s="194">
        <f>ABS(I41*100/I1)</f>
        <v>0</v>
      </c>
      <c r="L41" s="188">
        <f>K1</f>
        <v>42</v>
      </c>
      <c r="M41" s="188">
        <f t="shared" si="32"/>
        <v>0</v>
      </c>
      <c r="N41" s="188">
        <f>SUM(O41:Q41)</f>
        <v>0</v>
      </c>
      <c r="O41" s="188">
        <f t="shared" si="34"/>
        <v>0</v>
      </c>
      <c r="P41" s="188">
        <f t="shared" si="35"/>
        <v>0</v>
      </c>
      <c r="Q41" s="188">
        <f t="shared" si="36"/>
        <v>0</v>
      </c>
      <c r="R41" s="161">
        <f t="shared" si="38"/>
        <v>0</v>
      </c>
      <c r="S41" s="162">
        <f t="shared" si="39"/>
        <v>0</v>
      </c>
      <c r="T41" s="163">
        <f t="shared" si="40"/>
        <v>0</v>
      </c>
      <c r="U41" s="163">
        <f t="shared" si="41"/>
        <v>0</v>
      </c>
      <c r="V41" s="125">
        <f t="shared" si="27"/>
        <v>0</v>
      </c>
      <c r="W41" s="165"/>
      <c r="X41" s="175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310"/>
      <c r="BJ41" s="110"/>
      <c r="BK41" s="110"/>
      <c r="BL41" s="110"/>
      <c r="BM41" s="110"/>
      <c r="BN41" s="110"/>
      <c r="BO41" s="176"/>
      <c r="BP41" s="165"/>
      <c r="BQ41" s="175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310"/>
      <c r="DC41" s="110"/>
      <c r="DD41" s="110"/>
      <c r="DE41" s="110"/>
      <c r="DF41" s="110"/>
      <c r="DG41" s="110"/>
      <c r="DH41" s="176"/>
      <c r="DI41" s="164"/>
      <c r="DJ41" s="175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202"/>
      <c r="FB41" s="169">
        <f t="shared" si="43"/>
        <v>0</v>
      </c>
      <c r="FC41" s="178">
        <f t="shared" si="44"/>
        <v>0</v>
      </c>
      <c r="FD41" s="179">
        <f t="shared" si="45"/>
        <v>0</v>
      </c>
      <c r="FE41" s="175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25"/>
      <c r="HA41" s="190">
        <f t="shared" si="37"/>
        <v>0</v>
      </c>
      <c r="HB41" s="124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25"/>
      <c r="IT41" s="191"/>
      <c r="IU41" s="191"/>
      <c r="IV41" s="191"/>
    </row>
    <row r="42" spans="1:256" s="131" customFormat="1" hidden="1">
      <c r="A42" s="124"/>
      <c r="B42" s="176"/>
      <c r="C42" s="157">
        <f t="shared" si="31"/>
        <v>0</v>
      </c>
      <c r="D42" s="193">
        <f t="shared" si="50"/>
        <v>0</v>
      </c>
      <c r="E42" s="110">
        <f t="shared" si="51"/>
        <v>0</v>
      </c>
      <c r="F42" s="193">
        <f t="shared" si="52"/>
        <v>0</v>
      </c>
      <c r="G42" s="193">
        <f t="shared" si="53"/>
        <v>0</v>
      </c>
      <c r="H42" s="110">
        <f t="shared" si="54"/>
        <v>0</v>
      </c>
      <c r="I42" s="319">
        <f t="shared" si="55"/>
        <v>0</v>
      </c>
      <c r="J42" s="194" t="e">
        <f t="shared" si="22"/>
        <v>#DIV/0!</v>
      </c>
      <c r="K42" s="194">
        <f>ABS(I42*100/I1)</f>
        <v>0</v>
      </c>
      <c r="L42" s="188">
        <f>K1</f>
        <v>42</v>
      </c>
      <c r="M42" s="188">
        <f t="shared" si="32"/>
        <v>0</v>
      </c>
      <c r="N42" s="188">
        <f>SUM(O42:Q42)</f>
        <v>0</v>
      </c>
      <c r="O42" s="188">
        <f t="shared" si="34"/>
        <v>0</v>
      </c>
      <c r="P42" s="188">
        <f t="shared" si="35"/>
        <v>0</v>
      </c>
      <c r="Q42" s="188">
        <f t="shared" si="36"/>
        <v>0</v>
      </c>
      <c r="R42" s="161">
        <f t="shared" si="38"/>
        <v>0</v>
      </c>
      <c r="S42" s="162">
        <f t="shared" si="39"/>
        <v>0</v>
      </c>
      <c r="T42" s="163">
        <f t="shared" si="40"/>
        <v>0</v>
      </c>
      <c r="U42" s="163">
        <f t="shared" si="41"/>
        <v>0</v>
      </c>
      <c r="V42" s="125">
        <f t="shared" si="27"/>
        <v>0</v>
      </c>
      <c r="W42" s="165"/>
      <c r="X42" s="175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76"/>
      <c r="BP42" s="165"/>
      <c r="BQ42" s="175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310"/>
      <c r="DC42" s="110"/>
      <c r="DD42" s="110"/>
      <c r="DE42" s="110"/>
      <c r="DF42" s="110"/>
      <c r="DG42" s="110"/>
      <c r="DH42" s="176"/>
      <c r="DI42" s="164"/>
      <c r="DJ42" s="175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202"/>
      <c r="FB42" s="169">
        <f t="shared" si="43"/>
        <v>0</v>
      </c>
      <c r="FC42" s="178">
        <f t="shared" si="44"/>
        <v>0</v>
      </c>
      <c r="FD42" s="179">
        <f t="shared" si="45"/>
        <v>0</v>
      </c>
      <c r="FE42" s="175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25"/>
      <c r="HA42" s="190">
        <f t="shared" si="37"/>
        <v>0</v>
      </c>
      <c r="HB42" s="124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  <c r="IR42" s="110"/>
      <c r="IS42" s="125"/>
      <c r="IT42" s="191"/>
      <c r="IU42" s="191"/>
      <c r="IV42" s="191"/>
    </row>
    <row r="43" spans="1:256" hidden="1">
      <c r="A43" s="124"/>
      <c r="B43" s="176"/>
      <c r="C43" s="157">
        <f t="shared" si="31"/>
        <v>0</v>
      </c>
      <c r="D43" s="193">
        <f t="shared" si="50"/>
        <v>0</v>
      </c>
      <c r="E43" s="110">
        <f t="shared" si="51"/>
        <v>0</v>
      </c>
      <c r="F43" s="193">
        <f t="shared" si="52"/>
        <v>0</v>
      </c>
      <c r="G43" s="193">
        <f t="shared" si="53"/>
        <v>0</v>
      </c>
      <c r="H43" s="110">
        <f t="shared" si="54"/>
        <v>0</v>
      </c>
      <c r="I43" s="319">
        <f t="shared" si="55"/>
        <v>0</v>
      </c>
      <c r="J43" s="194" t="e">
        <f t="shared" ref="J43:J54" si="56">ABS(I43/C43)</f>
        <v>#DIV/0!</v>
      </c>
      <c r="K43" s="194">
        <f>ABS(I43*100/I1)</f>
        <v>0</v>
      </c>
      <c r="L43" s="188">
        <f>K1</f>
        <v>42</v>
      </c>
      <c r="M43" s="188">
        <f t="shared" si="32"/>
        <v>0</v>
      </c>
      <c r="N43" s="188">
        <f t="shared" ref="N43:N54" si="57">SUM(O43:Q43)</f>
        <v>0</v>
      </c>
      <c r="O43" s="188">
        <f t="shared" si="34"/>
        <v>0</v>
      </c>
      <c r="P43" s="188">
        <f t="shared" si="35"/>
        <v>0</v>
      </c>
      <c r="Q43" s="188">
        <f t="shared" si="36"/>
        <v>0</v>
      </c>
      <c r="R43" s="161">
        <f t="shared" si="38"/>
        <v>0</v>
      </c>
      <c r="S43" s="162">
        <f t="shared" si="39"/>
        <v>0</v>
      </c>
      <c r="T43" s="163">
        <f t="shared" si="40"/>
        <v>0</v>
      </c>
      <c r="U43" s="163">
        <f t="shared" si="41"/>
        <v>0</v>
      </c>
      <c r="V43" s="125">
        <f t="shared" si="27"/>
        <v>0</v>
      </c>
      <c r="W43" s="165"/>
      <c r="X43" s="175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76"/>
      <c r="BP43" s="165"/>
      <c r="BQ43" s="175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310"/>
      <c r="DC43" s="110"/>
      <c r="DD43" s="110"/>
      <c r="DE43" s="110"/>
      <c r="DF43" s="110"/>
      <c r="DG43" s="110"/>
      <c r="DH43" s="176"/>
      <c r="DI43" s="164"/>
      <c r="DJ43" s="175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0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110"/>
      <c r="EY43" s="110"/>
      <c r="EZ43" s="110"/>
      <c r="FA43" s="202"/>
      <c r="FB43" s="169">
        <f t="shared" si="43"/>
        <v>0</v>
      </c>
      <c r="FC43" s="178">
        <f t="shared" si="44"/>
        <v>0</v>
      </c>
      <c r="FD43" s="179">
        <f t="shared" si="45"/>
        <v>0</v>
      </c>
      <c r="FE43" s="175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  <c r="FV43" s="110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110"/>
      <c r="GM43" s="110"/>
      <c r="GN43" s="110"/>
      <c r="GO43" s="110"/>
      <c r="GP43" s="110"/>
      <c r="GQ43" s="110"/>
      <c r="GR43" s="110"/>
      <c r="GS43" s="110"/>
      <c r="GT43" s="110"/>
      <c r="GU43" s="110"/>
      <c r="GV43" s="110"/>
      <c r="GW43" s="110"/>
      <c r="GX43" s="110"/>
      <c r="GY43" s="184"/>
      <c r="GZ43" s="195"/>
      <c r="HA43" s="190">
        <f t="shared" si="37"/>
        <v>0</v>
      </c>
      <c r="HB43" s="124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0"/>
      <c r="IP43" s="110"/>
      <c r="IQ43" s="110"/>
      <c r="IR43" s="184"/>
      <c r="IS43" s="195"/>
      <c r="IT43" s="196"/>
      <c r="IU43" s="196"/>
      <c r="IV43" s="196"/>
    </row>
    <row r="44" spans="1:256" ht="13.5" customHeight="1">
      <c r="A44" s="289" t="s">
        <v>69</v>
      </c>
      <c r="B44" s="176"/>
      <c r="C44" s="157">
        <f t="shared" si="31"/>
        <v>10</v>
      </c>
      <c r="D44" s="193">
        <f t="shared" si="50"/>
        <v>6</v>
      </c>
      <c r="E44" s="110">
        <f t="shared" si="51"/>
        <v>4</v>
      </c>
      <c r="F44" s="193">
        <f t="shared" si="52"/>
        <v>2</v>
      </c>
      <c r="G44" s="193">
        <f t="shared" si="53"/>
        <v>4</v>
      </c>
      <c r="H44" s="110">
        <f t="shared" si="54"/>
        <v>0</v>
      </c>
      <c r="I44" s="319">
        <f t="shared" si="55"/>
        <v>514</v>
      </c>
      <c r="J44" s="194">
        <f t="shared" si="56"/>
        <v>51.4</v>
      </c>
      <c r="K44" s="194">
        <f>ABS(I44*100/I1)</f>
        <v>13.597883597883598</v>
      </c>
      <c r="L44" s="188">
        <f>K1</f>
        <v>42</v>
      </c>
      <c r="M44" s="188">
        <f t="shared" si="32"/>
        <v>10</v>
      </c>
      <c r="N44" s="188">
        <f t="shared" si="57"/>
        <v>0</v>
      </c>
      <c r="O44" s="188">
        <f t="shared" si="34"/>
        <v>0</v>
      </c>
      <c r="P44" s="188">
        <f t="shared" si="35"/>
        <v>0</v>
      </c>
      <c r="Q44" s="188">
        <f t="shared" si="36"/>
        <v>0</v>
      </c>
      <c r="R44" s="161">
        <f t="shared" si="38"/>
        <v>0</v>
      </c>
      <c r="S44" s="162">
        <f t="shared" si="39"/>
        <v>0</v>
      </c>
      <c r="T44" s="163">
        <f t="shared" si="40"/>
        <v>0</v>
      </c>
      <c r="U44" s="163">
        <f t="shared" si="41"/>
        <v>0</v>
      </c>
      <c r="V44" s="125">
        <f t="shared" si="27"/>
        <v>0</v>
      </c>
      <c r="W44" s="165"/>
      <c r="X44" s="175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301" t="s">
        <v>131</v>
      </c>
      <c r="AU44" s="301" t="s">
        <v>128</v>
      </c>
      <c r="AV44" s="301" t="s">
        <v>131</v>
      </c>
      <c r="AW44" s="110"/>
      <c r="AX44" s="301" t="s">
        <v>128</v>
      </c>
      <c r="AY44" s="301" t="s">
        <v>131</v>
      </c>
      <c r="AZ44" s="110"/>
      <c r="BA44" s="110"/>
      <c r="BB44" s="110"/>
      <c r="BC44" s="110"/>
      <c r="BD44" s="110"/>
      <c r="BE44" s="301" t="s">
        <v>131</v>
      </c>
      <c r="BF44" s="301" t="s">
        <v>128</v>
      </c>
      <c r="BG44" s="110"/>
      <c r="BH44" s="301" t="s">
        <v>128</v>
      </c>
      <c r="BI44" s="301" t="s">
        <v>128</v>
      </c>
      <c r="BJ44" s="110"/>
      <c r="BK44" s="110"/>
      <c r="BL44" s="301" t="s">
        <v>128</v>
      </c>
      <c r="BM44" s="110"/>
      <c r="BN44" s="110"/>
      <c r="BO44" s="176"/>
      <c r="BP44" s="165"/>
      <c r="BQ44" s="175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306" t="s">
        <v>131</v>
      </c>
      <c r="CN44" s="301">
        <v>90</v>
      </c>
      <c r="CO44" s="306" t="s">
        <v>131</v>
      </c>
      <c r="CP44" s="110"/>
      <c r="CQ44" s="301">
        <v>90</v>
      </c>
      <c r="CR44" s="306" t="s">
        <v>131</v>
      </c>
      <c r="CS44" s="110"/>
      <c r="CT44" s="110"/>
      <c r="CU44" s="110"/>
      <c r="CV44" s="110"/>
      <c r="CW44" s="110"/>
      <c r="CX44" s="306" t="s">
        <v>131</v>
      </c>
      <c r="CY44" s="301">
        <v>90</v>
      </c>
      <c r="CZ44" s="110"/>
      <c r="DA44" s="306">
        <v>89</v>
      </c>
      <c r="DB44" s="306">
        <v>90</v>
      </c>
      <c r="DC44" s="110"/>
      <c r="DD44" s="110"/>
      <c r="DE44" s="301">
        <v>65</v>
      </c>
      <c r="DF44" s="110"/>
      <c r="DG44" s="110"/>
      <c r="DH44" s="176"/>
      <c r="DI44" s="164"/>
      <c r="DJ44" s="175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0"/>
      <c r="DV44" s="110"/>
      <c r="DW44" s="110"/>
      <c r="DX44" s="110"/>
      <c r="DY44" s="110"/>
      <c r="DZ44" s="110"/>
      <c r="EA44" s="110"/>
      <c r="EB44" s="110"/>
      <c r="EC44" s="110"/>
      <c r="ED44" s="110"/>
      <c r="EE44" s="110"/>
      <c r="EF44" s="301" t="s">
        <v>137</v>
      </c>
      <c r="EG44" s="301"/>
      <c r="EH44" s="301" t="s">
        <v>137</v>
      </c>
      <c r="EI44" s="110"/>
      <c r="EJ44" s="301"/>
      <c r="EK44" s="301" t="s">
        <v>137</v>
      </c>
      <c r="EL44" s="110"/>
      <c r="EM44" s="110"/>
      <c r="EN44" s="110"/>
      <c r="EO44" s="110"/>
      <c r="EP44" s="110"/>
      <c r="EQ44" s="301" t="s">
        <v>137</v>
      </c>
      <c r="ER44" s="301"/>
      <c r="ES44" s="110"/>
      <c r="ET44" s="301" t="s">
        <v>138</v>
      </c>
      <c r="EU44" s="301"/>
      <c r="EV44" s="110"/>
      <c r="EW44" s="110"/>
      <c r="EX44" s="301" t="s">
        <v>138</v>
      </c>
      <c r="EY44" s="110"/>
      <c r="EZ44" s="110"/>
      <c r="FA44" s="202"/>
      <c r="FB44" s="169">
        <f t="shared" si="43"/>
        <v>0</v>
      </c>
      <c r="FC44" s="178">
        <f t="shared" si="44"/>
        <v>0</v>
      </c>
      <c r="FD44" s="179">
        <f t="shared" si="45"/>
        <v>0</v>
      </c>
      <c r="FE44" s="175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  <c r="GJ44" s="110"/>
      <c r="GK44" s="110"/>
      <c r="GL44" s="110"/>
      <c r="GM44" s="110"/>
      <c r="GN44" s="110"/>
      <c r="GO44" s="110"/>
      <c r="GP44" s="110"/>
      <c r="GQ44" s="110"/>
      <c r="GR44" s="110"/>
      <c r="GS44" s="110"/>
      <c r="GT44" s="110"/>
      <c r="GU44" s="110"/>
      <c r="GV44" s="110"/>
      <c r="GW44" s="110"/>
      <c r="GX44" s="110"/>
      <c r="GY44" s="184"/>
      <c r="GZ44" s="195"/>
      <c r="HA44" s="190">
        <f t="shared" si="37"/>
        <v>0</v>
      </c>
      <c r="HB44" s="124"/>
      <c r="HC44" s="110"/>
      <c r="HD44" s="110"/>
      <c r="HE44" s="110"/>
      <c r="HF44" s="110"/>
      <c r="HG44" s="110"/>
      <c r="HH44" s="110"/>
      <c r="HI44" s="110"/>
      <c r="HJ44" s="110"/>
      <c r="HK44" s="110"/>
      <c r="HL44" s="110"/>
      <c r="HM44" s="110"/>
      <c r="HN44" s="110"/>
      <c r="HO44" s="110"/>
      <c r="HP44" s="110"/>
      <c r="HQ44" s="110"/>
      <c r="HR44" s="110"/>
      <c r="HS44" s="110"/>
      <c r="HT44" s="110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110"/>
      <c r="IJ44" s="110"/>
      <c r="IK44" s="110"/>
      <c r="IL44" s="110"/>
      <c r="IM44" s="110"/>
      <c r="IN44" s="110"/>
      <c r="IO44" s="110"/>
      <c r="IP44" s="110"/>
      <c r="IQ44" s="110"/>
      <c r="IR44" s="184"/>
      <c r="IS44" s="195"/>
      <c r="IT44" s="196"/>
      <c r="IU44" s="196"/>
      <c r="IV44" s="196"/>
    </row>
    <row r="45" spans="1:256">
      <c r="A45" s="289" t="s">
        <v>70</v>
      </c>
      <c r="B45" s="205"/>
      <c r="C45" s="157">
        <f t="shared" si="31"/>
        <v>1</v>
      </c>
      <c r="D45" s="193">
        <f t="shared" si="50"/>
        <v>1</v>
      </c>
      <c r="E45" s="110">
        <f t="shared" si="51"/>
        <v>1</v>
      </c>
      <c r="F45" s="193">
        <f t="shared" si="52"/>
        <v>0</v>
      </c>
      <c r="G45" s="193">
        <f t="shared" si="53"/>
        <v>0</v>
      </c>
      <c r="H45" s="110">
        <f t="shared" si="54"/>
        <v>0</v>
      </c>
      <c r="I45" s="319">
        <f t="shared" si="55"/>
        <v>90</v>
      </c>
      <c r="J45" s="194">
        <f t="shared" si="56"/>
        <v>90</v>
      </c>
      <c r="K45" s="194">
        <f>ABS(I45*100/I1)</f>
        <v>2.3809523809523809</v>
      </c>
      <c r="L45" s="188">
        <f>K1</f>
        <v>42</v>
      </c>
      <c r="M45" s="188">
        <f t="shared" si="32"/>
        <v>1</v>
      </c>
      <c r="N45" s="188">
        <f t="shared" si="57"/>
        <v>0</v>
      </c>
      <c r="O45" s="188">
        <f t="shared" si="34"/>
        <v>0</v>
      </c>
      <c r="P45" s="188">
        <f t="shared" si="35"/>
        <v>0</v>
      </c>
      <c r="Q45" s="188">
        <f t="shared" si="36"/>
        <v>0</v>
      </c>
      <c r="R45" s="161">
        <f t="shared" si="38"/>
        <v>0</v>
      </c>
      <c r="S45" s="162">
        <f t="shared" si="39"/>
        <v>0</v>
      </c>
      <c r="T45" s="163">
        <f t="shared" si="40"/>
        <v>0</v>
      </c>
      <c r="U45" s="163">
        <f t="shared" si="41"/>
        <v>0</v>
      </c>
      <c r="V45" s="125">
        <f t="shared" si="27"/>
        <v>0</v>
      </c>
      <c r="W45" s="165"/>
      <c r="X45" s="175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301" t="s">
        <v>128</v>
      </c>
      <c r="BJ45" s="110"/>
      <c r="BK45" s="110"/>
      <c r="BL45" s="110"/>
      <c r="BM45" s="110"/>
      <c r="BN45" s="110"/>
      <c r="BO45" s="176"/>
      <c r="BP45" s="165"/>
      <c r="BQ45" s="175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306">
        <v>90</v>
      </c>
      <c r="DC45" s="110"/>
      <c r="DD45" s="110"/>
      <c r="DE45" s="110"/>
      <c r="DF45" s="110"/>
      <c r="DG45" s="110"/>
      <c r="DH45" s="176"/>
      <c r="DI45" s="164"/>
      <c r="DJ45" s="175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0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301"/>
      <c r="EV45" s="110"/>
      <c r="EW45" s="110"/>
      <c r="EX45" s="110"/>
      <c r="EY45" s="110"/>
      <c r="EZ45" s="110"/>
      <c r="FA45" s="202"/>
      <c r="FB45" s="169">
        <f t="shared" si="43"/>
        <v>0</v>
      </c>
      <c r="FC45" s="178">
        <f t="shared" si="44"/>
        <v>0</v>
      </c>
      <c r="FD45" s="179">
        <f t="shared" si="45"/>
        <v>0</v>
      </c>
      <c r="FE45" s="175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0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10"/>
      <c r="GI45" s="110"/>
      <c r="GJ45" s="110"/>
      <c r="GK45" s="110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0"/>
      <c r="GW45" s="110"/>
      <c r="GX45" s="110"/>
      <c r="GY45" s="184"/>
      <c r="GZ45" s="195"/>
      <c r="HA45" s="190">
        <f t="shared" si="37"/>
        <v>0</v>
      </c>
      <c r="HB45" s="124"/>
      <c r="HC45" s="110"/>
      <c r="HD45" s="110"/>
      <c r="HE45" s="110"/>
      <c r="HF45" s="110"/>
      <c r="HG45" s="110"/>
      <c r="HH45" s="110"/>
      <c r="HI45" s="110"/>
      <c r="HJ45" s="110"/>
      <c r="HK45" s="110"/>
      <c r="HL45" s="110"/>
      <c r="HM45" s="110"/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0"/>
      <c r="IP45" s="110"/>
      <c r="IQ45" s="110"/>
      <c r="IR45" s="184"/>
      <c r="IS45" s="195"/>
      <c r="IT45" s="196"/>
      <c r="IU45" s="196"/>
      <c r="IV45" s="196"/>
    </row>
    <row r="46" spans="1:256">
      <c r="A46" s="289" t="s">
        <v>76</v>
      </c>
      <c r="B46" s="206"/>
      <c r="C46" s="157">
        <f t="shared" si="31"/>
        <v>1</v>
      </c>
      <c r="D46" s="193">
        <f t="shared" si="50"/>
        <v>1</v>
      </c>
      <c r="E46" s="110">
        <f t="shared" si="51"/>
        <v>0</v>
      </c>
      <c r="F46" s="193">
        <f t="shared" si="52"/>
        <v>1</v>
      </c>
      <c r="G46" s="193">
        <f t="shared" si="53"/>
        <v>0</v>
      </c>
      <c r="H46" s="110">
        <f t="shared" si="54"/>
        <v>0</v>
      </c>
      <c r="I46" s="319">
        <f t="shared" si="55"/>
        <v>89</v>
      </c>
      <c r="J46" s="194">
        <f t="shared" si="56"/>
        <v>89</v>
      </c>
      <c r="K46" s="194">
        <f>ABS(I46*100/I1)</f>
        <v>2.3544973544973544</v>
      </c>
      <c r="L46" s="188">
        <f>K1</f>
        <v>42</v>
      </c>
      <c r="M46" s="188">
        <f t="shared" si="32"/>
        <v>1</v>
      </c>
      <c r="N46" s="188">
        <f t="shared" si="57"/>
        <v>0</v>
      </c>
      <c r="O46" s="188">
        <f t="shared" si="34"/>
        <v>0</v>
      </c>
      <c r="P46" s="188">
        <f t="shared" si="35"/>
        <v>0</v>
      </c>
      <c r="Q46" s="188">
        <f t="shared" si="36"/>
        <v>0</v>
      </c>
      <c r="R46" s="161">
        <f t="shared" si="38"/>
        <v>0</v>
      </c>
      <c r="S46" s="162">
        <f t="shared" si="39"/>
        <v>0</v>
      </c>
      <c r="T46" s="163">
        <f t="shared" si="40"/>
        <v>0</v>
      </c>
      <c r="U46" s="163">
        <f t="shared" si="41"/>
        <v>0</v>
      </c>
      <c r="V46" s="125">
        <f t="shared" si="27"/>
        <v>0</v>
      </c>
      <c r="W46" s="165"/>
      <c r="X46" s="175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301" t="s">
        <v>128</v>
      </c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310"/>
      <c r="BJ46" s="110"/>
      <c r="BK46" s="110"/>
      <c r="BL46" s="110"/>
      <c r="BM46" s="110"/>
      <c r="BN46" s="110"/>
      <c r="BO46" s="176"/>
      <c r="BP46" s="165"/>
      <c r="BQ46" s="175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306">
        <v>89</v>
      </c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310"/>
      <c r="DC46" s="110"/>
      <c r="DD46" s="110"/>
      <c r="DE46" s="110"/>
      <c r="DF46" s="110"/>
      <c r="DG46" s="110"/>
      <c r="DH46" s="176"/>
      <c r="DI46" s="164"/>
      <c r="DJ46" s="175"/>
      <c r="DK46" s="110"/>
      <c r="DL46" s="110"/>
      <c r="DM46" s="110"/>
      <c r="DN46" s="110"/>
      <c r="DO46" s="110"/>
      <c r="DP46" s="110"/>
      <c r="DQ46" s="110"/>
      <c r="DR46" s="110"/>
      <c r="DS46" s="110"/>
      <c r="DT46" s="110"/>
      <c r="DU46" s="301" t="s">
        <v>138</v>
      </c>
      <c r="DV46" s="110"/>
      <c r="DW46" s="110"/>
      <c r="DX46" s="110"/>
      <c r="DY46" s="110"/>
      <c r="DZ46" s="110"/>
      <c r="EA46" s="110"/>
      <c r="EB46" s="110"/>
      <c r="EC46" s="110"/>
      <c r="ED46" s="110"/>
      <c r="EE46" s="110"/>
      <c r="EF46" s="110"/>
      <c r="EG46" s="110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10"/>
      <c r="EY46" s="110"/>
      <c r="EZ46" s="110"/>
      <c r="FA46" s="202"/>
      <c r="FB46" s="169">
        <f t="shared" si="43"/>
        <v>0</v>
      </c>
      <c r="FC46" s="178">
        <f t="shared" si="44"/>
        <v>0</v>
      </c>
      <c r="FD46" s="179">
        <f t="shared" si="45"/>
        <v>0</v>
      </c>
      <c r="FE46" s="175"/>
      <c r="FF46" s="110"/>
      <c r="FG46" s="110"/>
      <c r="FH46" s="110"/>
      <c r="FI46" s="110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10"/>
      <c r="FU46" s="110"/>
      <c r="FV46" s="110"/>
      <c r="FW46" s="110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10"/>
      <c r="GI46" s="110"/>
      <c r="GJ46" s="110"/>
      <c r="GK46" s="110"/>
      <c r="GL46" s="110"/>
      <c r="GM46" s="110"/>
      <c r="GN46" s="110"/>
      <c r="GO46" s="110"/>
      <c r="GP46" s="110"/>
      <c r="GQ46" s="110"/>
      <c r="GR46" s="110"/>
      <c r="GS46" s="110"/>
      <c r="GT46" s="110"/>
      <c r="GU46" s="110"/>
      <c r="GV46" s="110"/>
      <c r="GW46" s="110"/>
      <c r="GX46" s="110"/>
      <c r="GY46" s="184"/>
      <c r="GZ46" s="195"/>
      <c r="HA46" s="190">
        <f t="shared" si="37"/>
        <v>0</v>
      </c>
      <c r="HB46" s="124"/>
      <c r="HC46" s="110"/>
      <c r="HD46" s="110"/>
      <c r="HE46" s="110"/>
      <c r="HF46" s="110"/>
      <c r="HG46" s="110"/>
      <c r="HH46" s="110"/>
      <c r="HI46" s="110"/>
      <c r="HJ46" s="110"/>
      <c r="HK46" s="110"/>
      <c r="HL46" s="110"/>
      <c r="HM46" s="110"/>
      <c r="HN46" s="110"/>
      <c r="HO46" s="110"/>
      <c r="HP46" s="110"/>
      <c r="HQ46" s="110"/>
      <c r="HR46" s="110"/>
      <c r="HS46" s="110"/>
      <c r="HT46" s="110"/>
      <c r="HU46" s="110"/>
      <c r="HV46" s="110"/>
      <c r="HW46" s="110"/>
      <c r="HX46" s="110"/>
      <c r="HY46" s="110"/>
      <c r="HZ46" s="110"/>
      <c r="IA46" s="110"/>
      <c r="IB46" s="110"/>
      <c r="IC46" s="110"/>
      <c r="ID46" s="110"/>
      <c r="IE46" s="110"/>
      <c r="IF46" s="110"/>
      <c r="IG46" s="110"/>
      <c r="IH46" s="110"/>
      <c r="II46" s="110"/>
      <c r="IJ46" s="110"/>
      <c r="IK46" s="110"/>
      <c r="IL46" s="110"/>
      <c r="IM46" s="110"/>
      <c r="IN46" s="110"/>
      <c r="IO46" s="110"/>
      <c r="IP46" s="110"/>
      <c r="IQ46" s="110"/>
      <c r="IR46" s="184"/>
      <c r="IS46" s="195"/>
      <c r="IT46" s="196"/>
      <c r="IU46" s="196"/>
      <c r="IV46" s="196"/>
    </row>
    <row r="47" spans="1:256">
      <c r="A47" s="289" t="s">
        <v>77</v>
      </c>
      <c r="B47" s="206"/>
      <c r="C47" s="157">
        <f t="shared" si="31"/>
        <v>1</v>
      </c>
      <c r="D47" s="193">
        <f t="shared" si="50"/>
        <v>1</v>
      </c>
      <c r="E47" s="110">
        <f t="shared" si="51"/>
        <v>1</v>
      </c>
      <c r="F47" s="193">
        <f t="shared" si="52"/>
        <v>0</v>
      </c>
      <c r="G47" s="193">
        <f t="shared" si="53"/>
        <v>0</v>
      </c>
      <c r="H47" s="110">
        <f t="shared" si="54"/>
        <v>0</v>
      </c>
      <c r="I47" s="319">
        <f t="shared" si="55"/>
        <v>90</v>
      </c>
      <c r="J47" s="194">
        <f t="shared" si="56"/>
        <v>90</v>
      </c>
      <c r="K47" s="194">
        <f>ABS(I47*100/I1)</f>
        <v>2.3809523809523809</v>
      </c>
      <c r="L47" s="188">
        <f>K1</f>
        <v>42</v>
      </c>
      <c r="M47" s="188">
        <f t="shared" si="32"/>
        <v>1</v>
      </c>
      <c r="N47" s="188">
        <f t="shared" si="57"/>
        <v>0</v>
      </c>
      <c r="O47" s="188">
        <f t="shared" si="34"/>
        <v>0</v>
      </c>
      <c r="P47" s="188">
        <f t="shared" si="35"/>
        <v>0</v>
      </c>
      <c r="Q47" s="188">
        <f t="shared" si="36"/>
        <v>0</v>
      </c>
      <c r="R47" s="161">
        <f t="shared" si="38"/>
        <v>0</v>
      </c>
      <c r="S47" s="162">
        <f t="shared" si="39"/>
        <v>0</v>
      </c>
      <c r="T47" s="163">
        <f t="shared" si="40"/>
        <v>0</v>
      </c>
      <c r="U47" s="163">
        <f t="shared" si="41"/>
        <v>0</v>
      </c>
      <c r="V47" s="125">
        <f t="shared" si="27"/>
        <v>0</v>
      </c>
      <c r="W47" s="165"/>
      <c r="X47" s="175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301" t="s">
        <v>128</v>
      </c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310"/>
      <c r="BJ47" s="110"/>
      <c r="BK47" s="110"/>
      <c r="BL47" s="110"/>
      <c r="BM47" s="110"/>
      <c r="BN47" s="110"/>
      <c r="BO47" s="176"/>
      <c r="BP47" s="165"/>
      <c r="BQ47" s="175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301">
        <v>90</v>
      </c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310"/>
      <c r="DC47" s="110"/>
      <c r="DD47" s="110"/>
      <c r="DE47" s="110"/>
      <c r="DF47" s="110"/>
      <c r="DG47" s="110"/>
      <c r="DH47" s="176"/>
      <c r="DI47" s="164"/>
      <c r="DJ47" s="175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0"/>
      <c r="DV47" s="110"/>
      <c r="DW47" s="110"/>
      <c r="DX47" s="301"/>
      <c r="DY47" s="110"/>
      <c r="DZ47" s="110"/>
      <c r="EA47" s="110"/>
      <c r="EB47" s="110"/>
      <c r="EC47" s="110"/>
      <c r="ED47" s="110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202"/>
      <c r="FB47" s="169">
        <f t="shared" si="43"/>
        <v>0</v>
      </c>
      <c r="FC47" s="178">
        <f t="shared" si="44"/>
        <v>0</v>
      </c>
      <c r="FD47" s="179">
        <f t="shared" si="45"/>
        <v>0</v>
      </c>
      <c r="FE47" s="175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0"/>
      <c r="GW47" s="110"/>
      <c r="GX47" s="110"/>
      <c r="GY47" s="184"/>
      <c r="GZ47" s="195"/>
      <c r="HA47" s="190">
        <f t="shared" si="37"/>
        <v>0</v>
      </c>
      <c r="HB47" s="124"/>
      <c r="HC47" s="110"/>
      <c r="HD47" s="110"/>
      <c r="HE47" s="110"/>
      <c r="HF47" s="110"/>
      <c r="HG47" s="110"/>
      <c r="HH47" s="110"/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0"/>
      <c r="IP47" s="110"/>
      <c r="IQ47" s="110"/>
      <c r="IR47" s="184"/>
      <c r="IS47" s="195"/>
      <c r="IT47" s="196"/>
      <c r="IU47" s="196"/>
      <c r="IV47" s="196"/>
    </row>
    <row r="48" spans="1:256">
      <c r="A48" s="289" t="s">
        <v>79</v>
      </c>
      <c r="B48" s="206"/>
      <c r="C48" s="157">
        <f t="shared" si="31"/>
        <v>0</v>
      </c>
      <c r="D48" s="193">
        <f t="shared" si="50"/>
        <v>0</v>
      </c>
      <c r="E48" s="110">
        <f t="shared" si="51"/>
        <v>0</v>
      </c>
      <c r="F48" s="193">
        <f t="shared" si="52"/>
        <v>0</v>
      </c>
      <c r="G48" s="193">
        <f t="shared" si="53"/>
        <v>0</v>
      </c>
      <c r="H48" s="110">
        <f t="shared" si="54"/>
        <v>0</v>
      </c>
      <c r="I48" s="319">
        <f t="shared" si="55"/>
        <v>0</v>
      </c>
      <c r="J48" s="194" t="e">
        <f>ABS(I48/C48)</f>
        <v>#DIV/0!</v>
      </c>
      <c r="K48" s="194">
        <f>ABS(I48*100/I1)</f>
        <v>0</v>
      </c>
      <c r="L48" s="188">
        <f>K1</f>
        <v>42</v>
      </c>
      <c r="M48" s="188">
        <f t="shared" si="32"/>
        <v>0</v>
      </c>
      <c r="N48" s="188">
        <f>SUM(O48:Q48)</f>
        <v>0</v>
      </c>
      <c r="O48" s="188">
        <f t="shared" si="34"/>
        <v>0</v>
      </c>
      <c r="P48" s="188">
        <f t="shared" si="35"/>
        <v>0</v>
      </c>
      <c r="Q48" s="188">
        <f t="shared" si="36"/>
        <v>0</v>
      </c>
      <c r="R48" s="161">
        <f t="shared" si="38"/>
        <v>0</v>
      </c>
      <c r="S48" s="162">
        <f t="shared" si="39"/>
        <v>0</v>
      </c>
      <c r="T48" s="163">
        <f t="shared" si="40"/>
        <v>0</v>
      </c>
      <c r="U48" s="163">
        <f t="shared" si="41"/>
        <v>0</v>
      </c>
      <c r="V48" s="125">
        <f t="shared" si="27"/>
        <v>0</v>
      </c>
      <c r="W48" s="165"/>
      <c r="X48" s="175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310"/>
      <c r="BJ48" s="110"/>
      <c r="BK48" s="110"/>
      <c r="BL48" s="110"/>
      <c r="BM48" s="110"/>
      <c r="BN48" s="110"/>
      <c r="BO48" s="176"/>
      <c r="BP48" s="165"/>
      <c r="BQ48" s="175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310"/>
      <c r="DC48" s="110"/>
      <c r="DD48" s="110"/>
      <c r="DE48" s="110"/>
      <c r="DF48" s="110"/>
      <c r="DG48" s="110"/>
      <c r="DH48" s="176"/>
      <c r="DI48" s="164"/>
      <c r="DJ48" s="175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202"/>
      <c r="FB48" s="169">
        <f t="shared" si="43"/>
        <v>0</v>
      </c>
      <c r="FC48" s="178">
        <f t="shared" si="44"/>
        <v>0</v>
      </c>
      <c r="FD48" s="179">
        <f t="shared" si="45"/>
        <v>0</v>
      </c>
      <c r="FE48" s="175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84"/>
      <c r="GZ48" s="195"/>
      <c r="HA48" s="190">
        <f t="shared" si="37"/>
        <v>0</v>
      </c>
      <c r="HB48" s="124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0"/>
      <c r="IP48" s="110"/>
      <c r="IQ48" s="110"/>
      <c r="IR48" s="184"/>
      <c r="IS48" s="195"/>
      <c r="IT48" s="196"/>
      <c r="IU48" s="196"/>
      <c r="IV48" s="196"/>
    </row>
    <row r="49" spans="1:256">
      <c r="A49" s="289" t="s">
        <v>81</v>
      </c>
      <c r="B49" s="206"/>
      <c r="C49" s="157">
        <f t="shared" si="31"/>
        <v>9</v>
      </c>
      <c r="D49" s="193">
        <f t="shared" si="50"/>
        <v>5</v>
      </c>
      <c r="E49" s="110">
        <f t="shared" si="51"/>
        <v>5</v>
      </c>
      <c r="F49" s="193">
        <f t="shared" si="52"/>
        <v>1</v>
      </c>
      <c r="G49" s="193">
        <f t="shared" si="53"/>
        <v>4</v>
      </c>
      <c r="H49" s="110">
        <f t="shared" si="54"/>
        <v>0</v>
      </c>
      <c r="I49" s="319">
        <f t="shared" si="55"/>
        <v>450</v>
      </c>
      <c r="J49" s="194">
        <f t="shared" si="56"/>
        <v>50</v>
      </c>
      <c r="K49" s="194">
        <f>ABS(I49*100/I1)</f>
        <v>11.904761904761905</v>
      </c>
      <c r="L49" s="188">
        <f>K1</f>
        <v>42</v>
      </c>
      <c r="M49" s="188">
        <f t="shared" si="32"/>
        <v>9</v>
      </c>
      <c r="N49" s="188">
        <f t="shared" si="57"/>
        <v>0</v>
      </c>
      <c r="O49" s="188">
        <f t="shared" si="34"/>
        <v>0</v>
      </c>
      <c r="P49" s="188">
        <f t="shared" si="35"/>
        <v>0</v>
      </c>
      <c r="Q49" s="188">
        <f t="shared" si="36"/>
        <v>0</v>
      </c>
      <c r="R49" s="161">
        <f t="shared" si="38"/>
        <v>0</v>
      </c>
      <c r="S49" s="162">
        <f t="shared" si="39"/>
        <v>0</v>
      </c>
      <c r="T49" s="163">
        <f t="shared" si="40"/>
        <v>0</v>
      </c>
      <c r="U49" s="163">
        <f t="shared" si="41"/>
        <v>0</v>
      </c>
      <c r="V49" s="125">
        <f t="shared" si="27"/>
        <v>0</v>
      </c>
      <c r="W49" s="165"/>
      <c r="X49" s="175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301" t="s">
        <v>128</v>
      </c>
      <c r="BB49" s="301" t="s">
        <v>128</v>
      </c>
      <c r="BC49" s="301" t="s">
        <v>128</v>
      </c>
      <c r="BD49" s="301" t="s">
        <v>128</v>
      </c>
      <c r="BE49" s="301" t="s">
        <v>131</v>
      </c>
      <c r="BF49" s="110"/>
      <c r="BG49" s="301" t="s">
        <v>131</v>
      </c>
      <c r="BH49" s="301" t="s">
        <v>131</v>
      </c>
      <c r="BI49" s="301" t="s">
        <v>128</v>
      </c>
      <c r="BJ49" s="110"/>
      <c r="BK49" s="301" t="s">
        <v>131</v>
      </c>
      <c r="BL49" s="301"/>
      <c r="BM49" s="110"/>
      <c r="BN49" s="110"/>
      <c r="BO49" s="176"/>
      <c r="BP49" s="165"/>
      <c r="BQ49" s="175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306">
        <v>90</v>
      </c>
      <c r="CU49" s="301">
        <v>90</v>
      </c>
      <c r="CV49" s="301">
        <v>90</v>
      </c>
      <c r="CW49" s="301">
        <v>90</v>
      </c>
      <c r="CX49" s="306" t="s">
        <v>131</v>
      </c>
      <c r="CY49" s="110"/>
      <c r="CZ49" s="306" t="s">
        <v>131</v>
      </c>
      <c r="DA49" s="306" t="s">
        <v>131</v>
      </c>
      <c r="DB49" s="306">
        <v>90</v>
      </c>
      <c r="DC49" s="110"/>
      <c r="DD49" s="306" t="s">
        <v>131</v>
      </c>
      <c r="DE49" s="301"/>
      <c r="DF49" s="110"/>
      <c r="DG49" s="110"/>
      <c r="DH49" s="176"/>
      <c r="DI49" s="164"/>
      <c r="DJ49" s="175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301" t="s">
        <v>138</v>
      </c>
      <c r="EN49" s="301"/>
      <c r="EO49" s="301"/>
      <c r="EP49" s="301"/>
      <c r="EQ49" s="301" t="s">
        <v>137</v>
      </c>
      <c r="ER49" s="110"/>
      <c r="ES49" s="301" t="s">
        <v>137</v>
      </c>
      <c r="ET49" s="301" t="s">
        <v>137</v>
      </c>
      <c r="EU49" s="301"/>
      <c r="EV49" s="110"/>
      <c r="EW49" s="301" t="s">
        <v>137</v>
      </c>
      <c r="EX49" s="301"/>
      <c r="EY49" s="110"/>
      <c r="EZ49" s="110"/>
      <c r="FA49" s="202"/>
      <c r="FB49" s="169">
        <f t="shared" si="43"/>
        <v>0</v>
      </c>
      <c r="FC49" s="178">
        <f t="shared" si="44"/>
        <v>0</v>
      </c>
      <c r="FD49" s="179">
        <f t="shared" si="45"/>
        <v>0</v>
      </c>
      <c r="FE49" s="175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84"/>
      <c r="GZ49" s="195"/>
      <c r="HA49" s="190">
        <f t="shared" si="37"/>
        <v>0</v>
      </c>
      <c r="HB49" s="124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0"/>
      <c r="IP49" s="110"/>
      <c r="IQ49" s="110"/>
      <c r="IR49" s="184"/>
      <c r="IS49" s="195"/>
      <c r="IT49" s="196"/>
      <c r="IU49" s="196"/>
      <c r="IV49" s="196"/>
    </row>
    <row r="50" spans="1:256">
      <c r="A50" s="289" t="s">
        <v>84</v>
      </c>
      <c r="B50" s="206"/>
      <c r="C50" s="157">
        <f t="shared" si="31"/>
        <v>1</v>
      </c>
      <c r="D50" s="193">
        <f t="shared" si="50"/>
        <v>0</v>
      </c>
      <c r="E50" s="110">
        <f t="shared" si="51"/>
        <v>0</v>
      </c>
      <c r="F50" s="193">
        <f t="shared" si="52"/>
        <v>0</v>
      </c>
      <c r="G50" s="193">
        <f t="shared" si="53"/>
        <v>1</v>
      </c>
      <c r="H50" s="110">
        <f t="shared" si="54"/>
        <v>0</v>
      </c>
      <c r="I50" s="319">
        <f t="shared" si="55"/>
        <v>37</v>
      </c>
      <c r="J50" s="194">
        <f t="shared" si="56"/>
        <v>37</v>
      </c>
      <c r="K50" s="194">
        <f>ABS(I50*100/I1)</f>
        <v>0.97883597883597884</v>
      </c>
      <c r="L50" s="188">
        <f>K1</f>
        <v>42</v>
      </c>
      <c r="M50" s="188">
        <f t="shared" si="32"/>
        <v>1</v>
      </c>
      <c r="N50" s="188">
        <f t="shared" si="57"/>
        <v>0</v>
      </c>
      <c r="O50" s="188">
        <f t="shared" si="34"/>
        <v>0</v>
      </c>
      <c r="P50" s="188">
        <f t="shared" si="35"/>
        <v>0</v>
      </c>
      <c r="Q50" s="188">
        <f t="shared" si="36"/>
        <v>0</v>
      </c>
      <c r="R50" s="161">
        <f t="shared" si="38"/>
        <v>0</v>
      </c>
      <c r="S50" s="162">
        <f t="shared" si="39"/>
        <v>0</v>
      </c>
      <c r="T50" s="163">
        <f t="shared" si="40"/>
        <v>0</v>
      </c>
      <c r="U50" s="163">
        <f t="shared" si="41"/>
        <v>0</v>
      </c>
      <c r="V50" s="125">
        <f t="shared" si="27"/>
        <v>0</v>
      </c>
      <c r="W50" s="165"/>
      <c r="X50" s="175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301" t="s">
        <v>131</v>
      </c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310"/>
      <c r="BJ50" s="110"/>
      <c r="BK50" s="110"/>
      <c r="BL50" s="110"/>
      <c r="BM50" s="110"/>
      <c r="BN50" s="110"/>
      <c r="BO50" s="176"/>
      <c r="BP50" s="165"/>
      <c r="BQ50" s="175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301">
        <v>37</v>
      </c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310"/>
      <c r="DC50" s="110"/>
      <c r="DD50" s="110"/>
      <c r="DE50" s="110"/>
      <c r="DF50" s="110"/>
      <c r="DG50" s="110"/>
      <c r="DH50" s="176"/>
      <c r="DI50" s="164"/>
      <c r="DJ50" s="175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301" t="s">
        <v>137</v>
      </c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202"/>
      <c r="FB50" s="169">
        <f t="shared" si="43"/>
        <v>0</v>
      </c>
      <c r="FC50" s="178">
        <f t="shared" si="44"/>
        <v>0</v>
      </c>
      <c r="FD50" s="179">
        <f t="shared" si="45"/>
        <v>0</v>
      </c>
      <c r="FE50" s="175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84"/>
      <c r="GZ50" s="195"/>
      <c r="HA50" s="190">
        <f t="shared" si="37"/>
        <v>0</v>
      </c>
      <c r="HB50" s="124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0"/>
      <c r="IP50" s="110"/>
      <c r="IQ50" s="110"/>
      <c r="IR50" s="184"/>
      <c r="IS50" s="195"/>
      <c r="IT50" s="196"/>
      <c r="IU50" s="196"/>
      <c r="IV50" s="196"/>
    </row>
    <row r="51" spans="1:256" ht="12.75" customHeight="1">
      <c r="A51" s="289" t="s">
        <v>85</v>
      </c>
      <c r="B51" s="206"/>
      <c r="C51" s="157">
        <f t="shared" si="31"/>
        <v>21</v>
      </c>
      <c r="D51" s="193">
        <f t="shared" si="50"/>
        <v>11</v>
      </c>
      <c r="E51" s="110">
        <f t="shared" si="51"/>
        <v>7</v>
      </c>
      <c r="F51" s="193">
        <f t="shared" si="52"/>
        <v>4</v>
      </c>
      <c r="G51" s="193">
        <f t="shared" si="53"/>
        <v>10</v>
      </c>
      <c r="H51" s="110">
        <f t="shared" si="54"/>
        <v>0</v>
      </c>
      <c r="I51" s="319">
        <f t="shared" si="55"/>
        <v>1011</v>
      </c>
      <c r="J51" s="194">
        <f t="shared" si="56"/>
        <v>48.142857142857146</v>
      </c>
      <c r="K51" s="194">
        <f>ABS(I51*100/I1)</f>
        <v>26.746031746031747</v>
      </c>
      <c r="L51" s="188">
        <f>K1</f>
        <v>42</v>
      </c>
      <c r="M51" s="188">
        <f t="shared" si="32"/>
        <v>21</v>
      </c>
      <c r="N51" s="188">
        <f t="shared" si="57"/>
        <v>0</v>
      </c>
      <c r="O51" s="188">
        <f t="shared" si="34"/>
        <v>0</v>
      </c>
      <c r="P51" s="188">
        <f t="shared" si="35"/>
        <v>0</v>
      </c>
      <c r="Q51" s="188">
        <f t="shared" si="36"/>
        <v>0</v>
      </c>
      <c r="R51" s="161">
        <f t="shared" si="38"/>
        <v>1</v>
      </c>
      <c r="S51" s="162">
        <f t="shared" si="39"/>
        <v>0</v>
      </c>
      <c r="T51" s="163">
        <f t="shared" si="40"/>
        <v>0</v>
      </c>
      <c r="U51" s="163">
        <f t="shared" si="41"/>
        <v>0</v>
      </c>
      <c r="V51" s="125">
        <f t="shared" si="27"/>
        <v>2</v>
      </c>
      <c r="W51" s="165"/>
      <c r="X51" s="175"/>
      <c r="Y51" s="110"/>
      <c r="Z51" s="301" t="s">
        <v>131</v>
      </c>
      <c r="AA51" s="301" t="s">
        <v>131</v>
      </c>
      <c r="AB51" s="301" t="s">
        <v>128</v>
      </c>
      <c r="AC51" s="301" t="s">
        <v>131</v>
      </c>
      <c r="AD51" s="110"/>
      <c r="AE51" s="301" t="s">
        <v>131</v>
      </c>
      <c r="AF51" s="110"/>
      <c r="AG51" s="301" t="s">
        <v>131</v>
      </c>
      <c r="AH51" s="301" t="s">
        <v>128</v>
      </c>
      <c r="AI51" s="301" t="s">
        <v>128</v>
      </c>
      <c r="AJ51" s="110"/>
      <c r="AK51" s="110"/>
      <c r="AL51" s="110"/>
      <c r="AM51" s="301" t="s">
        <v>131</v>
      </c>
      <c r="AN51" s="110"/>
      <c r="AO51" s="110"/>
      <c r="AP51" s="301" t="s">
        <v>131</v>
      </c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301" t="s">
        <v>131</v>
      </c>
      <c r="BB51" s="110"/>
      <c r="BC51" s="301" t="s">
        <v>128</v>
      </c>
      <c r="BD51" s="301" t="s">
        <v>128</v>
      </c>
      <c r="BE51" s="301" t="s">
        <v>128</v>
      </c>
      <c r="BF51" s="301" t="s">
        <v>128</v>
      </c>
      <c r="BG51" s="301" t="s">
        <v>128</v>
      </c>
      <c r="BH51" s="301" t="s">
        <v>128</v>
      </c>
      <c r="BI51" s="310"/>
      <c r="BJ51" s="301" t="s">
        <v>128</v>
      </c>
      <c r="BK51" s="301" t="s">
        <v>128</v>
      </c>
      <c r="BL51" s="301" t="s">
        <v>131</v>
      </c>
      <c r="BM51" s="301" t="s">
        <v>131</v>
      </c>
      <c r="BN51" s="110"/>
      <c r="BO51" s="176"/>
      <c r="BP51" s="165"/>
      <c r="BQ51" s="175"/>
      <c r="BR51" s="110"/>
      <c r="BS51" s="306" t="s">
        <v>131</v>
      </c>
      <c r="BT51" s="306" t="s">
        <v>131</v>
      </c>
      <c r="BU51" s="301">
        <v>90</v>
      </c>
      <c r="BV51" s="306" t="s">
        <v>131</v>
      </c>
      <c r="BW51" s="110"/>
      <c r="BX51" s="306" t="s">
        <v>131</v>
      </c>
      <c r="BY51" s="110"/>
      <c r="BZ51" s="306" t="s">
        <v>131</v>
      </c>
      <c r="CA51" s="301">
        <v>90</v>
      </c>
      <c r="CB51" s="306">
        <v>89</v>
      </c>
      <c r="CC51" s="110"/>
      <c r="CD51" s="110"/>
      <c r="CE51" s="110"/>
      <c r="CF51" s="306" t="s">
        <v>131</v>
      </c>
      <c r="CG51" s="110"/>
      <c r="CH51" s="110"/>
      <c r="CI51" s="306" t="s">
        <v>131</v>
      </c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306" t="s">
        <v>131</v>
      </c>
      <c r="CU51" s="110"/>
      <c r="CV51" s="301">
        <v>90</v>
      </c>
      <c r="CW51" s="301">
        <v>90</v>
      </c>
      <c r="CX51" s="306">
        <v>89</v>
      </c>
      <c r="CY51" s="301">
        <v>90</v>
      </c>
      <c r="CZ51" s="306">
        <v>89</v>
      </c>
      <c r="DA51" s="301">
        <v>90</v>
      </c>
      <c r="DB51" s="310"/>
      <c r="DC51" s="306">
        <v>89</v>
      </c>
      <c r="DD51" s="301">
        <v>90</v>
      </c>
      <c r="DE51" s="301">
        <v>25</v>
      </c>
      <c r="DF51" s="306" t="s">
        <v>131</v>
      </c>
      <c r="DG51" s="110"/>
      <c r="DH51" s="176"/>
      <c r="DI51" s="164"/>
      <c r="DJ51" s="175"/>
      <c r="DK51" s="110"/>
      <c r="DL51" s="301" t="s">
        <v>137</v>
      </c>
      <c r="DM51" s="301" t="s">
        <v>137</v>
      </c>
      <c r="DN51" s="301"/>
      <c r="DO51" s="301" t="s">
        <v>137</v>
      </c>
      <c r="DP51" s="110"/>
      <c r="DQ51" s="301" t="s">
        <v>137</v>
      </c>
      <c r="DR51" s="110"/>
      <c r="DS51" s="301" t="s">
        <v>137</v>
      </c>
      <c r="DT51" s="301"/>
      <c r="DU51" s="301" t="s">
        <v>138</v>
      </c>
      <c r="DV51" s="110"/>
      <c r="DW51" s="110"/>
      <c r="DX51" s="110"/>
      <c r="DY51" s="301" t="s">
        <v>137</v>
      </c>
      <c r="DZ51" s="110"/>
      <c r="EA51" s="110"/>
      <c r="EB51" s="301" t="s">
        <v>137</v>
      </c>
      <c r="EC51" s="110"/>
      <c r="ED51" s="110"/>
      <c r="EE51" s="110"/>
      <c r="EF51" s="110"/>
      <c r="EG51" s="110"/>
      <c r="EH51" s="110"/>
      <c r="EI51" s="110"/>
      <c r="EJ51" s="110"/>
      <c r="EK51" s="110"/>
      <c r="EL51" s="110"/>
      <c r="EM51" s="301" t="s">
        <v>137</v>
      </c>
      <c r="EN51" s="110"/>
      <c r="EO51" s="301"/>
      <c r="EP51" s="301"/>
      <c r="EQ51" s="301" t="s">
        <v>138</v>
      </c>
      <c r="ER51" s="301"/>
      <c r="ES51" s="301" t="s">
        <v>138</v>
      </c>
      <c r="ET51" s="301"/>
      <c r="EU51" s="110"/>
      <c r="EV51" s="301" t="s">
        <v>138</v>
      </c>
      <c r="EW51" s="301"/>
      <c r="EX51" s="301" t="s">
        <v>137</v>
      </c>
      <c r="EY51" s="301" t="s">
        <v>137</v>
      </c>
      <c r="EZ51" s="110"/>
      <c r="FA51" s="202"/>
      <c r="FB51" s="169">
        <f t="shared" si="43"/>
        <v>1</v>
      </c>
      <c r="FC51" s="178">
        <f t="shared" si="44"/>
        <v>0</v>
      </c>
      <c r="FD51" s="179">
        <f t="shared" si="45"/>
        <v>0</v>
      </c>
      <c r="FE51" s="175"/>
      <c r="FF51" s="110"/>
      <c r="FG51" s="110"/>
      <c r="FH51" s="110"/>
      <c r="FI51" s="110"/>
      <c r="FJ51" s="110"/>
      <c r="FK51" s="110"/>
      <c r="FL51" s="110"/>
      <c r="FM51" s="110"/>
      <c r="FN51" s="110"/>
      <c r="FO51" s="311">
        <v>1</v>
      </c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84"/>
      <c r="GZ51" s="195"/>
      <c r="HA51" s="190">
        <f t="shared" si="37"/>
        <v>2</v>
      </c>
      <c r="HB51" s="124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>
        <v>1</v>
      </c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>
        <v>1</v>
      </c>
      <c r="IJ51" s="110"/>
      <c r="IK51" s="110"/>
      <c r="IL51" s="110"/>
      <c r="IM51" s="110"/>
      <c r="IN51" s="110"/>
      <c r="IO51" s="110"/>
      <c r="IP51" s="110"/>
      <c r="IQ51" s="110"/>
      <c r="IR51" s="184"/>
      <c r="IS51" s="195"/>
      <c r="IT51" s="196"/>
      <c r="IU51" s="196"/>
      <c r="IV51" s="196"/>
    </row>
    <row r="52" spans="1:256">
      <c r="A52" s="289" t="s">
        <v>86</v>
      </c>
      <c r="B52" s="206"/>
      <c r="C52" s="157">
        <f t="shared" si="31"/>
        <v>3</v>
      </c>
      <c r="D52" s="193">
        <f t="shared" si="50"/>
        <v>0</v>
      </c>
      <c r="E52" s="110">
        <f t="shared" si="51"/>
        <v>0</v>
      </c>
      <c r="F52" s="193">
        <f t="shared" si="52"/>
        <v>0</v>
      </c>
      <c r="G52" s="193">
        <f t="shared" si="53"/>
        <v>3</v>
      </c>
      <c r="H52" s="110">
        <f t="shared" si="54"/>
        <v>0</v>
      </c>
      <c r="I52" s="319">
        <f t="shared" si="55"/>
        <v>0</v>
      </c>
      <c r="J52" s="194">
        <f t="shared" si="56"/>
        <v>0</v>
      </c>
      <c r="K52" s="194">
        <f>ABS(I52*100/I1)</f>
        <v>0</v>
      </c>
      <c r="L52" s="188">
        <f>K1</f>
        <v>42</v>
      </c>
      <c r="M52" s="188">
        <f t="shared" si="32"/>
        <v>3</v>
      </c>
      <c r="N52" s="188">
        <f t="shared" si="57"/>
        <v>0</v>
      </c>
      <c r="O52" s="188">
        <f t="shared" si="34"/>
        <v>0</v>
      </c>
      <c r="P52" s="188">
        <f t="shared" si="35"/>
        <v>0</v>
      </c>
      <c r="Q52" s="188">
        <f t="shared" si="36"/>
        <v>0</v>
      </c>
      <c r="R52" s="161">
        <f t="shared" si="38"/>
        <v>1</v>
      </c>
      <c r="S52" s="162">
        <f t="shared" si="39"/>
        <v>0</v>
      </c>
      <c r="T52" s="163">
        <f t="shared" si="40"/>
        <v>0</v>
      </c>
      <c r="U52" s="163">
        <f t="shared" si="41"/>
        <v>0</v>
      </c>
      <c r="V52" s="125">
        <f t="shared" si="27"/>
        <v>0</v>
      </c>
      <c r="W52" s="165"/>
      <c r="X52" s="299" t="s">
        <v>131</v>
      </c>
      <c r="Y52" s="301" t="s">
        <v>131</v>
      </c>
      <c r="Z52" s="110"/>
      <c r="AA52" s="301" t="s">
        <v>131</v>
      </c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310"/>
      <c r="BJ52" s="110"/>
      <c r="BK52" s="110"/>
      <c r="BL52" s="110"/>
      <c r="BM52" s="110"/>
      <c r="BN52" s="110"/>
      <c r="BO52" s="176"/>
      <c r="BP52" s="165"/>
      <c r="BQ52" s="308" t="s">
        <v>131</v>
      </c>
      <c r="BR52" s="306" t="s">
        <v>131</v>
      </c>
      <c r="BS52" s="110"/>
      <c r="BT52" s="306" t="s">
        <v>131</v>
      </c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310"/>
      <c r="DC52" s="110"/>
      <c r="DD52" s="110"/>
      <c r="DE52" s="110"/>
      <c r="DF52" s="110"/>
      <c r="DG52" s="110"/>
      <c r="DH52" s="176"/>
      <c r="DI52" s="164"/>
      <c r="DJ52" s="299" t="s">
        <v>137</v>
      </c>
      <c r="DK52" s="301" t="s">
        <v>137</v>
      </c>
      <c r="DL52" s="110"/>
      <c r="DM52" s="301" t="s">
        <v>137</v>
      </c>
      <c r="DN52" s="110"/>
      <c r="DO52" s="110"/>
      <c r="DP52" s="110"/>
      <c r="DQ52" s="110"/>
      <c r="DR52" s="110"/>
      <c r="DS52" s="110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110"/>
      <c r="EE52" s="110"/>
      <c r="EF52" s="110"/>
      <c r="EG52" s="110"/>
      <c r="EH52" s="110"/>
      <c r="EI52" s="110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202"/>
      <c r="FB52" s="169">
        <f t="shared" si="43"/>
        <v>1</v>
      </c>
      <c r="FC52" s="178">
        <f t="shared" si="44"/>
        <v>0</v>
      </c>
      <c r="FD52" s="179">
        <f t="shared" si="45"/>
        <v>0</v>
      </c>
      <c r="FE52" s="311">
        <v>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/>
      <c r="GR52" s="110"/>
      <c r="GS52" s="110"/>
      <c r="GT52" s="110"/>
      <c r="GU52" s="110"/>
      <c r="GV52" s="110"/>
      <c r="GW52" s="110"/>
      <c r="GX52" s="110"/>
      <c r="GY52" s="184"/>
      <c r="GZ52" s="195"/>
      <c r="HA52" s="190">
        <f t="shared" si="37"/>
        <v>0</v>
      </c>
      <c r="HB52" s="124"/>
      <c r="HC52" s="110"/>
      <c r="HD52" s="110"/>
      <c r="HE52" s="110"/>
      <c r="HF52" s="110"/>
      <c r="HG52" s="110"/>
      <c r="HH52" s="110"/>
      <c r="HI52" s="110"/>
      <c r="HJ52" s="110"/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110"/>
      <c r="ID52" s="110"/>
      <c r="IE52" s="110"/>
      <c r="IF52" s="110"/>
      <c r="IG52" s="110"/>
      <c r="IH52" s="110"/>
      <c r="II52" s="110"/>
      <c r="IJ52" s="110"/>
      <c r="IK52" s="110"/>
      <c r="IL52" s="110"/>
      <c r="IM52" s="110"/>
      <c r="IN52" s="110"/>
      <c r="IO52" s="110"/>
      <c r="IP52" s="110"/>
      <c r="IQ52" s="110"/>
      <c r="IR52" s="184"/>
      <c r="IS52" s="195"/>
      <c r="IT52" s="196"/>
      <c r="IU52" s="196"/>
      <c r="IV52" s="196"/>
    </row>
    <row r="53" spans="1:256">
      <c r="A53" s="289" t="s">
        <v>87</v>
      </c>
      <c r="B53" s="206"/>
      <c r="C53" s="157">
        <f t="shared" si="31"/>
        <v>1</v>
      </c>
      <c r="D53" s="193">
        <f t="shared" si="50"/>
        <v>1</v>
      </c>
      <c r="E53" s="110">
        <f t="shared" si="51"/>
        <v>1</v>
      </c>
      <c r="F53" s="193">
        <f t="shared" si="52"/>
        <v>0</v>
      </c>
      <c r="G53" s="193">
        <f t="shared" si="53"/>
        <v>0</v>
      </c>
      <c r="H53" s="110">
        <f t="shared" si="54"/>
        <v>0</v>
      </c>
      <c r="I53" s="319">
        <f t="shared" si="55"/>
        <v>90</v>
      </c>
      <c r="J53" s="194">
        <f t="shared" si="56"/>
        <v>90</v>
      </c>
      <c r="K53" s="194">
        <f>ABS(I53*100/I1)</f>
        <v>2.3809523809523809</v>
      </c>
      <c r="L53" s="188">
        <f>K1</f>
        <v>42</v>
      </c>
      <c r="M53" s="188">
        <f t="shared" si="32"/>
        <v>1</v>
      </c>
      <c r="N53" s="188">
        <f t="shared" si="57"/>
        <v>0</v>
      </c>
      <c r="O53" s="188">
        <f t="shared" si="34"/>
        <v>0</v>
      </c>
      <c r="P53" s="188">
        <f t="shared" si="35"/>
        <v>0</v>
      </c>
      <c r="Q53" s="188">
        <f t="shared" si="36"/>
        <v>0</v>
      </c>
      <c r="R53" s="161">
        <f t="shared" si="38"/>
        <v>0</v>
      </c>
      <c r="S53" s="162">
        <f t="shared" si="39"/>
        <v>0</v>
      </c>
      <c r="T53" s="163">
        <f t="shared" si="40"/>
        <v>0</v>
      </c>
      <c r="U53" s="163">
        <f t="shared" si="41"/>
        <v>0</v>
      </c>
      <c r="V53" s="125">
        <f t="shared" si="27"/>
        <v>0</v>
      </c>
      <c r="W53" s="165"/>
      <c r="X53" s="175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301" t="s">
        <v>128</v>
      </c>
      <c r="BJ53" s="110"/>
      <c r="BK53" s="110"/>
      <c r="BL53" s="110"/>
      <c r="BM53" s="110"/>
      <c r="BN53" s="110"/>
      <c r="BO53" s="176"/>
      <c r="BP53" s="165"/>
      <c r="BQ53" s="175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306">
        <v>90</v>
      </c>
      <c r="DC53" s="110"/>
      <c r="DD53" s="110"/>
      <c r="DE53" s="110"/>
      <c r="DF53" s="110"/>
      <c r="DG53" s="110"/>
      <c r="DH53" s="176"/>
      <c r="DI53" s="164"/>
      <c r="DJ53" s="175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301"/>
      <c r="EV53" s="110"/>
      <c r="EW53" s="110"/>
      <c r="EX53" s="110"/>
      <c r="EY53" s="110"/>
      <c r="EZ53" s="110"/>
      <c r="FA53" s="202"/>
      <c r="FB53" s="169">
        <f t="shared" si="43"/>
        <v>0</v>
      </c>
      <c r="FC53" s="178">
        <f t="shared" si="44"/>
        <v>0</v>
      </c>
      <c r="FD53" s="179">
        <f t="shared" si="45"/>
        <v>0</v>
      </c>
      <c r="FE53" s="175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84"/>
      <c r="GZ53" s="195"/>
      <c r="HA53" s="190">
        <f t="shared" si="37"/>
        <v>0</v>
      </c>
      <c r="HB53" s="124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  <c r="IO53" s="110"/>
      <c r="IP53" s="110"/>
      <c r="IQ53" s="110"/>
      <c r="IR53" s="184"/>
      <c r="IS53" s="195"/>
      <c r="IT53" s="196"/>
      <c r="IU53" s="196"/>
      <c r="IV53" s="196"/>
    </row>
    <row r="54" spans="1:256">
      <c r="A54" s="289" t="s">
        <v>90</v>
      </c>
      <c r="B54" s="206"/>
      <c r="C54" s="157">
        <f t="shared" si="31"/>
        <v>0</v>
      </c>
      <c r="D54" s="193">
        <f t="shared" si="50"/>
        <v>0</v>
      </c>
      <c r="E54" s="110">
        <f t="shared" si="51"/>
        <v>0</v>
      </c>
      <c r="F54" s="193">
        <f t="shared" si="52"/>
        <v>0</v>
      </c>
      <c r="G54" s="193">
        <f t="shared" si="53"/>
        <v>0</v>
      </c>
      <c r="H54" s="110">
        <f t="shared" si="54"/>
        <v>0</v>
      </c>
      <c r="I54" s="319">
        <f t="shared" si="55"/>
        <v>0</v>
      </c>
      <c r="J54" s="194" t="e">
        <f t="shared" si="56"/>
        <v>#DIV/0!</v>
      </c>
      <c r="K54" s="194">
        <f>ABS(I54*100/I1)</f>
        <v>0</v>
      </c>
      <c r="L54" s="188">
        <f>K1</f>
        <v>42</v>
      </c>
      <c r="M54" s="188">
        <f t="shared" si="32"/>
        <v>0</v>
      </c>
      <c r="N54" s="188">
        <f t="shared" si="57"/>
        <v>0</v>
      </c>
      <c r="O54" s="188">
        <f t="shared" si="34"/>
        <v>0</v>
      </c>
      <c r="P54" s="188">
        <f t="shared" si="35"/>
        <v>0</v>
      </c>
      <c r="Q54" s="188">
        <f t="shared" si="36"/>
        <v>0</v>
      </c>
      <c r="R54" s="161">
        <f t="shared" si="38"/>
        <v>0</v>
      </c>
      <c r="S54" s="162">
        <f t="shared" si="39"/>
        <v>0</v>
      </c>
      <c r="T54" s="163">
        <f t="shared" si="40"/>
        <v>0</v>
      </c>
      <c r="U54" s="163">
        <f t="shared" si="41"/>
        <v>0</v>
      </c>
      <c r="V54" s="125">
        <f t="shared" si="27"/>
        <v>0</v>
      </c>
      <c r="W54" s="165"/>
      <c r="X54" s="175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310"/>
      <c r="BJ54" s="110"/>
      <c r="BK54" s="110"/>
      <c r="BL54" s="110"/>
      <c r="BM54" s="110"/>
      <c r="BN54" s="110"/>
      <c r="BO54" s="176"/>
      <c r="BP54" s="165"/>
      <c r="BQ54" s="175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310"/>
      <c r="DC54" s="110"/>
      <c r="DD54" s="110"/>
      <c r="DE54" s="110"/>
      <c r="DF54" s="110"/>
      <c r="DG54" s="110"/>
      <c r="DH54" s="176"/>
      <c r="DI54" s="164"/>
      <c r="DJ54" s="175"/>
      <c r="DK54" s="110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0"/>
      <c r="EH54" s="110"/>
      <c r="EI54" s="110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110"/>
      <c r="EY54" s="110"/>
      <c r="EZ54" s="110"/>
      <c r="FA54" s="202"/>
      <c r="FB54" s="169">
        <f t="shared" si="43"/>
        <v>0</v>
      </c>
      <c r="FC54" s="178">
        <f t="shared" si="44"/>
        <v>0</v>
      </c>
      <c r="FD54" s="179">
        <f t="shared" si="45"/>
        <v>0</v>
      </c>
      <c r="FE54" s="175"/>
      <c r="FF54" s="110"/>
      <c r="FG54" s="110"/>
      <c r="FH54" s="110"/>
      <c r="FI54" s="110"/>
      <c r="FJ54" s="110"/>
      <c r="FK54" s="110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110"/>
      <c r="GO54" s="110"/>
      <c r="GP54" s="110"/>
      <c r="GQ54" s="110"/>
      <c r="GR54" s="110"/>
      <c r="GS54" s="110"/>
      <c r="GT54" s="110"/>
      <c r="GU54" s="110"/>
      <c r="GV54" s="110"/>
      <c r="GW54" s="110"/>
      <c r="GX54" s="110"/>
      <c r="GY54" s="184"/>
      <c r="GZ54" s="195"/>
      <c r="HA54" s="190">
        <f t="shared" si="37"/>
        <v>0</v>
      </c>
      <c r="HB54" s="124"/>
      <c r="HC54" s="110"/>
      <c r="HD54" s="110"/>
      <c r="HE54" s="110"/>
      <c r="HF54" s="110"/>
      <c r="HG54" s="110"/>
      <c r="HH54" s="110"/>
      <c r="HI54" s="110"/>
      <c r="HJ54" s="110"/>
      <c r="HK54" s="110"/>
      <c r="HL54" s="110"/>
      <c r="HM54" s="110"/>
      <c r="HN54" s="110"/>
      <c r="HO54" s="110"/>
      <c r="HP54" s="110"/>
      <c r="HQ54" s="110"/>
      <c r="HR54" s="110"/>
      <c r="HS54" s="110"/>
      <c r="HT54" s="110"/>
      <c r="HU54" s="110"/>
      <c r="HV54" s="110"/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110"/>
      <c r="IJ54" s="110"/>
      <c r="IK54" s="110"/>
      <c r="IL54" s="110"/>
      <c r="IM54" s="110"/>
      <c r="IN54" s="110"/>
      <c r="IO54" s="110"/>
      <c r="IP54" s="110"/>
      <c r="IQ54" s="110"/>
      <c r="IR54" s="184"/>
      <c r="IS54" s="195"/>
      <c r="IT54" s="196"/>
      <c r="IU54" s="196"/>
      <c r="IV54" s="196"/>
    </row>
    <row r="55" spans="1:256">
      <c r="A55" s="289" t="s">
        <v>91</v>
      </c>
      <c r="B55" s="206"/>
      <c r="C55" s="157">
        <f t="shared" si="31"/>
        <v>21</v>
      </c>
      <c r="D55" s="193">
        <f t="shared" si="50"/>
        <v>17</v>
      </c>
      <c r="E55" s="110">
        <f t="shared" si="51"/>
        <v>13</v>
      </c>
      <c r="F55" s="193">
        <f t="shared" si="52"/>
        <v>4</v>
      </c>
      <c r="G55" s="193">
        <f t="shared" si="53"/>
        <v>4</v>
      </c>
      <c r="H55" s="110">
        <f t="shared" si="54"/>
        <v>0</v>
      </c>
      <c r="I55" s="319">
        <f t="shared" si="55"/>
        <v>1547</v>
      </c>
      <c r="J55" s="194">
        <f>ABS(I55/C55)</f>
        <v>73.666666666666671</v>
      </c>
      <c r="K55" s="194">
        <f>ABS(I55*100/I1)</f>
        <v>40.925925925925924</v>
      </c>
      <c r="L55" s="188">
        <f>K1</f>
        <v>42</v>
      </c>
      <c r="M55" s="188">
        <f t="shared" si="32"/>
        <v>21</v>
      </c>
      <c r="N55" s="188">
        <f>SUM(O55:Q55)</f>
        <v>0</v>
      </c>
      <c r="O55" s="188">
        <f t="shared" si="34"/>
        <v>0</v>
      </c>
      <c r="P55" s="188">
        <f t="shared" si="35"/>
        <v>0</v>
      </c>
      <c r="Q55" s="188">
        <f t="shared" si="36"/>
        <v>0</v>
      </c>
      <c r="R55" s="161">
        <f t="shared" si="38"/>
        <v>0</v>
      </c>
      <c r="S55" s="162">
        <f t="shared" si="39"/>
        <v>0</v>
      </c>
      <c r="T55" s="163">
        <f t="shared" si="40"/>
        <v>0</v>
      </c>
      <c r="U55" s="163">
        <f t="shared" si="41"/>
        <v>0</v>
      </c>
      <c r="V55" s="125">
        <f t="shared" si="27"/>
        <v>0</v>
      </c>
      <c r="W55" s="165"/>
      <c r="X55" s="299" t="s">
        <v>128</v>
      </c>
      <c r="Y55" s="301" t="s">
        <v>128</v>
      </c>
      <c r="Z55" s="301" t="s">
        <v>128</v>
      </c>
      <c r="AA55" s="301" t="s">
        <v>128</v>
      </c>
      <c r="AB55" s="301" t="s">
        <v>131</v>
      </c>
      <c r="AC55" s="110"/>
      <c r="AD55" s="301" t="s">
        <v>131</v>
      </c>
      <c r="AE55" s="110"/>
      <c r="AF55" s="110"/>
      <c r="AG55" s="110"/>
      <c r="AH55" s="110"/>
      <c r="AI55" s="301" t="s">
        <v>131</v>
      </c>
      <c r="AJ55" s="110"/>
      <c r="AK55" s="301" t="s">
        <v>131</v>
      </c>
      <c r="AL55" s="301" t="s">
        <v>128</v>
      </c>
      <c r="AM55" s="301" t="s">
        <v>128</v>
      </c>
      <c r="AN55" s="301" t="s">
        <v>128</v>
      </c>
      <c r="AO55" s="301" t="s">
        <v>128</v>
      </c>
      <c r="AP55" s="301" t="s">
        <v>128</v>
      </c>
      <c r="AQ55" s="110"/>
      <c r="AR55" s="110"/>
      <c r="AS55" s="110"/>
      <c r="AT55" s="110"/>
      <c r="AU55" s="110"/>
      <c r="AV55" s="301" t="s">
        <v>128</v>
      </c>
      <c r="AW55" s="301" t="s">
        <v>128</v>
      </c>
      <c r="AX55" s="301" t="s">
        <v>128</v>
      </c>
      <c r="AY55" s="301" t="s">
        <v>128</v>
      </c>
      <c r="AZ55" s="301" t="s">
        <v>128</v>
      </c>
      <c r="BA55" s="301" t="s">
        <v>128</v>
      </c>
      <c r="BB55" s="301" t="s">
        <v>128</v>
      </c>
      <c r="BC55" s="301" t="s">
        <v>128</v>
      </c>
      <c r="BD55" s="110"/>
      <c r="BE55" s="110"/>
      <c r="BF55" s="110"/>
      <c r="BG55" s="110"/>
      <c r="BH55" s="110"/>
      <c r="BI55" s="310"/>
      <c r="BJ55" s="110"/>
      <c r="BK55" s="110"/>
      <c r="BL55" s="110"/>
      <c r="BM55" s="110"/>
      <c r="BN55" s="110"/>
      <c r="BO55" s="176"/>
      <c r="BP55" s="165"/>
      <c r="BQ55" s="308">
        <v>89</v>
      </c>
      <c r="BR55" s="301">
        <v>90</v>
      </c>
      <c r="BS55" s="306">
        <v>89</v>
      </c>
      <c r="BT55" s="301">
        <v>90</v>
      </c>
      <c r="BU55" s="306" t="s">
        <v>131</v>
      </c>
      <c r="BV55" s="110"/>
      <c r="BW55" s="306" t="s">
        <v>131</v>
      </c>
      <c r="BX55" s="110"/>
      <c r="BY55" s="110"/>
      <c r="BZ55" s="110"/>
      <c r="CA55" s="110"/>
      <c r="CB55" s="306" t="s">
        <v>131</v>
      </c>
      <c r="CC55" s="110"/>
      <c r="CD55" s="301">
        <v>21</v>
      </c>
      <c r="CE55" s="301">
        <v>90</v>
      </c>
      <c r="CF55" s="301">
        <v>90</v>
      </c>
      <c r="CG55" s="301">
        <v>90</v>
      </c>
      <c r="CH55" s="301">
        <v>90</v>
      </c>
      <c r="CI55" s="306">
        <v>89</v>
      </c>
      <c r="CJ55" s="110"/>
      <c r="CK55" s="110"/>
      <c r="CL55" s="110"/>
      <c r="CM55" s="110"/>
      <c r="CN55" s="110"/>
      <c r="CO55" s="301">
        <v>90</v>
      </c>
      <c r="CP55" s="301">
        <v>90</v>
      </c>
      <c r="CQ55" s="301">
        <v>90</v>
      </c>
      <c r="CR55" s="301">
        <v>90</v>
      </c>
      <c r="CS55" s="301">
        <v>90</v>
      </c>
      <c r="CT55" s="110">
        <v>90</v>
      </c>
      <c r="CU55" s="110">
        <v>90</v>
      </c>
      <c r="CV55" s="306">
        <v>89</v>
      </c>
      <c r="CW55" s="110"/>
      <c r="CX55" s="110"/>
      <c r="CY55" s="110"/>
      <c r="CZ55" s="110"/>
      <c r="DA55" s="110"/>
      <c r="DB55" s="310"/>
      <c r="DC55" s="110"/>
      <c r="DD55" s="110"/>
      <c r="DE55" s="110"/>
      <c r="DF55" s="110"/>
      <c r="DG55" s="110"/>
      <c r="DH55" s="110"/>
      <c r="DI55" s="164"/>
      <c r="DJ55" s="299" t="s">
        <v>138</v>
      </c>
      <c r="DK55" s="301"/>
      <c r="DL55" s="301" t="s">
        <v>138</v>
      </c>
      <c r="DM55" s="301"/>
      <c r="DN55" s="301" t="s">
        <v>137</v>
      </c>
      <c r="DO55" s="110"/>
      <c r="DP55" s="301" t="s">
        <v>137</v>
      </c>
      <c r="DQ55" s="110"/>
      <c r="DR55" s="110"/>
      <c r="DS55" s="110"/>
      <c r="DT55" s="110"/>
      <c r="DU55" s="301" t="s">
        <v>137</v>
      </c>
      <c r="DV55" s="110"/>
      <c r="DW55" s="301" t="s">
        <v>137</v>
      </c>
      <c r="DX55" s="301"/>
      <c r="DY55" s="301"/>
      <c r="DZ55" s="301"/>
      <c r="EA55" s="301"/>
      <c r="EB55" s="301" t="s">
        <v>138</v>
      </c>
      <c r="EC55" s="110"/>
      <c r="ED55" s="110"/>
      <c r="EE55" s="110"/>
      <c r="EF55" s="110"/>
      <c r="EG55" s="110"/>
      <c r="EH55" s="301"/>
      <c r="EI55" s="301"/>
      <c r="EJ55" s="301"/>
      <c r="EK55" s="301"/>
      <c r="EL55" s="301"/>
      <c r="EM55" s="110"/>
      <c r="EN55" s="110"/>
      <c r="EO55" s="301" t="s">
        <v>138</v>
      </c>
      <c r="EP55" s="110"/>
      <c r="EQ55" s="110"/>
      <c r="ER55" s="110"/>
      <c r="ES55" s="110"/>
      <c r="ET55" s="110"/>
      <c r="EU55" s="110"/>
      <c r="EV55" s="110"/>
      <c r="EW55" s="110"/>
      <c r="EX55" s="110"/>
      <c r="EY55" s="110"/>
      <c r="EZ55" s="110"/>
      <c r="FA55" s="202"/>
      <c r="FB55" s="169">
        <f t="shared" si="43"/>
        <v>0</v>
      </c>
      <c r="FC55" s="178">
        <f t="shared" si="44"/>
        <v>0</v>
      </c>
      <c r="FD55" s="179">
        <f t="shared" si="45"/>
        <v>0</v>
      </c>
      <c r="FE55" s="175"/>
      <c r="FF55" s="110"/>
      <c r="FG55" s="110"/>
      <c r="FH55" s="110"/>
      <c r="FI55" s="110"/>
      <c r="FJ55" s="110"/>
      <c r="FK55" s="110"/>
      <c r="FL55" s="110"/>
      <c r="FM55" s="110"/>
      <c r="FN55" s="110"/>
      <c r="FO55" s="110"/>
      <c r="FP55" s="110"/>
      <c r="FQ55" s="110"/>
      <c r="FR55" s="110"/>
      <c r="FS55" s="110"/>
      <c r="FT55" s="110"/>
      <c r="FU55" s="110"/>
      <c r="FV55" s="110"/>
      <c r="FW55" s="110"/>
      <c r="FX55" s="110"/>
      <c r="FY55" s="110"/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  <c r="GQ55" s="110"/>
      <c r="GR55" s="110"/>
      <c r="GS55" s="110"/>
      <c r="GT55" s="110"/>
      <c r="GU55" s="110"/>
      <c r="GV55" s="110"/>
      <c r="GW55" s="110"/>
      <c r="GX55" s="110"/>
      <c r="GY55" s="184"/>
      <c r="GZ55" s="195"/>
      <c r="HA55" s="190">
        <f t="shared" si="37"/>
        <v>0</v>
      </c>
      <c r="HB55" s="124"/>
      <c r="HC55" s="110"/>
      <c r="HD55" s="110"/>
      <c r="HE55" s="110"/>
      <c r="HF55" s="110"/>
      <c r="HG55" s="110"/>
      <c r="HH55" s="110"/>
      <c r="HI55" s="110"/>
      <c r="HJ55" s="110"/>
      <c r="HK55" s="110"/>
      <c r="HL55" s="110"/>
      <c r="HM55" s="110"/>
      <c r="HN55" s="110"/>
      <c r="HO55" s="110"/>
      <c r="HP55" s="110"/>
      <c r="HQ55" s="110"/>
      <c r="HR55" s="110"/>
      <c r="HS55" s="110"/>
      <c r="HT55" s="110"/>
      <c r="HU55" s="110"/>
      <c r="HV55" s="110"/>
      <c r="HW55" s="110"/>
      <c r="HX55" s="110"/>
      <c r="HY55" s="110"/>
      <c r="HZ55" s="110"/>
      <c r="IA55" s="110"/>
      <c r="IB55" s="110"/>
      <c r="IC55" s="110"/>
      <c r="ID55" s="110"/>
      <c r="IE55" s="110"/>
      <c r="IF55" s="110"/>
      <c r="IG55" s="110"/>
      <c r="IH55" s="110"/>
      <c r="II55" s="110"/>
      <c r="IJ55" s="110"/>
      <c r="IK55" s="110"/>
      <c r="IL55" s="110"/>
      <c r="IM55" s="110"/>
      <c r="IN55" s="110"/>
      <c r="IO55" s="110"/>
      <c r="IP55" s="110"/>
      <c r="IQ55" s="110"/>
      <c r="IR55" s="184"/>
      <c r="IS55" s="195"/>
      <c r="IT55" s="196"/>
      <c r="IU55" s="196"/>
      <c r="IV55" s="196"/>
    </row>
    <row r="56" spans="1:256">
      <c r="A56" s="289" t="s">
        <v>132</v>
      </c>
      <c r="B56" s="206"/>
      <c r="C56" s="157">
        <f t="shared" si="31"/>
        <v>17</v>
      </c>
      <c r="D56" s="193">
        <f t="shared" si="50"/>
        <v>4</v>
      </c>
      <c r="E56" s="110">
        <f t="shared" si="51"/>
        <v>0</v>
      </c>
      <c r="F56" s="193">
        <f t="shared" si="52"/>
        <v>4</v>
      </c>
      <c r="G56" s="193">
        <f t="shared" si="53"/>
        <v>13</v>
      </c>
      <c r="H56" s="110">
        <f t="shared" si="54"/>
        <v>0</v>
      </c>
      <c r="I56" s="319">
        <f t="shared" si="55"/>
        <v>404</v>
      </c>
      <c r="J56" s="194">
        <f>ABS(I56/C56)</f>
        <v>23.764705882352942</v>
      </c>
      <c r="K56" s="194">
        <f>ABS(I56*100/I1)</f>
        <v>10.687830687830688</v>
      </c>
      <c r="L56" s="188">
        <f>K1</f>
        <v>42</v>
      </c>
      <c r="M56" s="188">
        <f t="shared" si="32"/>
        <v>17</v>
      </c>
      <c r="N56" s="188">
        <f>SUM(O56:Q56)</f>
        <v>0</v>
      </c>
      <c r="O56" s="188">
        <f t="shared" si="34"/>
        <v>0</v>
      </c>
      <c r="P56" s="188">
        <f t="shared" si="35"/>
        <v>0</v>
      </c>
      <c r="Q56" s="188">
        <f t="shared" si="36"/>
        <v>0</v>
      </c>
      <c r="R56" s="161">
        <f t="shared" si="38"/>
        <v>0</v>
      </c>
      <c r="S56" s="162">
        <f t="shared" si="39"/>
        <v>0</v>
      </c>
      <c r="T56" s="163">
        <f t="shared" si="40"/>
        <v>0</v>
      </c>
      <c r="U56" s="163">
        <f t="shared" si="41"/>
        <v>0</v>
      </c>
      <c r="V56" s="125">
        <f t="shared" si="27"/>
        <v>1</v>
      </c>
      <c r="W56" s="165"/>
      <c r="X56" s="299"/>
      <c r="Y56" s="301"/>
      <c r="Z56" s="301"/>
      <c r="AA56" s="301"/>
      <c r="AB56" s="301"/>
      <c r="AC56" s="301"/>
      <c r="AD56" s="301"/>
      <c r="AE56" s="301"/>
      <c r="AF56" s="301"/>
      <c r="AG56" s="301"/>
      <c r="AH56" s="110"/>
      <c r="AI56" s="110"/>
      <c r="AJ56" s="301"/>
      <c r="AK56" s="301"/>
      <c r="AL56" s="110"/>
      <c r="AM56" s="301" t="s">
        <v>131</v>
      </c>
      <c r="AN56" s="110"/>
      <c r="AO56" s="110"/>
      <c r="AP56" s="301" t="s">
        <v>131</v>
      </c>
      <c r="AQ56" s="301" t="s">
        <v>131</v>
      </c>
      <c r="AR56" s="301" t="s">
        <v>131</v>
      </c>
      <c r="AS56" s="301" t="s">
        <v>131</v>
      </c>
      <c r="AT56" s="110"/>
      <c r="AU56" s="301" t="s">
        <v>128</v>
      </c>
      <c r="AV56" s="110"/>
      <c r="AW56" s="301" t="s">
        <v>131</v>
      </c>
      <c r="AX56" s="110"/>
      <c r="AY56" s="301" t="s">
        <v>131</v>
      </c>
      <c r="AZ56" s="301" t="s">
        <v>131</v>
      </c>
      <c r="BA56" s="110"/>
      <c r="BB56" s="110"/>
      <c r="BC56" s="301" t="s">
        <v>131</v>
      </c>
      <c r="BD56" s="301" t="s">
        <v>128</v>
      </c>
      <c r="BE56" s="301" t="s">
        <v>128</v>
      </c>
      <c r="BF56" s="301" t="s">
        <v>131</v>
      </c>
      <c r="BG56" s="301" t="s">
        <v>131</v>
      </c>
      <c r="BH56" s="301" t="s">
        <v>128</v>
      </c>
      <c r="BI56" s="310"/>
      <c r="BJ56" s="301" t="s">
        <v>131</v>
      </c>
      <c r="BK56" s="110"/>
      <c r="BL56" s="110"/>
      <c r="BM56" s="301" t="s">
        <v>131</v>
      </c>
      <c r="BN56" s="110"/>
      <c r="BO56" s="176"/>
      <c r="BP56" s="165"/>
      <c r="BQ56" s="299"/>
      <c r="BR56" s="301"/>
      <c r="BS56" s="301"/>
      <c r="BT56" s="301"/>
      <c r="BU56" s="301"/>
      <c r="BV56" s="301"/>
      <c r="BW56" s="301"/>
      <c r="BX56" s="301"/>
      <c r="BY56" s="301"/>
      <c r="BZ56" s="301"/>
      <c r="CA56" s="110"/>
      <c r="CB56" s="110"/>
      <c r="CC56" s="301"/>
      <c r="CD56" s="301"/>
      <c r="CE56" s="110"/>
      <c r="CF56" s="306" t="s">
        <v>131</v>
      </c>
      <c r="CG56" s="110"/>
      <c r="CH56" s="110"/>
      <c r="CI56" s="306" t="s">
        <v>131</v>
      </c>
      <c r="CJ56" s="306" t="s">
        <v>131</v>
      </c>
      <c r="CK56" s="301">
        <v>48</v>
      </c>
      <c r="CL56" s="306" t="s">
        <v>131</v>
      </c>
      <c r="CM56" s="110"/>
      <c r="CN56" s="306">
        <v>89</v>
      </c>
      <c r="CO56" s="110"/>
      <c r="CP56" s="306" t="s">
        <v>131</v>
      </c>
      <c r="CQ56" s="110"/>
      <c r="CR56" s="306" t="s">
        <v>131</v>
      </c>
      <c r="CS56" s="306" t="s">
        <v>131</v>
      </c>
      <c r="CT56" s="110"/>
      <c r="CU56" s="110"/>
      <c r="CV56" s="306" t="s">
        <v>131</v>
      </c>
      <c r="CW56" s="306">
        <v>89</v>
      </c>
      <c r="CX56" s="306">
        <v>89</v>
      </c>
      <c r="CY56" s="306" t="s">
        <v>131</v>
      </c>
      <c r="CZ56" s="306" t="s">
        <v>131</v>
      </c>
      <c r="DA56" s="306">
        <v>89</v>
      </c>
      <c r="DB56" s="310"/>
      <c r="DC56" s="306" t="s">
        <v>131</v>
      </c>
      <c r="DD56" s="110"/>
      <c r="DE56" s="110"/>
      <c r="DF56" s="306" t="s">
        <v>131</v>
      </c>
      <c r="DG56" s="110"/>
      <c r="DH56" s="110"/>
      <c r="DI56" s="164"/>
      <c r="DJ56" s="299"/>
      <c r="DK56" s="301"/>
      <c r="DL56" s="301"/>
      <c r="DM56" s="301"/>
      <c r="DN56" s="301"/>
      <c r="DO56" s="301"/>
      <c r="DP56" s="301"/>
      <c r="DQ56" s="301"/>
      <c r="DR56" s="301"/>
      <c r="DS56" s="301"/>
      <c r="DT56" s="110"/>
      <c r="DU56" s="110"/>
      <c r="DV56" s="301"/>
      <c r="DW56" s="301"/>
      <c r="DX56" s="110"/>
      <c r="DY56" s="301" t="s">
        <v>137</v>
      </c>
      <c r="DZ56" s="110"/>
      <c r="EA56" s="110"/>
      <c r="EB56" s="301" t="s">
        <v>137</v>
      </c>
      <c r="EC56" s="301" t="s">
        <v>137</v>
      </c>
      <c r="ED56" s="301" t="s">
        <v>137</v>
      </c>
      <c r="EE56" s="301" t="s">
        <v>137</v>
      </c>
      <c r="EF56" s="110"/>
      <c r="EG56" s="301" t="s">
        <v>138</v>
      </c>
      <c r="EH56" s="110"/>
      <c r="EI56" s="301" t="s">
        <v>137</v>
      </c>
      <c r="EJ56" s="110"/>
      <c r="EK56" s="301" t="s">
        <v>137</v>
      </c>
      <c r="EL56" s="301" t="s">
        <v>137</v>
      </c>
      <c r="EM56" s="110"/>
      <c r="EN56" s="110"/>
      <c r="EO56" s="301" t="s">
        <v>137</v>
      </c>
      <c r="EP56" s="301" t="s">
        <v>138</v>
      </c>
      <c r="EQ56" s="301" t="s">
        <v>138</v>
      </c>
      <c r="ER56" s="301" t="s">
        <v>137</v>
      </c>
      <c r="ES56" s="301" t="s">
        <v>137</v>
      </c>
      <c r="ET56" s="301" t="s">
        <v>138</v>
      </c>
      <c r="EU56" s="110"/>
      <c r="EV56" s="301" t="s">
        <v>137</v>
      </c>
      <c r="EW56" s="110"/>
      <c r="EX56" s="110"/>
      <c r="EY56" s="301" t="s">
        <v>137</v>
      </c>
      <c r="EZ56" s="110"/>
      <c r="FA56" s="202"/>
      <c r="FB56" s="169">
        <f t="shared" si="43"/>
        <v>0</v>
      </c>
      <c r="FC56" s="178">
        <f t="shared" si="44"/>
        <v>0</v>
      </c>
      <c r="FD56" s="179">
        <f t="shared" si="45"/>
        <v>0</v>
      </c>
      <c r="FE56" s="175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110"/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  <c r="GQ56" s="110"/>
      <c r="GR56" s="110"/>
      <c r="GS56" s="110"/>
      <c r="GT56" s="110"/>
      <c r="GU56" s="110"/>
      <c r="GV56" s="110"/>
      <c r="GW56" s="110"/>
      <c r="GX56" s="110"/>
      <c r="GY56" s="184"/>
      <c r="GZ56" s="195"/>
      <c r="HA56" s="190">
        <f t="shared" si="37"/>
        <v>1</v>
      </c>
      <c r="HB56" s="124"/>
      <c r="HC56" s="110"/>
      <c r="HD56" s="110"/>
      <c r="HE56" s="110"/>
      <c r="HF56" s="110"/>
      <c r="HG56" s="110"/>
      <c r="HH56" s="110"/>
      <c r="HI56" s="110"/>
      <c r="HJ56" s="110"/>
      <c r="HK56" s="110"/>
      <c r="HL56" s="110"/>
      <c r="HM56" s="110"/>
      <c r="HN56" s="110"/>
      <c r="HO56" s="110"/>
      <c r="HP56" s="110"/>
      <c r="HQ56" s="110"/>
      <c r="HR56" s="110"/>
      <c r="HS56" s="110"/>
      <c r="HT56" s="110"/>
      <c r="HU56" s="110"/>
      <c r="HV56" s="110"/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>
        <v>1</v>
      </c>
      <c r="IH56" s="110"/>
      <c r="II56" s="110"/>
      <c r="IJ56" s="110"/>
      <c r="IK56" s="110"/>
      <c r="IL56" s="110"/>
      <c r="IM56" s="110"/>
      <c r="IN56" s="110"/>
      <c r="IO56" s="110"/>
      <c r="IP56" s="110"/>
      <c r="IQ56" s="110"/>
      <c r="IR56" s="184"/>
      <c r="IS56" s="195"/>
      <c r="IT56" s="196"/>
      <c r="IU56" s="196"/>
      <c r="IV56" s="196"/>
    </row>
    <row r="57" spans="1:256">
      <c r="A57" s="289" t="s">
        <v>130</v>
      </c>
      <c r="B57" s="206"/>
      <c r="C57" s="157">
        <f t="shared" si="31"/>
        <v>12</v>
      </c>
      <c r="D57" s="193">
        <f t="shared" si="50"/>
        <v>12</v>
      </c>
      <c r="E57" s="110">
        <f t="shared" si="51"/>
        <v>10</v>
      </c>
      <c r="F57" s="193">
        <f t="shared" si="52"/>
        <v>3</v>
      </c>
      <c r="G57" s="193">
        <f t="shared" si="53"/>
        <v>0</v>
      </c>
      <c r="H57" s="110">
        <f t="shared" si="54"/>
        <v>0</v>
      </c>
      <c r="I57" s="319">
        <f t="shared" si="55"/>
        <v>1058</v>
      </c>
      <c r="J57" s="194">
        <f>ABS(I57/C57)</f>
        <v>88.166666666666671</v>
      </c>
      <c r="K57" s="194">
        <f>ABS(I57*100/I1)</f>
        <v>27.989417989417991</v>
      </c>
      <c r="L57" s="188">
        <f>K1</f>
        <v>42</v>
      </c>
      <c r="M57" s="188">
        <f t="shared" si="32"/>
        <v>12</v>
      </c>
      <c r="N57" s="188">
        <f>SUM(O57:Q57)</f>
        <v>0</v>
      </c>
      <c r="O57" s="188">
        <f t="shared" si="34"/>
        <v>0</v>
      </c>
      <c r="P57" s="188">
        <f t="shared" si="35"/>
        <v>0</v>
      </c>
      <c r="Q57" s="188">
        <f t="shared" si="36"/>
        <v>0</v>
      </c>
      <c r="R57" s="161">
        <f t="shared" si="38"/>
        <v>0</v>
      </c>
      <c r="S57" s="162">
        <f t="shared" si="39"/>
        <v>0</v>
      </c>
      <c r="T57" s="163">
        <f t="shared" si="40"/>
        <v>0</v>
      </c>
      <c r="U57" s="163">
        <f t="shared" si="41"/>
        <v>0</v>
      </c>
      <c r="V57" s="125">
        <f t="shared" si="27"/>
        <v>1</v>
      </c>
      <c r="W57" s="165"/>
      <c r="X57" s="299" t="s">
        <v>128</v>
      </c>
      <c r="Y57" s="301" t="s">
        <v>128</v>
      </c>
      <c r="Z57" s="301" t="s">
        <v>128</v>
      </c>
      <c r="AA57" s="301" t="s">
        <v>128</v>
      </c>
      <c r="AB57" s="301" t="s">
        <v>128</v>
      </c>
      <c r="AC57" s="301" t="s">
        <v>128</v>
      </c>
      <c r="AD57" s="301" t="s">
        <v>128</v>
      </c>
      <c r="AE57" s="301" t="s">
        <v>128</v>
      </c>
      <c r="AF57" s="301" t="s">
        <v>128</v>
      </c>
      <c r="AG57" s="301" t="s">
        <v>128</v>
      </c>
      <c r="AH57" s="110"/>
      <c r="AI57" s="110"/>
      <c r="AJ57" s="301" t="s">
        <v>128</v>
      </c>
      <c r="AK57" s="301" t="s">
        <v>128</v>
      </c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310"/>
      <c r="BJ57" s="110"/>
      <c r="BK57" s="110"/>
      <c r="BL57" s="110"/>
      <c r="BM57" s="110"/>
      <c r="BN57" s="110"/>
      <c r="BO57" s="176"/>
      <c r="BP57" s="165"/>
      <c r="BQ57" s="299">
        <v>90</v>
      </c>
      <c r="BR57" s="301">
        <v>90</v>
      </c>
      <c r="BS57" s="301">
        <v>90</v>
      </c>
      <c r="BT57" s="306">
        <v>89</v>
      </c>
      <c r="BU57" s="301">
        <v>90</v>
      </c>
      <c r="BV57" s="301">
        <v>90</v>
      </c>
      <c r="BW57" s="301">
        <v>90</v>
      </c>
      <c r="BX57" s="301">
        <v>90</v>
      </c>
      <c r="BY57" s="301">
        <v>90</v>
      </c>
      <c r="BZ57" s="306">
        <v>90</v>
      </c>
      <c r="CA57" s="110"/>
      <c r="CB57" s="110"/>
      <c r="CC57" s="301">
        <v>90</v>
      </c>
      <c r="CD57" s="301">
        <v>69</v>
      </c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64"/>
      <c r="DJ57" s="299"/>
      <c r="DK57" s="301"/>
      <c r="DL57" s="301"/>
      <c r="DM57" s="301" t="s">
        <v>138</v>
      </c>
      <c r="DN57" s="301"/>
      <c r="DO57" s="301"/>
      <c r="DP57" s="301"/>
      <c r="DQ57" s="301"/>
      <c r="DR57" s="301"/>
      <c r="DS57" s="301" t="s">
        <v>138</v>
      </c>
      <c r="DT57" s="110"/>
      <c r="DU57" s="110"/>
      <c r="DV57" s="301"/>
      <c r="DW57" s="301" t="s">
        <v>138</v>
      </c>
      <c r="DX57" s="110"/>
      <c r="DY57" s="110"/>
      <c r="DZ57" s="110"/>
      <c r="EA57" s="110"/>
      <c r="EB57" s="110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  <c r="EP57" s="110"/>
      <c r="EQ57" s="110"/>
      <c r="ER57" s="110"/>
      <c r="ES57" s="110"/>
      <c r="ET57" s="110"/>
      <c r="EU57" s="110"/>
      <c r="EV57" s="110"/>
      <c r="EW57" s="110"/>
      <c r="EX57" s="110"/>
      <c r="EY57" s="110"/>
      <c r="EZ57" s="110"/>
      <c r="FA57" s="202"/>
      <c r="FB57" s="169">
        <f t="shared" si="43"/>
        <v>0</v>
      </c>
      <c r="FC57" s="178">
        <f t="shared" si="44"/>
        <v>0</v>
      </c>
      <c r="FD57" s="179">
        <f t="shared" si="45"/>
        <v>0</v>
      </c>
      <c r="FE57" s="175"/>
      <c r="FF57" s="110"/>
      <c r="FG57" s="110"/>
      <c r="FH57" s="110"/>
      <c r="FI57" s="110"/>
      <c r="FJ57" s="110"/>
      <c r="FK57" s="110"/>
      <c r="FL57" s="110"/>
      <c r="FM57" s="110"/>
      <c r="FN57" s="110"/>
      <c r="FO57" s="110"/>
      <c r="FP57" s="110"/>
      <c r="FQ57" s="110"/>
      <c r="FR57" s="110"/>
      <c r="FS57" s="110"/>
      <c r="FT57" s="110"/>
      <c r="FU57" s="110"/>
      <c r="FV57" s="110"/>
      <c r="FW57" s="110"/>
      <c r="FX57" s="110"/>
      <c r="FY57" s="110"/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  <c r="GQ57" s="110"/>
      <c r="GR57" s="110"/>
      <c r="GS57" s="110"/>
      <c r="GT57" s="110"/>
      <c r="GU57" s="110"/>
      <c r="GV57" s="110"/>
      <c r="GW57" s="110"/>
      <c r="GX57" s="110"/>
      <c r="GY57" s="184"/>
      <c r="GZ57" s="195"/>
      <c r="HA57" s="190">
        <f t="shared" si="37"/>
        <v>1</v>
      </c>
      <c r="HB57" s="124"/>
      <c r="HC57" s="110"/>
      <c r="HD57" s="110"/>
      <c r="HE57" s="110"/>
      <c r="HF57" s="110"/>
      <c r="HG57" s="110"/>
      <c r="HH57" s="110"/>
      <c r="HI57" s="110">
        <v>1</v>
      </c>
      <c r="HJ57" s="110"/>
      <c r="HK57" s="110"/>
      <c r="HL57" s="110"/>
      <c r="HM57" s="110"/>
      <c r="HN57" s="110"/>
      <c r="HO57" s="110"/>
      <c r="HP57" s="110"/>
      <c r="HQ57" s="110"/>
      <c r="HR57" s="110"/>
      <c r="HS57" s="110"/>
      <c r="HT57" s="110"/>
      <c r="HU57" s="110"/>
      <c r="HV57" s="110"/>
      <c r="HW57" s="110"/>
      <c r="HX57" s="110"/>
      <c r="HY57" s="110"/>
      <c r="HZ57" s="110"/>
      <c r="IA57" s="110"/>
      <c r="IB57" s="110"/>
      <c r="IC57" s="110"/>
      <c r="ID57" s="110"/>
      <c r="IE57" s="110"/>
      <c r="IF57" s="110"/>
      <c r="IG57" s="110"/>
      <c r="IH57" s="110"/>
      <c r="II57" s="110"/>
      <c r="IJ57" s="110"/>
      <c r="IK57" s="110"/>
      <c r="IL57" s="110"/>
      <c r="IM57" s="110"/>
      <c r="IN57" s="110"/>
      <c r="IO57" s="110"/>
      <c r="IP57" s="110"/>
      <c r="IQ57" s="110"/>
      <c r="IR57" s="184"/>
      <c r="IS57" s="195"/>
      <c r="IT57" s="196"/>
      <c r="IU57" s="196"/>
      <c r="IV57" s="196"/>
    </row>
    <row r="58" spans="1:256">
      <c r="A58" s="289" t="s">
        <v>141</v>
      </c>
      <c r="B58" s="206"/>
      <c r="C58" s="192">
        <f t="shared" ref="C58" si="58">COUNT(BQ58:DH58)</f>
        <v>0</v>
      </c>
      <c r="D58" s="193">
        <f t="shared" si="50"/>
        <v>0</v>
      </c>
      <c r="E58" s="110">
        <f t="shared" si="51"/>
        <v>0</v>
      </c>
      <c r="F58" s="193">
        <f t="shared" si="52"/>
        <v>0</v>
      </c>
      <c r="G58" s="193">
        <f t="shared" si="53"/>
        <v>0</v>
      </c>
      <c r="H58" s="110">
        <f t="shared" si="54"/>
        <v>0</v>
      </c>
      <c r="I58" s="188">
        <f t="shared" si="55"/>
        <v>0</v>
      </c>
      <c r="J58" s="194" t="e">
        <f>ABS(I58/C58)</f>
        <v>#DIV/0!</v>
      </c>
      <c r="K58" s="194">
        <f>ABS(I58*100/I1)</f>
        <v>0</v>
      </c>
      <c r="L58" s="188">
        <f>K1</f>
        <v>42</v>
      </c>
      <c r="M58" s="188">
        <f t="shared" si="32"/>
        <v>0</v>
      </c>
      <c r="N58" s="188">
        <f>SUM(O58:Q58)</f>
        <v>0</v>
      </c>
      <c r="O58" s="188">
        <f t="shared" si="34"/>
        <v>0</v>
      </c>
      <c r="P58" s="188">
        <f t="shared" si="35"/>
        <v>0</v>
      </c>
      <c r="Q58" s="188">
        <f t="shared" si="36"/>
        <v>0</v>
      </c>
      <c r="R58" s="161">
        <f t="shared" si="38"/>
        <v>0</v>
      </c>
      <c r="S58" s="162">
        <f t="shared" si="39"/>
        <v>0</v>
      </c>
      <c r="T58" s="163">
        <f t="shared" si="40"/>
        <v>0</v>
      </c>
      <c r="U58" s="163">
        <f t="shared" si="41"/>
        <v>0</v>
      </c>
      <c r="V58" s="125">
        <f t="shared" si="27"/>
        <v>1</v>
      </c>
      <c r="W58" s="165"/>
      <c r="X58" s="175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310"/>
      <c r="BJ58" s="110"/>
      <c r="BK58" s="110"/>
      <c r="BL58" s="110"/>
      <c r="BM58" s="110"/>
      <c r="BN58" s="110"/>
      <c r="BO58" s="176"/>
      <c r="BP58" s="165"/>
      <c r="BQ58" s="189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202"/>
      <c r="CZ58" s="110"/>
      <c r="DA58" s="202"/>
      <c r="DB58" s="110"/>
      <c r="DC58" s="202"/>
      <c r="DD58" s="110"/>
      <c r="DE58" s="110"/>
      <c r="DF58" s="110"/>
      <c r="DG58" s="110"/>
      <c r="DH58" s="110"/>
      <c r="DI58" s="164"/>
      <c r="DJ58" s="189"/>
      <c r="DK58" s="110"/>
      <c r="DL58" s="110"/>
      <c r="DM58" s="110"/>
      <c r="DN58" s="110"/>
      <c r="DO58" s="110"/>
      <c r="DP58" s="110"/>
      <c r="DQ58" s="110"/>
      <c r="DR58" s="110"/>
      <c r="DS58" s="110"/>
      <c r="DT58" s="110"/>
      <c r="DU58" s="110"/>
      <c r="DV58" s="110"/>
      <c r="DW58" s="110"/>
      <c r="DX58" s="110"/>
      <c r="DY58" s="110"/>
      <c r="DZ58" s="110"/>
      <c r="EA58" s="110"/>
      <c r="EB58" s="110"/>
      <c r="EC58" s="110"/>
      <c r="ED58" s="110"/>
      <c r="EE58" s="110"/>
      <c r="EF58" s="110"/>
      <c r="EG58" s="110"/>
      <c r="EH58" s="110"/>
      <c r="EI58" s="110"/>
      <c r="EJ58" s="110"/>
      <c r="EK58" s="110"/>
      <c r="EL58" s="110"/>
      <c r="EM58" s="110"/>
      <c r="EN58" s="110"/>
      <c r="EO58" s="110"/>
      <c r="EP58" s="110"/>
      <c r="EQ58" s="202"/>
      <c r="ER58" s="202"/>
      <c r="ES58" s="202"/>
      <c r="ET58" s="202"/>
      <c r="EU58" s="202"/>
      <c r="EV58" s="110"/>
      <c r="EW58" s="202"/>
      <c r="EX58" s="110"/>
      <c r="EY58" s="202"/>
      <c r="EZ58" s="110"/>
      <c r="FA58" s="202"/>
      <c r="FB58" s="169">
        <f t="shared" si="43"/>
        <v>0</v>
      </c>
      <c r="FC58" s="178">
        <f t="shared" si="44"/>
        <v>0</v>
      </c>
      <c r="FD58" s="179">
        <f t="shared" si="45"/>
        <v>0</v>
      </c>
      <c r="FE58" s="175"/>
      <c r="FF58" s="110"/>
      <c r="FG58" s="110"/>
      <c r="FH58" s="110"/>
      <c r="FI58" s="110"/>
      <c r="FJ58" s="110"/>
      <c r="FK58" s="110"/>
      <c r="FL58" s="110"/>
      <c r="FM58" s="110"/>
      <c r="FN58" s="110"/>
      <c r="FO58" s="110"/>
      <c r="FP58" s="110"/>
      <c r="FQ58" s="110"/>
      <c r="FR58" s="110"/>
      <c r="FS58" s="110"/>
      <c r="FT58" s="110"/>
      <c r="FU58" s="110"/>
      <c r="FV58" s="110"/>
      <c r="FW58" s="110"/>
      <c r="FX58" s="110"/>
      <c r="FY58" s="110"/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110"/>
      <c r="GK58" s="110"/>
      <c r="GL58" s="110"/>
      <c r="GM58" s="110"/>
      <c r="GN58" s="110"/>
      <c r="GO58" s="110"/>
      <c r="GP58" s="110"/>
      <c r="GQ58" s="110"/>
      <c r="GR58" s="110"/>
      <c r="GS58" s="110"/>
      <c r="GT58" s="110"/>
      <c r="GU58" s="110"/>
      <c r="GV58" s="110"/>
      <c r="GW58" s="110"/>
      <c r="GX58" s="110"/>
      <c r="GY58" s="184"/>
      <c r="GZ58" s="195"/>
      <c r="HA58" s="190">
        <f t="shared" si="37"/>
        <v>1</v>
      </c>
      <c r="HB58" s="124"/>
      <c r="HC58" s="110"/>
      <c r="HD58" s="110"/>
      <c r="HE58" s="110"/>
      <c r="HF58" s="110"/>
      <c r="HG58" s="110"/>
      <c r="HH58" s="110"/>
      <c r="HI58" s="110"/>
      <c r="HJ58" s="110"/>
      <c r="HK58" s="110"/>
      <c r="HL58" s="110"/>
      <c r="HM58" s="110"/>
      <c r="HN58" s="110"/>
      <c r="HO58" s="110"/>
      <c r="HP58" s="110"/>
      <c r="HQ58" s="110"/>
      <c r="HR58" s="110"/>
      <c r="HS58" s="110"/>
      <c r="HT58" s="110"/>
      <c r="HU58" s="110"/>
      <c r="HV58" s="110">
        <v>1</v>
      </c>
      <c r="HW58" s="110"/>
      <c r="HX58" s="110"/>
      <c r="HY58" s="110"/>
      <c r="HZ58" s="110"/>
      <c r="IA58" s="110"/>
      <c r="IB58" s="110"/>
      <c r="IC58" s="110"/>
      <c r="ID58" s="110"/>
      <c r="IE58" s="110"/>
      <c r="IF58" s="110"/>
      <c r="IG58" s="110"/>
      <c r="IH58" s="110"/>
      <c r="II58" s="110"/>
      <c r="IJ58" s="110"/>
      <c r="IK58" s="110"/>
      <c r="IL58" s="110"/>
      <c r="IM58" s="110"/>
      <c r="IN58" s="110"/>
      <c r="IO58" s="110"/>
      <c r="IP58" s="110"/>
      <c r="IQ58" s="110"/>
      <c r="IR58" s="184"/>
      <c r="IS58" s="195"/>
      <c r="IT58" s="196"/>
      <c r="IU58" s="196"/>
      <c r="IV58" s="196"/>
    </row>
    <row r="59" spans="1:256" hidden="1">
      <c r="A59" s="124"/>
      <c r="B59" s="176" t="s">
        <v>62</v>
      </c>
      <c r="C59" s="192"/>
      <c r="D59" s="193">
        <f t="shared" si="50"/>
        <v>0</v>
      </c>
      <c r="E59" s="110"/>
      <c r="F59" s="193"/>
      <c r="G59" s="193"/>
      <c r="H59" s="110">
        <f t="shared" si="54"/>
        <v>0</v>
      </c>
      <c r="I59" s="188"/>
      <c r="J59" s="194"/>
      <c r="K59" s="194"/>
      <c r="L59" s="188"/>
      <c r="M59" s="188"/>
      <c r="N59" s="188"/>
      <c r="O59" s="188"/>
      <c r="P59" s="188"/>
      <c r="Q59" s="188"/>
      <c r="R59" s="161">
        <f t="shared" si="38"/>
        <v>0</v>
      </c>
      <c r="S59" s="162">
        <f t="shared" si="39"/>
        <v>0</v>
      </c>
      <c r="T59" s="163">
        <f t="shared" si="40"/>
        <v>0</v>
      </c>
      <c r="U59" s="163">
        <f t="shared" si="41"/>
        <v>0</v>
      </c>
      <c r="V59" s="125">
        <f t="shared" si="27"/>
        <v>0</v>
      </c>
      <c r="W59" s="165"/>
      <c r="X59" s="175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310"/>
      <c r="BJ59" s="110"/>
      <c r="BK59" s="110"/>
      <c r="BL59" s="110"/>
      <c r="BM59" s="110"/>
      <c r="BN59" s="110"/>
      <c r="BO59" s="176"/>
      <c r="BP59" s="165"/>
      <c r="BQ59" s="189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202"/>
      <c r="CZ59" s="110"/>
      <c r="DA59" s="202"/>
      <c r="DB59" s="110"/>
      <c r="DC59" s="202"/>
      <c r="DD59" s="110"/>
      <c r="DE59" s="110"/>
      <c r="DF59" s="110"/>
      <c r="DG59" s="110"/>
      <c r="DH59" s="110"/>
      <c r="DI59" s="164"/>
      <c r="DJ59" s="189"/>
      <c r="DK59" s="110"/>
      <c r="DL59" s="110"/>
      <c r="DM59" s="110"/>
      <c r="DN59" s="110"/>
      <c r="DO59" s="110"/>
      <c r="DP59" s="110"/>
      <c r="DQ59" s="110"/>
      <c r="DR59" s="110"/>
      <c r="DS59" s="110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110"/>
      <c r="EE59" s="110"/>
      <c r="EF59" s="110"/>
      <c r="EG59" s="110"/>
      <c r="EH59" s="110"/>
      <c r="EI59" s="110"/>
      <c r="EJ59" s="110"/>
      <c r="EK59" s="110"/>
      <c r="EL59" s="110"/>
      <c r="EM59" s="110"/>
      <c r="EN59" s="110"/>
      <c r="EO59" s="110"/>
      <c r="EP59" s="110"/>
      <c r="EQ59" s="202"/>
      <c r="ER59" s="202"/>
      <c r="ES59" s="202"/>
      <c r="ET59" s="202"/>
      <c r="EU59" s="202"/>
      <c r="EV59" s="110"/>
      <c r="EW59" s="202"/>
      <c r="EX59" s="110"/>
      <c r="EY59" s="202"/>
      <c r="EZ59" s="110"/>
      <c r="FA59" s="202"/>
      <c r="FB59" s="169">
        <f t="shared" si="43"/>
        <v>0</v>
      </c>
      <c r="FC59" s="178">
        <f t="shared" si="44"/>
        <v>0</v>
      </c>
      <c r="FD59" s="179">
        <f t="shared" si="45"/>
        <v>0</v>
      </c>
      <c r="FE59" s="175"/>
      <c r="FF59" s="110"/>
      <c r="FG59" s="110"/>
      <c r="FH59" s="110"/>
      <c r="FI59" s="110"/>
      <c r="FJ59" s="110"/>
      <c r="FK59" s="110"/>
      <c r="FL59" s="110"/>
      <c r="FM59" s="110"/>
      <c r="FN59" s="110"/>
      <c r="FO59" s="110"/>
      <c r="FP59" s="110"/>
      <c r="FQ59" s="110"/>
      <c r="FR59" s="110"/>
      <c r="FS59" s="110"/>
      <c r="FT59" s="110"/>
      <c r="FU59" s="110"/>
      <c r="FV59" s="110"/>
      <c r="FW59" s="110"/>
      <c r="FX59" s="110"/>
      <c r="FY59" s="110"/>
      <c r="FZ59" s="110"/>
      <c r="GA59" s="110"/>
      <c r="GB59" s="110"/>
      <c r="GC59" s="110"/>
      <c r="GD59" s="110"/>
      <c r="GE59" s="110"/>
      <c r="GF59" s="110"/>
      <c r="GG59" s="110"/>
      <c r="GH59" s="110"/>
      <c r="GI59" s="110"/>
      <c r="GJ59" s="110"/>
      <c r="GK59" s="110"/>
      <c r="GL59" s="110"/>
      <c r="GM59" s="110"/>
      <c r="GN59" s="110"/>
      <c r="GO59" s="110"/>
      <c r="GP59" s="110"/>
      <c r="GQ59" s="110"/>
      <c r="GR59" s="110"/>
      <c r="GS59" s="110"/>
      <c r="GT59" s="110"/>
      <c r="GU59" s="110"/>
      <c r="GV59" s="110"/>
      <c r="GW59" s="110"/>
      <c r="GX59" s="110"/>
      <c r="GY59" s="184"/>
      <c r="GZ59" s="195"/>
      <c r="HA59" s="190">
        <f t="shared" si="37"/>
        <v>0</v>
      </c>
      <c r="HB59" s="124"/>
      <c r="HC59" s="110"/>
      <c r="HD59" s="110"/>
      <c r="HE59" s="110"/>
      <c r="HF59" s="110"/>
      <c r="HG59" s="110"/>
      <c r="HH59" s="110"/>
      <c r="HI59" s="110"/>
      <c r="HJ59" s="110"/>
      <c r="HK59" s="110"/>
      <c r="HL59" s="110"/>
      <c r="HM59" s="110"/>
      <c r="HN59" s="110"/>
      <c r="HO59" s="110"/>
      <c r="HP59" s="110"/>
      <c r="HQ59" s="110"/>
      <c r="HR59" s="110"/>
      <c r="HS59" s="110"/>
      <c r="HT59" s="110"/>
      <c r="HU59" s="110"/>
      <c r="HV59" s="110"/>
      <c r="HW59" s="110"/>
      <c r="HX59" s="110"/>
      <c r="HY59" s="110"/>
      <c r="HZ59" s="110"/>
      <c r="IA59" s="110"/>
      <c r="IB59" s="110"/>
      <c r="IC59" s="110"/>
      <c r="ID59" s="110"/>
      <c r="IE59" s="110"/>
      <c r="IF59" s="110"/>
      <c r="IG59" s="110"/>
      <c r="IH59" s="110"/>
      <c r="II59" s="110"/>
      <c r="IJ59" s="110"/>
      <c r="IK59" s="110"/>
      <c r="IL59" s="110"/>
      <c r="IM59" s="110"/>
      <c r="IN59" s="110"/>
      <c r="IO59" s="110"/>
      <c r="IP59" s="110"/>
      <c r="IQ59" s="110"/>
      <c r="IR59" s="184"/>
      <c r="IS59" s="195"/>
      <c r="IT59" s="196"/>
      <c r="IU59" s="196"/>
      <c r="IV59" s="196"/>
    </row>
    <row r="60" spans="1:256" ht="13.5" thickBot="1">
      <c r="A60" s="289" t="s">
        <v>140</v>
      </c>
      <c r="B60" s="176" t="s">
        <v>61</v>
      </c>
      <c r="C60" s="192"/>
      <c r="D60" s="193">
        <f t="shared" si="50"/>
        <v>0</v>
      </c>
      <c r="E60" s="110"/>
      <c r="F60" s="193"/>
      <c r="G60" s="193"/>
      <c r="H60" s="110">
        <f t="shared" si="54"/>
        <v>0</v>
      </c>
      <c r="I60" s="188"/>
      <c r="J60" s="194"/>
      <c r="K60" s="194"/>
      <c r="L60" s="188"/>
      <c r="M60" s="188"/>
      <c r="N60" s="188"/>
      <c r="O60" s="188"/>
      <c r="P60" s="188"/>
      <c r="Q60" s="188"/>
      <c r="R60" s="161">
        <f t="shared" si="38"/>
        <v>1</v>
      </c>
      <c r="S60" s="162">
        <f t="shared" si="39"/>
        <v>0</v>
      </c>
      <c r="T60" s="163">
        <f t="shared" si="40"/>
        <v>0</v>
      </c>
      <c r="U60" s="163">
        <f t="shared" si="41"/>
        <v>0</v>
      </c>
      <c r="V60" s="125">
        <f t="shared" si="27"/>
        <v>0</v>
      </c>
      <c r="W60" s="165"/>
      <c r="X60" s="175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310"/>
      <c r="BJ60" s="110"/>
      <c r="BK60" s="110"/>
      <c r="BL60" s="110"/>
      <c r="BM60" s="110"/>
      <c r="BN60" s="110"/>
      <c r="BO60" s="176"/>
      <c r="BP60" s="165"/>
      <c r="BQ60" s="189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202"/>
      <c r="CZ60" s="110"/>
      <c r="DA60" s="202"/>
      <c r="DB60" s="110"/>
      <c r="DC60" s="202"/>
      <c r="DD60" s="110"/>
      <c r="DE60" s="110"/>
      <c r="DF60" s="110"/>
      <c r="DG60" s="110"/>
      <c r="DH60" s="110"/>
      <c r="DI60" s="164"/>
      <c r="DJ60" s="189"/>
      <c r="DK60" s="110"/>
      <c r="DL60" s="110"/>
      <c r="DM60" s="110"/>
      <c r="DN60" s="110"/>
      <c r="DO60" s="110"/>
      <c r="DP60" s="110"/>
      <c r="DQ60" s="110"/>
      <c r="DR60" s="110"/>
      <c r="DS60" s="110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202"/>
      <c r="ER60" s="202"/>
      <c r="ES60" s="202"/>
      <c r="ET60" s="202"/>
      <c r="EU60" s="202"/>
      <c r="EV60" s="110"/>
      <c r="EW60" s="202"/>
      <c r="EX60" s="110"/>
      <c r="EY60" s="202"/>
      <c r="EZ60" s="110"/>
      <c r="FA60" s="202"/>
      <c r="FB60" s="169">
        <f t="shared" si="43"/>
        <v>1</v>
      </c>
      <c r="FC60" s="178">
        <f t="shared" si="44"/>
        <v>0</v>
      </c>
      <c r="FD60" s="179">
        <f t="shared" si="45"/>
        <v>0</v>
      </c>
      <c r="FE60" s="175"/>
      <c r="FF60" s="110"/>
      <c r="FG60" s="110"/>
      <c r="FH60" s="110"/>
      <c r="FI60" s="110"/>
      <c r="FJ60" s="110"/>
      <c r="FK60" s="110"/>
      <c r="FL60" s="110"/>
      <c r="FM60" s="110"/>
      <c r="FN60" s="110"/>
      <c r="FO60" s="110"/>
      <c r="FP60" s="110"/>
      <c r="FQ60" s="110"/>
      <c r="FR60" s="110"/>
      <c r="FS60" s="110"/>
      <c r="FT60" s="110"/>
      <c r="FU60" s="110"/>
      <c r="FV60" s="110"/>
      <c r="FW60" s="110"/>
      <c r="FX60" s="110"/>
      <c r="FY60" s="110"/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  <c r="GQ60" s="110"/>
      <c r="GR60" s="110"/>
      <c r="GS60" s="110"/>
      <c r="GT60" s="311">
        <v>1</v>
      </c>
      <c r="GU60" s="110"/>
      <c r="GV60" s="110"/>
      <c r="GW60" s="110"/>
      <c r="GX60" s="110"/>
      <c r="GY60" s="184"/>
      <c r="GZ60" s="195"/>
      <c r="HA60" s="190">
        <f t="shared" si="37"/>
        <v>0</v>
      </c>
      <c r="HB60" s="124"/>
      <c r="HC60" s="110"/>
      <c r="HD60" s="110"/>
      <c r="HE60" s="110"/>
      <c r="HF60" s="110"/>
      <c r="HG60" s="110"/>
      <c r="HH60" s="110"/>
      <c r="HI60" s="110"/>
      <c r="HJ60" s="110"/>
      <c r="HK60" s="110"/>
      <c r="HL60" s="110"/>
      <c r="HM60" s="110"/>
      <c r="HN60" s="110"/>
      <c r="HO60" s="110"/>
      <c r="HP60" s="110"/>
      <c r="HQ60" s="110"/>
      <c r="HR60" s="110"/>
      <c r="HS60" s="110"/>
      <c r="HT60" s="110"/>
      <c r="HU60" s="110"/>
      <c r="HV60" s="110"/>
      <c r="HW60" s="110"/>
      <c r="HX60" s="110"/>
      <c r="HY60" s="110"/>
      <c r="HZ60" s="110"/>
      <c r="IA60" s="110"/>
      <c r="IB60" s="110"/>
      <c r="IC60" s="110"/>
      <c r="ID60" s="110"/>
      <c r="IE60" s="110"/>
      <c r="IF60" s="110"/>
      <c r="IG60" s="110"/>
      <c r="IH60" s="110"/>
      <c r="II60" s="110"/>
      <c r="IJ60" s="110"/>
      <c r="IK60" s="110"/>
      <c r="IL60" s="110"/>
      <c r="IM60" s="110"/>
      <c r="IN60" s="110"/>
      <c r="IO60" s="110"/>
      <c r="IP60" s="110"/>
      <c r="IQ60" s="110"/>
      <c r="IR60" s="184"/>
      <c r="IS60" s="195"/>
      <c r="IT60" s="196"/>
      <c r="IU60" s="196"/>
      <c r="IV60" s="196"/>
    </row>
    <row r="61" spans="1:256" ht="13.5" hidden="1" thickBot="1">
      <c r="A61" s="207"/>
      <c r="B61" s="176" t="s">
        <v>60</v>
      </c>
      <c r="C61" s="192"/>
      <c r="D61" s="193"/>
      <c r="E61" s="110"/>
      <c r="F61" s="193"/>
      <c r="G61" s="193"/>
      <c r="H61" s="110"/>
      <c r="I61" s="188"/>
      <c r="J61" s="194"/>
      <c r="K61" s="194"/>
      <c r="L61" s="188"/>
      <c r="M61" s="188"/>
      <c r="N61" s="188"/>
      <c r="O61" s="188"/>
      <c r="P61" s="188"/>
      <c r="Q61" s="188"/>
      <c r="R61" s="161">
        <f t="shared" si="38"/>
        <v>0</v>
      </c>
      <c r="S61" s="162">
        <f t="shared" si="39"/>
        <v>0</v>
      </c>
      <c r="T61" s="163">
        <f t="shared" si="40"/>
        <v>0</v>
      </c>
      <c r="U61" s="163">
        <f t="shared" si="41"/>
        <v>0</v>
      </c>
      <c r="V61" s="125">
        <f t="shared" si="27"/>
        <v>0</v>
      </c>
      <c r="W61" s="165"/>
      <c r="X61" s="175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76"/>
      <c r="BP61" s="165"/>
      <c r="BQ61" s="189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202"/>
      <c r="CZ61" s="110"/>
      <c r="DA61" s="202"/>
      <c r="DB61" s="110"/>
      <c r="DC61" s="202"/>
      <c r="DD61" s="110"/>
      <c r="DE61" s="110"/>
      <c r="DF61" s="110"/>
      <c r="DG61" s="110"/>
      <c r="DH61" s="110"/>
      <c r="DI61" s="164"/>
      <c r="DJ61" s="189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202"/>
      <c r="ER61" s="202"/>
      <c r="ES61" s="202"/>
      <c r="ET61" s="202"/>
      <c r="EU61" s="202"/>
      <c r="EV61" s="110"/>
      <c r="EW61" s="202"/>
      <c r="EX61" s="110"/>
      <c r="EY61" s="202"/>
      <c r="EZ61" s="110"/>
      <c r="FA61" s="202"/>
      <c r="FB61" s="169">
        <f t="shared" si="43"/>
        <v>0</v>
      </c>
      <c r="FC61" s="178">
        <f t="shared" si="44"/>
        <v>0</v>
      </c>
      <c r="FD61" s="179">
        <f t="shared" si="45"/>
        <v>0</v>
      </c>
      <c r="FE61" s="175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84"/>
      <c r="GZ61" s="195"/>
      <c r="HA61" s="208">
        <f t="shared" si="37"/>
        <v>0</v>
      </c>
      <c r="HB61" s="209"/>
      <c r="HC61" s="184"/>
      <c r="HD61" s="184"/>
      <c r="HE61" s="184"/>
      <c r="HF61" s="184"/>
      <c r="HG61" s="184"/>
      <c r="HH61" s="184"/>
      <c r="HI61" s="184"/>
      <c r="HJ61" s="184"/>
      <c r="HK61" s="184"/>
      <c r="HL61" s="184"/>
      <c r="HM61" s="184"/>
      <c r="HN61" s="184"/>
      <c r="HO61" s="184"/>
      <c r="HP61" s="184"/>
      <c r="HQ61" s="184"/>
      <c r="HR61" s="184"/>
      <c r="HS61" s="184"/>
      <c r="HT61" s="184"/>
      <c r="HU61" s="184"/>
      <c r="HV61" s="184"/>
      <c r="HW61" s="184"/>
      <c r="HX61" s="184"/>
      <c r="HY61" s="184"/>
      <c r="HZ61" s="184"/>
      <c r="IA61" s="184"/>
      <c r="IB61" s="184"/>
      <c r="IC61" s="184"/>
      <c r="ID61" s="184"/>
      <c r="IE61" s="184"/>
      <c r="IF61" s="184"/>
      <c r="IG61" s="110"/>
      <c r="IH61" s="110"/>
      <c r="II61" s="110"/>
      <c r="IJ61" s="110"/>
      <c r="IK61" s="184"/>
      <c r="IL61" s="184"/>
      <c r="IM61" s="184"/>
      <c r="IN61" s="184"/>
      <c r="IO61" s="184"/>
      <c r="IP61" s="184"/>
      <c r="IQ61" s="184"/>
      <c r="IR61" s="184"/>
      <c r="IS61" s="195"/>
      <c r="IT61" s="196"/>
      <c r="IU61" s="196"/>
      <c r="IV61" s="196"/>
    </row>
    <row r="62" spans="1:256" ht="14.25" hidden="1" thickTop="1" thickBot="1">
      <c r="A62" s="207"/>
      <c r="B62" s="206"/>
      <c r="C62" s="192"/>
      <c r="D62" s="193"/>
      <c r="E62" s="110"/>
      <c r="F62" s="193"/>
      <c r="G62" s="193"/>
      <c r="H62" s="110">
        <f>COUNTIF(BQ62:DH62,"S")</f>
        <v>0</v>
      </c>
      <c r="I62" s="188"/>
      <c r="J62" s="194"/>
      <c r="K62" s="194"/>
      <c r="L62" s="194"/>
      <c r="M62" s="188"/>
      <c r="N62" s="188"/>
      <c r="O62" s="188"/>
      <c r="P62" s="188"/>
      <c r="Q62" s="188"/>
      <c r="R62" s="161">
        <f t="shared" si="38"/>
        <v>0</v>
      </c>
      <c r="S62" s="162">
        <f t="shared" si="39"/>
        <v>0</v>
      </c>
      <c r="T62" s="163">
        <f t="shared" si="40"/>
        <v>0</v>
      </c>
      <c r="U62" s="163">
        <f t="shared" si="41"/>
        <v>0</v>
      </c>
      <c r="V62" s="125">
        <f t="shared" si="27"/>
        <v>0</v>
      </c>
      <c r="W62" s="165"/>
      <c r="X62" s="175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76"/>
      <c r="BP62" s="165"/>
      <c r="BQ62" s="189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0"/>
      <c r="CF62" s="110"/>
      <c r="CG62" s="110"/>
      <c r="CH62" s="110"/>
      <c r="CI62" s="110"/>
      <c r="CJ62" s="110"/>
      <c r="CK62" s="110"/>
      <c r="CL62" s="110"/>
      <c r="CM62" s="110"/>
      <c r="CN62" s="110"/>
      <c r="CO62" s="110"/>
      <c r="CP62" s="110"/>
      <c r="CQ62" s="110"/>
      <c r="CR62" s="110"/>
      <c r="CS62" s="110"/>
      <c r="CT62" s="110"/>
      <c r="CU62" s="110"/>
      <c r="CV62" s="110"/>
      <c r="CW62" s="110"/>
      <c r="CX62" s="110"/>
      <c r="CY62" s="202"/>
      <c r="CZ62" s="110"/>
      <c r="DA62" s="202"/>
      <c r="DB62" s="110"/>
      <c r="DC62" s="202"/>
      <c r="DD62" s="110"/>
      <c r="DE62" s="110"/>
      <c r="DF62" s="110"/>
      <c r="DG62" s="110"/>
      <c r="DH62" s="110"/>
      <c r="DI62" s="164"/>
      <c r="DJ62" s="189"/>
      <c r="DK62" s="110"/>
      <c r="DL62" s="110"/>
      <c r="DM62" s="110"/>
      <c r="DN62" s="110"/>
      <c r="DO62" s="110"/>
      <c r="DP62" s="110"/>
      <c r="DQ62" s="110"/>
      <c r="DR62" s="110"/>
      <c r="DS62" s="110"/>
      <c r="DT62" s="110"/>
      <c r="DU62" s="110"/>
      <c r="DV62" s="110"/>
      <c r="DW62" s="110"/>
      <c r="DX62" s="110"/>
      <c r="DY62" s="110"/>
      <c r="DZ62" s="110"/>
      <c r="EA62" s="110"/>
      <c r="EB62" s="110"/>
      <c r="EC62" s="110"/>
      <c r="ED62" s="110"/>
      <c r="EE62" s="110"/>
      <c r="EF62" s="110"/>
      <c r="EG62" s="110"/>
      <c r="EH62" s="110"/>
      <c r="EI62" s="110"/>
      <c r="EJ62" s="110"/>
      <c r="EK62" s="110"/>
      <c r="EL62" s="110"/>
      <c r="EM62" s="110"/>
      <c r="EN62" s="110"/>
      <c r="EO62" s="110"/>
      <c r="EP62" s="110"/>
      <c r="EQ62" s="202"/>
      <c r="ER62" s="202"/>
      <c r="ES62" s="202"/>
      <c r="ET62" s="202"/>
      <c r="EU62" s="202"/>
      <c r="EV62" s="210"/>
      <c r="EW62" s="211"/>
      <c r="EX62" s="210"/>
      <c r="EY62" s="211"/>
      <c r="EZ62" s="210"/>
      <c r="FA62" s="211"/>
      <c r="FB62" s="169">
        <f t="shared" si="43"/>
        <v>0</v>
      </c>
      <c r="FC62" s="178">
        <f t="shared" si="44"/>
        <v>0</v>
      </c>
      <c r="FD62" s="179">
        <f t="shared" si="45"/>
        <v>0</v>
      </c>
      <c r="FE62" s="175"/>
      <c r="FF62" s="110"/>
      <c r="FG62" s="110"/>
      <c r="FH62" s="110"/>
      <c r="FI62" s="110"/>
      <c r="FJ62" s="110"/>
      <c r="FK62" s="110"/>
      <c r="FL62" s="110"/>
      <c r="FM62" s="110"/>
      <c r="FN62" s="110"/>
      <c r="FO62" s="110"/>
      <c r="FP62" s="110"/>
      <c r="FQ62" s="110"/>
      <c r="FR62" s="110"/>
      <c r="FS62" s="110"/>
      <c r="FT62" s="110"/>
      <c r="FU62" s="110"/>
      <c r="FV62" s="110"/>
      <c r="FW62" s="110"/>
      <c r="FX62" s="110"/>
      <c r="FY62" s="110"/>
      <c r="FZ62" s="110"/>
      <c r="GA62" s="110"/>
      <c r="GB62" s="110"/>
      <c r="GC62" s="110"/>
      <c r="GD62" s="110"/>
      <c r="GE62" s="110"/>
      <c r="GF62" s="110"/>
      <c r="GG62" s="110"/>
      <c r="GH62" s="110"/>
      <c r="GI62" s="110"/>
      <c r="GJ62" s="110"/>
      <c r="GK62" s="110"/>
      <c r="GL62" s="110"/>
      <c r="GM62" s="110"/>
      <c r="GN62" s="110"/>
      <c r="GO62" s="110"/>
      <c r="GP62" s="110"/>
      <c r="GQ62" s="110"/>
      <c r="GR62" s="110"/>
      <c r="GS62" s="110"/>
      <c r="GT62" s="110"/>
      <c r="GU62" s="110"/>
      <c r="GV62" s="110"/>
      <c r="GW62" s="110"/>
      <c r="GX62" s="110"/>
      <c r="GY62" s="184"/>
      <c r="GZ62" s="195"/>
      <c r="HA62" s="212">
        <f t="shared" si="37"/>
        <v>0</v>
      </c>
      <c r="HB62" s="209"/>
      <c r="HC62" s="184"/>
      <c r="HD62" s="184"/>
      <c r="HE62" s="184"/>
      <c r="HF62" s="184"/>
      <c r="HG62" s="184"/>
      <c r="HH62" s="184"/>
      <c r="HI62" s="184"/>
      <c r="HJ62" s="184"/>
      <c r="HK62" s="184"/>
      <c r="HL62" s="184"/>
      <c r="HM62" s="184"/>
      <c r="HN62" s="184"/>
      <c r="HO62" s="184"/>
      <c r="HP62" s="184"/>
      <c r="HQ62" s="184"/>
      <c r="HR62" s="184"/>
      <c r="HS62" s="184"/>
      <c r="HT62" s="184"/>
      <c r="HU62" s="184"/>
      <c r="HV62" s="184"/>
      <c r="HW62" s="184"/>
      <c r="HX62" s="184"/>
      <c r="HY62" s="184"/>
      <c r="HZ62" s="184"/>
      <c r="IA62" s="184"/>
      <c r="IB62" s="184"/>
      <c r="IC62" s="184"/>
      <c r="ID62" s="184"/>
      <c r="IE62" s="184"/>
      <c r="IF62" s="184"/>
      <c r="IG62" s="110"/>
      <c r="IH62" s="110"/>
      <c r="II62" s="110"/>
      <c r="IJ62" s="110"/>
      <c r="IK62" s="184"/>
      <c r="IL62" s="184"/>
      <c r="IM62" s="184"/>
      <c r="IN62" s="184"/>
      <c r="IO62" s="184"/>
      <c r="IP62" s="184"/>
      <c r="IQ62" s="184"/>
      <c r="IR62" s="184"/>
      <c r="IS62" s="195"/>
      <c r="IT62" s="196"/>
      <c r="IU62" s="196"/>
      <c r="IV62" s="196"/>
    </row>
    <row r="63" spans="1:256" s="131" customFormat="1" ht="14.25" hidden="1" thickTop="1" thickBot="1">
      <c r="A63" s="213"/>
      <c r="B63" s="206"/>
      <c r="C63" s="192"/>
      <c r="D63" s="193"/>
      <c r="E63" s="110"/>
      <c r="F63" s="193"/>
      <c r="G63" s="193"/>
      <c r="H63" s="110">
        <f>COUNTIF(BQ63:DH63,"S")</f>
        <v>0</v>
      </c>
      <c r="I63" s="188"/>
      <c r="J63" s="194"/>
      <c r="K63" s="194"/>
      <c r="L63" s="194"/>
      <c r="M63" s="188"/>
      <c r="N63" s="188"/>
      <c r="O63" s="188"/>
      <c r="P63" s="188"/>
      <c r="Q63" s="188"/>
      <c r="R63" s="161">
        <f t="shared" si="38"/>
        <v>0</v>
      </c>
      <c r="S63" s="162">
        <f t="shared" si="39"/>
        <v>0</v>
      </c>
      <c r="T63" s="163">
        <f t="shared" si="40"/>
        <v>0</v>
      </c>
      <c r="U63" s="163">
        <f t="shared" si="41"/>
        <v>0</v>
      </c>
      <c r="V63" s="125">
        <f t="shared" si="27"/>
        <v>0</v>
      </c>
      <c r="W63" s="165"/>
      <c r="X63" s="175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76"/>
      <c r="BP63" s="165"/>
      <c r="BQ63" s="189"/>
      <c r="BR63" s="110"/>
      <c r="BS63" s="110"/>
      <c r="BT63" s="110"/>
      <c r="BU63" s="110"/>
      <c r="BV63" s="110"/>
      <c r="BW63" s="110"/>
      <c r="BX63" s="110"/>
      <c r="BY63" s="110"/>
      <c r="BZ63" s="110"/>
      <c r="CA63" s="110"/>
      <c r="CB63" s="110"/>
      <c r="CC63" s="110"/>
      <c r="CD63" s="110"/>
      <c r="CE63" s="110"/>
      <c r="CF63" s="110"/>
      <c r="CG63" s="110"/>
      <c r="CH63" s="110"/>
      <c r="CI63" s="110"/>
      <c r="CJ63" s="110"/>
      <c r="CK63" s="110"/>
      <c r="CL63" s="110"/>
      <c r="CM63" s="110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0"/>
      <c r="CY63" s="202"/>
      <c r="CZ63" s="110"/>
      <c r="DA63" s="202"/>
      <c r="DB63" s="110"/>
      <c r="DC63" s="202"/>
      <c r="DD63" s="110"/>
      <c r="DE63" s="110"/>
      <c r="DF63" s="110"/>
      <c r="DG63" s="110"/>
      <c r="DH63" s="110"/>
      <c r="DI63" s="164"/>
      <c r="DJ63" s="189"/>
      <c r="DK63" s="110"/>
      <c r="DL63" s="110"/>
      <c r="DM63" s="110"/>
      <c r="DN63" s="110"/>
      <c r="DO63" s="110"/>
      <c r="DP63" s="110"/>
      <c r="DQ63" s="110"/>
      <c r="DR63" s="110"/>
      <c r="DS63" s="110"/>
      <c r="DT63" s="110"/>
      <c r="DU63" s="110"/>
      <c r="DV63" s="110"/>
      <c r="DW63" s="110"/>
      <c r="DX63" s="110"/>
      <c r="DY63" s="110"/>
      <c r="DZ63" s="110"/>
      <c r="EA63" s="110"/>
      <c r="EB63" s="110"/>
      <c r="EC63" s="110"/>
      <c r="ED63" s="110"/>
      <c r="EE63" s="110"/>
      <c r="EF63" s="110"/>
      <c r="EG63" s="110"/>
      <c r="EH63" s="110"/>
      <c r="EI63" s="110"/>
      <c r="EJ63" s="110"/>
      <c r="EK63" s="110"/>
      <c r="EL63" s="110"/>
      <c r="EM63" s="110"/>
      <c r="EN63" s="110"/>
      <c r="EO63" s="110"/>
      <c r="EP63" s="110"/>
      <c r="EQ63" s="202"/>
      <c r="ER63" s="202"/>
      <c r="ES63" s="202"/>
      <c r="ET63" s="202"/>
      <c r="EU63" s="202"/>
      <c r="EV63" s="210"/>
      <c r="EW63" s="211"/>
      <c r="EX63" s="210"/>
      <c r="EY63" s="211"/>
      <c r="EZ63" s="210"/>
      <c r="FA63" s="211"/>
      <c r="FB63" s="169">
        <f t="shared" si="43"/>
        <v>0</v>
      </c>
      <c r="FC63" s="178">
        <f t="shared" si="44"/>
        <v>0</v>
      </c>
      <c r="FD63" s="179">
        <f t="shared" si="45"/>
        <v>0</v>
      </c>
      <c r="FE63" s="175"/>
      <c r="FF63" s="110"/>
      <c r="FG63" s="110"/>
      <c r="FH63" s="110"/>
      <c r="FI63" s="110"/>
      <c r="FJ63" s="110"/>
      <c r="FK63" s="110"/>
      <c r="FL63" s="110"/>
      <c r="FM63" s="110"/>
      <c r="FN63" s="110"/>
      <c r="FO63" s="110"/>
      <c r="FP63" s="110"/>
      <c r="FQ63" s="110"/>
      <c r="FR63" s="110"/>
      <c r="FS63" s="110"/>
      <c r="FT63" s="110"/>
      <c r="FU63" s="110"/>
      <c r="FV63" s="110"/>
      <c r="FW63" s="110"/>
      <c r="FX63" s="110"/>
      <c r="FY63" s="110"/>
      <c r="FZ63" s="110"/>
      <c r="GA63" s="110"/>
      <c r="GB63" s="110"/>
      <c r="GC63" s="110"/>
      <c r="GD63" s="110"/>
      <c r="GE63" s="110"/>
      <c r="GF63" s="110"/>
      <c r="GG63" s="110"/>
      <c r="GH63" s="110"/>
      <c r="GI63" s="110"/>
      <c r="GJ63" s="110"/>
      <c r="GK63" s="110"/>
      <c r="GL63" s="110"/>
      <c r="GM63" s="110"/>
      <c r="GN63" s="110"/>
      <c r="GO63" s="110"/>
      <c r="GP63" s="110"/>
      <c r="GQ63" s="110"/>
      <c r="GR63" s="110"/>
      <c r="GS63" s="110"/>
      <c r="GT63" s="110"/>
      <c r="GU63" s="110"/>
      <c r="GV63" s="110"/>
      <c r="GW63" s="110"/>
      <c r="GX63" s="110"/>
      <c r="GY63" s="110"/>
      <c r="GZ63" s="125"/>
      <c r="HA63" s="212">
        <f t="shared" si="37"/>
        <v>0</v>
      </c>
      <c r="HB63" s="124"/>
      <c r="HC63" s="110"/>
      <c r="HD63" s="110"/>
      <c r="HE63" s="110"/>
      <c r="HF63" s="110"/>
      <c r="HG63" s="110"/>
      <c r="HH63" s="110"/>
      <c r="HI63" s="110"/>
      <c r="HJ63" s="110"/>
      <c r="HK63" s="110"/>
      <c r="HL63" s="110"/>
      <c r="HM63" s="110"/>
      <c r="HN63" s="110"/>
      <c r="HO63" s="110"/>
      <c r="HP63" s="110"/>
      <c r="HQ63" s="110"/>
      <c r="HR63" s="110"/>
      <c r="HS63" s="110"/>
      <c r="HT63" s="110"/>
      <c r="HU63" s="110"/>
      <c r="HV63" s="110"/>
      <c r="HW63" s="110"/>
      <c r="HX63" s="110"/>
      <c r="HY63" s="110"/>
      <c r="HZ63" s="110"/>
      <c r="IA63" s="110"/>
      <c r="IB63" s="110"/>
      <c r="IC63" s="110"/>
      <c r="ID63" s="110"/>
      <c r="IE63" s="110"/>
      <c r="IF63" s="110"/>
      <c r="IG63" s="110"/>
      <c r="IH63" s="110"/>
      <c r="II63" s="110"/>
      <c r="IJ63" s="110"/>
      <c r="IK63" s="110"/>
      <c r="IL63" s="110"/>
      <c r="IM63" s="110"/>
      <c r="IN63" s="110"/>
      <c r="IO63" s="110"/>
      <c r="IP63" s="110"/>
      <c r="IQ63" s="110"/>
      <c r="IR63" s="110"/>
      <c r="IS63" s="125"/>
      <c r="IT63" s="191"/>
      <c r="IU63" s="191"/>
      <c r="IV63" s="191"/>
    </row>
    <row r="64" spans="1:256" ht="14.25" hidden="1" thickTop="1" thickBot="1">
      <c r="A64" s="213"/>
      <c r="B64" s="206"/>
      <c r="C64" s="192"/>
      <c r="D64" s="193"/>
      <c r="E64" s="110"/>
      <c r="F64" s="193"/>
      <c r="G64" s="193"/>
      <c r="H64" s="110">
        <f>COUNTIF(BQ64:DH64,"S")</f>
        <v>0</v>
      </c>
      <c r="I64" s="188"/>
      <c r="J64" s="194"/>
      <c r="K64" s="194"/>
      <c r="L64" s="194"/>
      <c r="M64" s="188"/>
      <c r="N64" s="188"/>
      <c r="O64" s="188"/>
      <c r="P64" s="188"/>
      <c r="Q64" s="188"/>
      <c r="R64" s="161">
        <f t="shared" si="38"/>
        <v>0</v>
      </c>
      <c r="S64" s="162">
        <f t="shared" si="39"/>
        <v>0</v>
      </c>
      <c r="T64" s="163">
        <f t="shared" si="40"/>
        <v>0</v>
      </c>
      <c r="U64" s="163">
        <f t="shared" si="41"/>
        <v>0</v>
      </c>
      <c r="V64" s="125">
        <f t="shared" si="27"/>
        <v>0</v>
      </c>
      <c r="W64" s="165"/>
      <c r="X64" s="175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76"/>
      <c r="BP64" s="165"/>
      <c r="BQ64" s="189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202"/>
      <c r="CZ64" s="110"/>
      <c r="DA64" s="202"/>
      <c r="DB64" s="110"/>
      <c r="DC64" s="202"/>
      <c r="DD64" s="110"/>
      <c r="DE64" s="110"/>
      <c r="DF64" s="110"/>
      <c r="DG64" s="110"/>
      <c r="DH64" s="110"/>
      <c r="DI64" s="214"/>
      <c r="DJ64" s="189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110"/>
      <c r="EE64" s="110"/>
      <c r="EF64" s="110"/>
      <c r="EG64" s="110"/>
      <c r="EH64" s="110"/>
      <c r="EI64" s="110"/>
      <c r="EJ64" s="110"/>
      <c r="EK64" s="110"/>
      <c r="EL64" s="110"/>
      <c r="EM64" s="110"/>
      <c r="EN64" s="110"/>
      <c r="EO64" s="110"/>
      <c r="EP64" s="110"/>
      <c r="EQ64" s="202"/>
      <c r="ER64" s="202"/>
      <c r="ES64" s="202"/>
      <c r="ET64" s="202"/>
      <c r="EU64" s="202"/>
      <c r="EV64" s="210"/>
      <c r="EW64" s="211"/>
      <c r="EX64" s="210"/>
      <c r="EY64" s="211"/>
      <c r="EZ64" s="210"/>
      <c r="FA64" s="211"/>
      <c r="FB64" s="169">
        <f t="shared" si="43"/>
        <v>0</v>
      </c>
      <c r="FC64" s="178">
        <f t="shared" si="44"/>
        <v>0</v>
      </c>
      <c r="FD64" s="179">
        <f t="shared" si="45"/>
        <v>0</v>
      </c>
      <c r="FE64" s="175"/>
      <c r="FF64" s="110"/>
      <c r="FG64" s="110"/>
      <c r="FH64" s="110"/>
      <c r="FI64" s="110"/>
      <c r="FJ64" s="110"/>
      <c r="FK64" s="110"/>
      <c r="FL64" s="110"/>
      <c r="FM64" s="110"/>
      <c r="FN64" s="110"/>
      <c r="FO64" s="110"/>
      <c r="FP64" s="110"/>
      <c r="FQ64" s="110"/>
      <c r="FR64" s="110"/>
      <c r="FS64" s="110"/>
      <c r="FT64" s="110"/>
      <c r="FU64" s="110"/>
      <c r="FV64" s="110"/>
      <c r="FW64" s="110"/>
      <c r="FX64" s="110"/>
      <c r="FY64" s="110"/>
      <c r="FZ64" s="110"/>
      <c r="GA64" s="110"/>
      <c r="GB64" s="110"/>
      <c r="GC64" s="110"/>
      <c r="GD64" s="110"/>
      <c r="GE64" s="110"/>
      <c r="GF64" s="110"/>
      <c r="GG64" s="110"/>
      <c r="GH64" s="110"/>
      <c r="GI64" s="110"/>
      <c r="GJ64" s="110"/>
      <c r="GK64" s="110"/>
      <c r="GL64" s="110"/>
      <c r="GM64" s="110"/>
      <c r="GN64" s="110"/>
      <c r="GO64" s="110"/>
      <c r="GP64" s="110"/>
      <c r="GQ64" s="110"/>
      <c r="GR64" s="110"/>
      <c r="GS64" s="110"/>
      <c r="GT64" s="110"/>
      <c r="GU64" s="110"/>
      <c r="GV64" s="110"/>
      <c r="GW64" s="110"/>
      <c r="GX64" s="110"/>
      <c r="GY64" s="184"/>
      <c r="GZ64" s="195"/>
      <c r="HA64" s="212">
        <f t="shared" si="37"/>
        <v>0</v>
      </c>
      <c r="HB64" s="209"/>
      <c r="HC64" s="184"/>
      <c r="HD64" s="184"/>
      <c r="HE64" s="184"/>
      <c r="HF64" s="184"/>
      <c r="HG64" s="184"/>
      <c r="HH64" s="184"/>
      <c r="HI64" s="184"/>
      <c r="HJ64" s="184"/>
      <c r="HK64" s="184"/>
      <c r="HL64" s="184"/>
      <c r="HM64" s="184"/>
      <c r="HN64" s="184"/>
      <c r="HO64" s="184"/>
      <c r="HP64" s="184"/>
      <c r="HQ64" s="184"/>
      <c r="HR64" s="184"/>
      <c r="HS64" s="184"/>
      <c r="HT64" s="184"/>
      <c r="HU64" s="184"/>
      <c r="HV64" s="184"/>
      <c r="HW64" s="184"/>
      <c r="HX64" s="184"/>
      <c r="HY64" s="184"/>
      <c r="HZ64" s="184"/>
      <c r="IA64" s="184"/>
      <c r="IB64" s="184"/>
      <c r="IC64" s="184"/>
      <c r="ID64" s="184"/>
      <c r="IE64" s="184"/>
      <c r="IF64" s="184"/>
      <c r="IG64" s="110"/>
      <c r="IH64" s="110"/>
      <c r="II64" s="110"/>
      <c r="IJ64" s="110"/>
      <c r="IK64" s="184"/>
      <c r="IL64" s="184"/>
      <c r="IM64" s="184"/>
      <c r="IN64" s="184"/>
      <c r="IO64" s="184"/>
      <c r="IP64" s="184"/>
      <c r="IQ64" s="184"/>
      <c r="IR64" s="184"/>
      <c r="IS64" s="195"/>
      <c r="IT64" s="196"/>
      <c r="IU64" s="196"/>
      <c r="IV64" s="196"/>
    </row>
    <row r="65" spans="1:256" s="131" customFormat="1" ht="14.25" hidden="1" thickTop="1" thickBot="1">
      <c r="A65" s="215"/>
      <c r="B65" s="216"/>
      <c r="C65" s="217"/>
      <c r="D65" s="218"/>
      <c r="E65" s="218"/>
      <c r="F65" s="218"/>
      <c r="G65" s="218"/>
      <c r="H65" s="218">
        <f>COUNTIF(BQ65:DH65,"S")</f>
        <v>0</v>
      </c>
      <c r="I65" s="219"/>
      <c r="J65" s="220"/>
      <c r="K65" s="220"/>
      <c r="L65" s="220"/>
      <c r="M65" s="219"/>
      <c r="N65" s="219"/>
      <c r="O65" s="219"/>
      <c r="P65" s="219"/>
      <c r="Q65" s="219"/>
      <c r="R65" s="221">
        <f t="shared" si="38"/>
        <v>0</v>
      </c>
      <c r="S65" s="222">
        <f t="shared" si="39"/>
        <v>0</v>
      </c>
      <c r="T65" s="223">
        <f t="shared" si="40"/>
        <v>0</v>
      </c>
      <c r="U65" s="223">
        <f t="shared" si="41"/>
        <v>0</v>
      </c>
      <c r="V65" s="125">
        <f t="shared" si="27"/>
        <v>0</v>
      </c>
      <c r="W65" s="165"/>
      <c r="X65" s="224"/>
      <c r="Y65" s="225"/>
      <c r="Z65" s="225"/>
      <c r="AA65" s="225"/>
      <c r="AB65" s="225"/>
      <c r="AC65" s="225"/>
      <c r="AD65" s="225"/>
      <c r="AE65" s="225"/>
      <c r="AF65" s="225"/>
      <c r="AG65" s="225"/>
      <c r="AH65" s="225"/>
      <c r="AI65" s="225"/>
      <c r="AJ65" s="225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6"/>
      <c r="BP65" s="165"/>
      <c r="BQ65" s="227"/>
      <c r="BR65" s="218"/>
      <c r="BS65" s="218"/>
      <c r="BT65" s="218"/>
      <c r="BU65" s="218"/>
      <c r="BV65" s="218"/>
      <c r="BW65" s="218"/>
      <c r="BX65" s="218"/>
      <c r="BY65" s="218"/>
      <c r="BZ65" s="218"/>
      <c r="CA65" s="218"/>
      <c r="CB65" s="218"/>
      <c r="CC65" s="218"/>
      <c r="CD65" s="218"/>
      <c r="CE65" s="218"/>
      <c r="CF65" s="218"/>
      <c r="CG65" s="218"/>
      <c r="CH65" s="218"/>
      <c r="CI65" s="218"/>
      <c r="CJ65" s="218"/>
      <c r="CK65" s="218"/>
      <c r="CL65" s="218"/>
      <c r="CM65" s="218"/>
      <c r="CN65" s="218"/>
      <c r="CO65" s="218"/>
      <c r="CP65" s="218"/>
      <c r="CQ65" s="218"/>
      <c r="CR65" s="218"/>
      <c r="CS65" s="218"/>
      <c r="CT65" s="218"/>
      <c r="CU65" s="218"/>
      <c r="CV65" s="218"/>
      <c r="CW65" s="218"/>
      <c r="CX65" s="218"/>
      <c r="CY65" s="228"/>
      <c r="CZ65" s="218"/>
      <c r="DA65" s="228"/>
      <c r="DB65" s="218"/>
      <c r="DC65" s="228"/>
      <c r="DD65" s="218"/>
      <c r="DE65" s="218"/>
      <c r="DF65" s="218"/>
      <c r="DG65" s="218"/>
      <c r="DH65" s="218"/>
      <c r="DI65" s="164"/>
      <c r="DJ65" s="227"/>
      <c r="DK65" s="218"/>
      <c r="DL65" s="218"/>
      <c r="DM65" s="218"/>
      <c r="DN65" s="218"/>
      <c r="DO65" s="218"/>
      <c r="DP65" s="218"/>
      <c r="DQ65" s="218"/>
      <c r="DR65" s="218"/>
      <c r="DS65" s="218"/>
      <c r="DT65" s="218"/>
      <c r="DU65" s="218"/>
      <c r="DV65" s="218"/>
      <c r="DW65" s="218"/>
      <c r="DX65" s="218"/>
      <c r="DY65" s="218"/>
      <c r="DZ65" s="218"/>
      <c r="EA65" s="218"/>
      <c r="EB65" s="218"/>
      <c r="EC65" s="218"/>
      <c r="ED65" s="218"/>
      <c r="EE65" s="218"/>
      <c r="EF65" s="218"/>
      <c r="EG65" s="218"/>
      <c r="EH65" s="218"/>
      <c r="EI65" s="218"/>
      <c r="EJ65" s="218"/>
      <c r="EK65" s="218"/>
      <c r="EL65" s="218"/>
      <c r="EM65" s="218"/>
      <c r="EN65" s="218"/>
      <c r="EO65" s="218"/>
      <c r="EP65" s="218"/>
      <c r="EQ65" s="228"/>
      <c r="ER65" s="228"/>
      <c r="ES65" s="228"/>
      <c r="ET65" s="228"/>
      <c r="EU65" s="228"/>
      <c r="EV65" s="229"/>
      <c r="EW65" s="230"/>
      <c r="EX65" s="229"/>
      <c r="EY65" s="230"/>
      <c r="EZ65" s="229"/>
      <c r="FA65" s="230"/>
      <c r="FB65" s="231">
        <f t="shared" si="43"/>
        <v>0</v>
      </c>
      <c r="FC65" s="232">
        <f t="shared" si="44"/>
        <v>0</v>
      </c>
      <c r="FD65" s="233">
        <f t="shared" si="45"/>
        <v>0</v>
      </c>
      <c r="FE65" s="224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5"/>
      <c r="FS65" s="225"/>
      <c r="FT65" s="225"/>
      <c r="FU65" s="225"/>
      <c r="FV65" s="225"/>
      <c r="FW65" s="225"/>
      <c r="FX65" s="225"/>
      <c r="FY65" s="225"/>
      <c r="FZ65" s="225"/>
      <c r="GA65" s="225"/>
      <c r="GB65" s="225"/>
      <c r="GC65" s="225"/>
      <c r="GD65" s="225"/>
      <c r="GE65" s="225"/>
      <c r="GF65" s="225"/>
      <c r="GG65" s="225"/>
      <c r="GH65" s="225"/>
      <c r="GI65" s="225"/>
      <c r="GJ65" s="225"/>
      <c r="GK65" s="225"/>
      <c r="GL65" s="225"/>
      <c r="GM65" s="225"/>
      <c r="GN65" s="225"/>
      <c r="GO65" s="225"/>
      <c r="GP65" s="225"/>
      <c r="GQ65" s="225"/>
      <c r="GR65" s="225"/>
      <c r="GS65" s="225"/>
      <c r="GT65" s="225"/>
      <c r="GU65" s="225"/>
      <c r="GV65" s="225"/>
      <c r="GW65" s="218"/>
      <c r="GX65" s="218"/>
      <c r="GY65" s="218"/>
      <c r="GZ65" s="234"/>
      <c r="HA65" s="235">
        <f t="shared" si="37"/>
        <v>0</v>
      </c>
      <c r="HB65" s="236"/>
      <c r="HC65" s="225"/>
      <c r="HD65" s="225"/>
      <c r="HE65" s="225"/>
      <c r="HF65" s="225"/>
      <c r="HG65" s="225"/>
      <c r="HH65" s="225"/>
      <c r="HI65" s="225"/>
      <c r="HJ65" s="225"/>
      <c r="HK65" s="225"/>
      <c r="HL65" s="225"/>
      <c r="HM65" s="225"/>
      <c r="HN65" s="225"/>
      <c r="HO65" s="225"/>
      <c r="HP65" s="225"/>
      <c r="HQ65" s="225"/>
      <c r="HR65" s="225"/>
      <c r="HS65" s="225"/>
      <c r="HT65" s="225"/>
      <c r="HU65" s="225"/>
      <c r="HV65" s="225"/>
      <c r="HW65" s="225"/>
      <c r="HX65" s="225"/>
      <c r="HY65" s="225"/>
      <c r="HZ65" s="225"/>
      <c r="IA65" s="225"/>
      <c r="IB65" s="225"/>
      <c r="IC65" s="225"/>
      <c r="ID65" s="225"/>
      <c r="IE65" s="225"/>
      <c r="IF65" s="225"/>
      <c r="IG65" s="225"/>
      <c r="IH65" s="225"/>
      <c r="II65" s="225"/>
      <c r="IJ65" s="225"/>
      <c r="IK65" s="225"/>
      <c r="IL65" s="225"/>
      <c r="IM65" s="225"/>
      <c r="IN65" s="225"/>
      <c r="IO65" s="225"/>
      <c r="IP65" s="225"/>
      <c r="IQ65" s="225"/>
      <c r="IR65" s="225"/>
      <c r="IS65" s="237"/>
      <c r="IT65" s="191"/>
      <c r="IU65" s="191"/>
      <c r="IV65" s="191"/>
    </row>
    <row r="66" spans="1:256" s="197" customFormat="1" ht="14.25" thickTop="1" thickBot="1">
      <c r="A66" s="238"/>
      <c r="B66" s="239"/>
      <c r="C66" s="239">
        <f t="shared" ref="C66:I66" si="59">SUM(C5:C65)</f>
        <v>525</v>
      </c>
      <c r="D66" s="239">
        <f t="shared" si="59"/>
        <v>459</v>
      </c>
      <c r="E66" s="239">
        <f t="shared" si="59"/>
        <v>392</v>
      </c>
      <c r="F66" s="239">
        <f t="shared" si="59"/>
        <v>66</v>
      </c>
      <c r="G66" s="239">
        <f t="shared" si="59"/>
        <v>66</v>
      </c>
      <c r="H66" s="239">
        <f t="shared" si="59"/>
        <v>0</v>
      </c>
      <c r="I66" s="239">
        <f t="shared" si="59"/>
        <v>41241</v>
      </c>
      <c r="J66" s="239"/>
      <c r="K66" s="239"/>
      <c r="L66" s="239"/>
      <c r="M66" s="239"/>
      <c r="N66" s="239"/>
      <c r="O66" s="239"/>
      <c r="P66" s="239"/>
      <c r="Q66" s="239"/>
      <c r="R66" s="240">
        <f t="shared" si="38"/>
        <v>10</v>
      </c>
      <c r="S66" s="241">
        <f t="shared" si="39"/>
        <v>7</v>
      </c>
      <c r="T66" s="242">
        <f t="shared" si="40"/>
        <v>0</v>
      </c>
      <c r="U66" s="242">
        <f t="shared" si="41"/>
        <v>7</v>
      </c>
      <c r="V66" s="237">
        <f t="shared" ref="V66" si="60">HA66</f>
        <v>70</v>
      </c>
      <c r="W66" s="320" t="s">
        <v>50</v>
      </c>
      <c r="X66" s="239">
        <f t="shared" ref="X66:AL66" si="61">COUNTIF(X5:X65,"T")</f>
        <v>11</v>
      </c>
      <c r="Y66" s="239">
        <f t="shared" si="61"/>
        <v>11</v>
      </c>
      <c r="Z66" s="239">
        <f t="shared" si="61"/>
        <v>11</v>
      </c>
      <c r="AA66" s="239">
        <f t="shared" si="61"/>
        <v>11</v>
      </c>
      <c r="AB66" s="239">
        <f t="shared" si="61"/>
        <v>11</v>
      </c>
      <c r="AC66" s="239">
        <f t="shared" si="61"/>
        <v>11</v>
      </c>
      <c r="AD66" s="239">
        <f t="shared" si="61"/>
        <v>11</v>
      </c>
      <c r="AE66" s="239">
        <f t="shared" si="61"/>
        <v>11</v>
      </c>
      <c r="AF66" s="239">
        <f t="shared" si="61"/>
        <v>11</v>
      </c>
      <c r="AG66" s="239">
        <f t="shared" si="61"/>
        <v>11</v>
      </c>
      <c r="AH66" s="239">
        <f t="shared" si="61"/>
        <v>11</v>
      </c>
      <c r="AI66" s="239">
        <f t="shared" si="61"/>
        <v>11</v>
      </c>
      <c r="AJ66" s="239">
        <f t="shared" si="61"/>
        <v>11</v>
      </c>
      <c r="AK66" s="239">
        <f t="shared" si="61"/>
        <v>11</v>
      </c>
      <c r="AL66" s="239">
        <f t="shared" si="61"/>
        <v>11</v>
      </c>
      <c r="AM66" s="239">
        <f>COUNTIF(AM5:AM65,"T")</f>
        <v>11</v>
      </c>
      <c r="AN66" s="239">
        <f>COUNTIF(AN5:AN65,"T")</f>
        <v>11</v>
      </c>
      <c r="AO66" s="239">
        <f>COUNTIF(AO5:AO65,"T")</f>
        <v>11</v>
      </c>
      <c r="AP66" s="239">
        <f>COUNTIF(AP5:AP65,"T")</f>
        <v>11</v>
      </c>
      <c r="AQ66" s="239">
        <f>COUNTIF(AQ5:AQ65,"T")</f>
        <v>11</v>
      </c>
      <c r="AR66" s="239">
        <f t="shared" ref="AR66:BM66" si="62">COUNTIF(AR5:AR65,"T")</f>
        <v>11</v>
      </c>
      <c r="AS66" s="239">
        <f t="shared" si="62"/>
        <v>11</v>
      </c>
      <c r="AT66" s="239">
        <f t="shared" si="62"/>
        <v>11</v>
      </c>
      <c r="AU66" s="239">
        <f t="shared" si="62"/>
        <v>11</v>
      </c>
      <c r="AV66" s="239">
        <f t="shared" si="62"/>
        <v>11</v>
      </c>
      <c r="AW66" s="239">
        <f t="shared" si="62"/>
        <v>11</v>
      </c>
      <c r="AX66" s="239">
        <f t="shared" si="62"/>
        <v>11</v>
      </c>
      <c r="AY66" s="239">
        <f t="shared" si="62"/>
        <v>11</v>
      </c>
      <c r="AZ66" s="239">
        <f t="shared" si="62"/>
        <v>11</v>
      </c>
      <c r="BA66" s="239">
        <f t="shared" si="62"/>
        <v>11</v>
      </c>
      <c r="BB66" s="239">
        <f t="shared" si="62"/>
        <v>11</v>
      </c>
      <c r="BC66" s="239">
        <f t="shared" si="62"/>
        <v>11</v>
      </c>
      <c r="BD66" s="239">
        <f t="shared" si="62"/>
        <v>11</v>
      </c>
      <c r="BE66" s="239">
        <f t="shared" si="62"/>
        <v>11</v>
      </c>
      <c r="BF66" s="239">
        <f t="shared" si="62"/>
        <v>11</v>
      </c>
      <c r="BG66" s="239">
        <f t="shared" si="62"/>
        <v>11</v>
      </c>
      <c r="BH66" s="239">
        <f t="shared" si="62"/>
        <v>11</v>
      </c>
      <c r="BI66" s="304">
        <f t="shared" si="62"/>
        <v>8</v>
      </c>
      <c r="BJ66" s="239">
        <f t="shared" si="62"/>
        <v>11</v>
      </c>
      <c r="BK66" s="239">
        <f t="shared" si="62"/>
        <v>11</v>
      </c>
      <c r="BL66" s="239">
        <f t="shared" si="62"/>
        <v>11</v>
      </c>
      <c r="BM66" s="239">
        <f t="shared" si="62"/>
        <v>11</v>
      </c>
      <c r="BN66" s="239">
        <f>COUNTIF(BN5:BN65,"T")</f>
        <v>0</v>
      </c>
      <c r="BO66" s="239">
        <f>COUNTIF(BO5:BO65,"T")</f>
        <v>0</v>
      </c>
      <c r="BP66" s="243"/>
      <c r="BQ66" s="245">
        <f t="shared" ref="BQ66:DE66" si="63">SUM(BQ5:BQ65)</f>
        <v>988</v>
      </c>
      <c r="BR66" s="245">
        <f t="shared" si="63"/>
        <v>989</v>
      </c>
      <c r="BS66" s="245">
        <f t="shared" si="63"/>
        <v>988</v>
      </c>
      <c r="BT66" s="245">
        <f t="shared" si="63"/>
        <v>988</v>
      </c>
      <c r="BU66" s="245">
        <f t="shared" si="63"/>
        <v>988</v>
      </c>
      <c r="BV66" s="245">
        <f t="shared" si="63"/>
        <v>988</v>
      </c>
      <c r="BW66" s="245">
        <f t="shared" si="63"/>
        <v>989</v>
      </c>
      <c r="BX66" s="245">
        <f t="shared" si="63"/>
        <v>988</v>
      </c>
      <c r="BY66" s="245">
        <f t="shared" si="63"/>
        <v>988</v>
      </c>
      <c r="BZ66" s="245">
        <f t="shared" si="63"/>
        <v>989</v>
      </c>
      <c r="CA66" s="245">
        <f t="shared" si="63"/>
        <v>987</v>
      </c>
      <c r="CB66" s="245">
        <f t="shared" si="63"/>
        <v>988</v>
      </c>
      <c r="CC66" s="245">
        <f t="shared" si="63"/>
        <v>987</v>
      </c>
      <c r="CD66" s="314">
        <f t="shared" si="63"/>
        <v>979</v>
      </c>
      <c r="CE66" s="307">
        <f t="shared" si="63"/>
        <v>990</v>
      </c>
      <c r="CF66" s="245">
        <f t="shared" si="63"/>
        <v>988</v>
      </c>
      <c r="CG66" s="245">
        <f t="shared" si="63"/>
        <v>987</v>
      </c>
      <c r="CH66" s="245">
        <f t="shared" si="63"/>
        <v>990</v>
      </c>
      <c r="CI66" s="245">
        <f t="shared" si="63"/>
        <v>988</v>
      </c>
      <c r="CJ66" s="245">
        <f t="shared" si="63"/>
        <v>989</v>
      </c>
      <c r="CK66" s="307">
        <f t="shared" si="63"/>
        <v>990</v>
      </c>
      <c r="CL66" s="245">
        <f t="shared" ref="CL66:CV66" si="64">SUM(CL5:CL65)</f>
        <v>988</v>
      </c>
      <c r="CM66" s="245">
        <f t="shared" si="64"/>
        <v>989</v>
      </c>
      <c r="CN66" s="245">
        <f t="shared" si="64"/>
        <v>989</v>
      </c>
      <c r="CO66" s="245">
        <f t="shared" si="64"/>
        <v>989</v>
      </c>
      <c r="CP66" s="245">
        <f t="shared" si="64"/>
        <v>989</v>
      </c>
      <c r="CQ66" s="307">
        <f t="shared" si="64"/>
        <v>990</v>
      </c>
      <c r="CR66" s="245">
        <f t="shared" si="64"/>
        <v>988</v>
      </c>
      <c r="CS66" s="245">
        <f t="shared" si="64"/>
        <v>989</v>
      </c>
      <c r="CT66" s="245">
        <f t="shared" si="64"/>
        <v>989</v>
      </c>
      <c r="CU66" s="307">
        <f t="shared" si="64"/>
        <v>990</v>
      </c>
      <c r="CV66" s="314">
        <f t="shared" si="64"/>
        <v>987</v>
      </c>
      <c r="CW66" s="245">
        <f>SUM(CW5:CW65)</f>
        <v>989</v>
      </c>
      <c r="CX66" s="245">
        <f>SUM(CX5:CX65)</f>
        <v>988</v>
      </c>
      <c r="CY66" s="245">
        <f t="shared" si="63"/>
        <v>989</v>
      </c>
      <c r="CZ66" s="245">
        <f t="shared" si="63"/>
        <v>988</v>
      </c>
      <c r="DA66" s="245">
        <f t="shared" si="63"/>
        <v>988</v>
      </c>
      <c r="DB66" s="245">
        <f t="shared" si="63"/>
        <v>720</v>
      </c>
      <c r="DC66" s="245">
        <f t="shared" si="63"/>
        <v>989</v>
      </c>
      <c r="DD66" s="245">
        <f t="shared" si="63"/>
        <v>989</v>
      </c>
      <c r="DE66" s="313">
        <f t="shared" si="63"/>
        <v>990</v>
      </c>
      <c r="DF66" s="245">
        <f>SUM(DF5:DF65)</f>
        <v>988</v>
      </c>
      <c r="DG66" s="243">
        <f>SUM(DG5:DG65)</f>
        <v>0</v>
      </c>
      <c r="DH66" s="243">
        <f>SUM(DH5:DH65)</f>
        <v>0</v>
      </c>
      <c r="DI66" s="244"/>
      <c r="DJ66" s="243">
        <f t="shared" ref="DJ66:EP66" si="65">COUNTIF(DJ5:DJ65,"E")</f>
        <v>2</v>
      </c>
      <c r="DK66" s="243">
        <f t="shared" si="65"/>
        <v>2</v>
      </c>
      <c r="DL66" s="243">
        <f t="shared" si="65"/>
        <v>2</v>
      </c>
      <c r="DM66" s="243">
        <f t="shared" si="65"/>
        <v>2</v>
      </c>
      <c r="DN66" s="243">
        <f t="shared" si="65"/>
        <v>2</v>
      </c>
      <c r="DO66" s="243">
        <f t="shared" si="65"/>
        <v>2</v>
      </c>
      <c r="DP66" s="243">
        <f t="shared" si="65"/>
        <v>1</v>
      </c>
      <c r="DQ66" s="243">
        <f t="shared" si="65"/>
        <v>2</v>
      </c>
      <c r="DR66" s="243">
        <f t="shared" si="65"/>
        <v>2</v>
      </c>
      <c r="DS66" s="243">
        <f t="shared" si="65"/>
        <v>2</v>
      </c>
      <c r="DT66" s="243">
        <f t="shared" si="65"/>
        <v>2</v>
      </c>
      <c r="DU66" s="243">
        <f t="shared" si="65"/>
        <v>2</v>
      </c>
      <c r="DV66" s="243">
        <f t="shared" si="65"/>
        <v>2</v>
      </c>
      <c r="DW66" s="243">
        <f t="shared" si="65"/>
        <v>2</v>
      </c>
      <c r="DX66" s="243">
        <f t="shared" si="65"/>
        <v>1</v>
      </c>
      <c r="DY66" s="243">
        <f t="shared" si="65"/>
        <v>2</v>
      </c>
      <c r="DZ66" s="243">
        <f t="shared" si="65"/>
        <v>2</v>
      </c>
      <c r="EA66" s="243">
        <f t="shared" si="65"/>
        <v>0</v>
      </c>
      <c r="EB66" s="243">
        <f t="shared" si="65"/>
        <v>2</v>
      </c>
      <c r="EC66" s="243">
        <f t="shared" si="65"/>
        <v>1</v>
      </c>
      <c r="ED66" s="243">
        <f t="shared" si="65"/>
        <v>1</v>
      </c>
      <c r="EE66" s="243">
        <f t="shared" si="65"/>
        <v>2</v>
      </c>
      <c r="EF66" s="243">
        <f t="shared" si="65"/>
        <v>1</v>
      </c>
      <c r="EG66" s="243">
        <f t="shared" si="65"/>
        <v>2</v>
      </c>
      <c r="EH66" s="243">
        <f t="shared" si="65"/>
        <v>1</v>
      </c>
      <c r="EI66" s="243">
        <f t="shared" si="65"/>
        <v>1</v>
      </c>
      <c r="EJ66" s="243">
        <f t="shared" si="65"/>
        <v>0</v>
      </c>
      <c r="EK66" s="243">
        <f t="shared" si="65"/>
        <v>2</v>
      </c>
      <c r="EL66" s="243">
        <f t="shared" si="65"/>
        <v>2</v>
      </c>
      <c r="EM66" s="243">
        <f t="shared" si="65"/>
        <v>2</v>
      </c>
      <c r="EN66" s="243">
        <f t="shared" si="65"/>
        <v>1</v>
      </c>
      <c r="EO66" s="243">
        <f t="shared" si="65"/>
        <v>2</v>
      </c>
      <c r="EP66" s="243">
        <f t="shared" si="65"/>
        <v>1</v>
      </c>
      <c r="EQ66" s="243">
        <f t="shared" ref="EQ66:FA66" si="66">COUNTIF(EQ5:EQ65,"E")</f>
        <v>2</v>
      </c>
      <c r="ER66" s="243">
        <f t="shared" si="66"/>
        <v>1</v>
      </c>
      <c r="ES66" s="243">
        <f t="shared" si="66"/>
        <v>2</v>
      </c>
      <c r="ET66" s="243">
        <f t="shared" si="66"/>
        <v>2</v>
      </c>
      <c r="EU66" s="245">
        <f t="shared" si="66"/>
        <v>0</v>
      </c>
      <c r="EV66" s="243">
        <f t="shared" si="66"/>
        <v>1</v>
      </c>
      <c r="EW66" s="243">
        <f t="shared" si="66"/>
        <v>1</v>
      </c>
      <c r="EX66" s="243">
        <f t="shared" si="66"/>
        <v>2</v>
      </c>
      <c r="EY66" s="243">
        <f t="shared" si="66"/>
        <v>2</v>
      </c>
      <c r="EZ66" s="243">
        <f t="shared" si="66"/>
        <v>0</v>
      </c>
      <c r="FA66" s="243">
        <f t="shared" si="66"/>
        <v>0</v>
      </c>
      <c r="FB66" s="245">
        <f>SUM(FB5:FB65)</f>
        <v>56</v>
      </c>
      <c r="FC66" s="246">
        <f>SUM(FC5:FC65)*2</f>
        <v>0</v>
      </c>
      <c r="FD66" s="247">
        <f>SUM(FD5:FD65)</f>
        <v>7</v>
      </c>
      <c r="FE66" s="243">
        <f t="shared" ref="FE66:GZ66" si="67">SUM(FE5:FE65)</f>
        <v>3</v>
      </c>
      <c r="FF66" s="243">
        <f t="shared" si="67"/>
        <v>3</v>
      </c>
      <c r="FG66" s="243">
        <f t="shared" si="67"/>
        <v>1</v>
      </c>
      <c r="FH66" s="243">
        <f t="shared" si="67"/>
        <v>1</v>
      </c>
      <c r="FI66" s="243">
        <f t="shared" si="67"/>
        <v>3</v>
      </c>
      <c r="FJ66" s="243">
        <f t="shared" si="67"/>
        <v>1</v>
      </c>
      <c r="FK66" s="243">
        <f t="shared" si="67"/>
        <v>1</v>
      </c>
      <c r="FL66" s="243">
        <f t="shared" si="67"/>
        <v>0</v>
      </c>
      <c r="FM66" s="243">
        <f t="shared" si="67"/>
        <v>0</v>
      </c>
      <c r="FN66" s="243">
        <f t="shared" si="67"/>
        <v>0</v>
      </c>
      <c r="FO66" s="243">
        <f t="shared" si="67"/>
        <v>3</v>
      </c>
      <c r="FP66" s="243">
        <f t="shared" si="67"/>
        <v>1</v>
      </c>
      <c r="FQ66" s="243">
        <f t="shared" si="67"/>
        <v>2</v>
      </c>
      <c r="FR66" s="243">
        <f t="shared" si="67"/>
        <v>2</v>
      </c>
      <c r="FS66" s="243">
        <f t="shared" si="67"/>
        <v>2</v>
      </c>
      <c r="FT66" s="243">
        <f t="shared" si="67"/>
        <v>0</v>
      </c>
      <c r="FU66" s="243">
        <f t="shared" si="67"/>
        <v>0</v>
      </c>
      <c r="FV66" s="243">
        <f t="shared" si="67"/>
        <v>0</v>
      </c>
      <c r="FW66" s="243">
        <f t="shared" si="67"/>
        <v>1</v>
      </c>
      <c r="FX66" s="243">
        <f t="shared" si="67"/>
        <v>0</v>
      </c>
      <c r="FY66" s="243">
        <f t="shared" si="67"/>
        <v>2</v>
      </c>
      <c r="FZ66" s="243">
        <f t="shared" si="67"/>
        <v>1</v>
      </c>
      <c r="GA66" s="243">
        <f t="shared" si="67"/>
        <v>3</v>
      </c>
      <c r="GB66" s="243">
        <f t="shared" si="67"/>
        <v>0</v>
      </c>
      <c r="GC66" s="243">
        <f t="shared" si="67"/>
        <v>1</v>
      </c>
      <c r="GD66" s="243">
        <f t="shared" si="67"/>
        <v>0</v>
      </c>
      <c r="GE66" s="243">
        <f t="shared" si="67"/>
        <v>0</v>
      </c>
      <c r="GF66" s="243">
        <f t="shared" si="67"/>
        <v>2</v>
      </c>
      <c r="GG66" s="243">
        <f t="shared" si="67"/>
        <v>0</v>
      </c>
      <c r="GH66" s="243">
        <f t="shared" si="67"/>
        <v>0</v>
      </c>
      <c r="GI66" s="243">
        <f t="shared" si="67"/>
        <v>2</v>
      </c>
      <c r="GJ66" s="243">
        <f t="shared" si="67"/>
        <v>0</v>
      </c>
      <c r="GK66" s="243">
        <f t="shared" si="67"/>
        <v>3</v>
      </c>
      <c r="GL66" s="243">
        <f t="shared" si="67"/>
        <v>2</v>
      </c>
      <c r="GM66" s="243">
        <f t="shared" si="67"/>
        <v>0</v>
      </c>
      <c r="GN66" s="243">
        <f t="shared" si="67"/>
        <v>3</v>
      </c>
      <c r="GO66" s="243">
        <f t="shared" si="67"/>
        <v>0</v>
      </c>
      <c r="GP66" s="245">
        <f t="shared" si="67"/>
        <v>0</v>
      </c>
      <c r="GQ66" s="243">
        <f t="shared" si="67"/>
        <v>4</v>
      </c>
      <c r="GR66" s="243">
        <f t="shared" si="67"/>
        <v>1</v>
      </c>
      <c r="GS66" s="243">
        <f t="shared" si="67"/>
        <v>1</v>
      </c>
      <c r="GT66" s="243">
        <f t="shared" si="67"/>
        <v>7</v>
      </c>
      <c r="GU66" s="243">
        <f t="shared" si="67"/>
        <v>0</v>
      </c>
      <c r="GV66" s="243">
        <f t="shared" si="67"/>
        <v>0</v>
      </c>
      <c r="GW66" s="243">
        <f t="shared" si="67"/>
        <v>0</v>
      </c>
      <c r="GX66" s="243">
        <f t="shared" si="67"/>
        <v>0</v>
      </c>
      <c r="GY66" s="243">
        <f t="shared" si="67"/>
        <v>0</v>
      </c>
      <c r="GZ66" s="243">
        <f t="shared" si="67"/>
        <v>0</v>
      </c>
      <c r="HA66" s="248">
        <f>SUM(HA9:HA59)</f>
        <v>70</v>
      </c>
      <c r="HB66" s="238">
        <f t="shared" ref="HB66:IV66" si="68">SUM(HB11:HB59)</f>
        <v>0</v>
      </c>
      <c r="HC66" s="239">
        <f t="shared" si="68"/>
        <v>2</v>
      </c>
      <c r="HD66" s="239">
        <f t="shared" si="68"/>
        <v>1</v>
      </c>
      <c r="HE66" s="239">
        <f t="shared" si="68"/>
        <v>3</v>
      </c>
      <c r="HF66" s="239">
        <f t="shared" si="68"/>
        <v>1</v>
      </c>
      <c r="HG66" s="239">
        <f t="shared" si="68"/>
        <v>3</v>
      </c>
      <c r="HH66" s="239">
        <f t="shared" si="68"/>
        <v>2</v>
      </c>
      <c r="HI66" s="239">
        <f t="shared" si="68"/>
        <v>1</v>
      </c>
      <c r="HJ66" s="239">
        <f t="shared" si="68"/>
        <v>1</v>
      </c>
      <c r="HK66" s="239">
        <f t="shared" si="68"/>
        <v>1</v>
      </c>
      <c r="HL66" s="239">
        <f t="shared" si="68"/>
        <v>2</v>
      </c>
      <c r="HM66" s="239">
        <f t="shared" si="68"/>
        <v>2</v>
      </c>
      <c r="HN66" s="239">
        <f t="shared" si="68"/>
        <v>2</v>
      </c>
      <c r="HO66" s="239">
        <f t="shared" si="68"/>
        <v>1</v>
      </c>
      <c r="HP66" s="239">
        <f t="shared" si="68"/>
        <v>1</v>
      </c>
      <c r="HQ66" s="239">
        <f t="shared" si="68"/>
        <v>5</v>
      </c>
      <c r="HR66" s="239">
        <f t="shared" si="68"/>
        <v>2</v>
      </c>
      <c r="HS66" s="239">
        <f t="shared" si="68"/>
        <v>4</v>
      </c>
      <c r="HT66" s="239">
        <f t="shared" si="68"/>
        <v>1</v>
      </c>
      <c r="HU66" s="239">
        <f t="shared" si="68"/>
        <v>3</v>
      </c>
      <c r="HV66" s="239">
        <f t="shared" si="68"/>
        <v>1</v>
      </c>
      <c r="HW66" s="239">
        <f t="shared" si="68"/>
        <v>1</v>
      </c>
      <c r="HX66" s="239">
        <f t="shared" si="68"/>
        <v>1</v>
      </c>
      <c r="HY66" s="239">
        <f t="shared" si="68"/>
        <v>1</v>
      </c>
      <c r="HZ66" s="239">
        <f t="shared" si="68"/>
        <v>2</v>
      </c>
      <c r="IA66" s="239">
        <f t="shared" si="68"/>
        <v>4</v>
      </c>
      <c r="IB66" s="239">
        <f t="shared" si="68"/>
        <v>1</v>
      </c>
      <c r="IC66" s="239">
        <f t="shared" si="68"/>
        <v>0</v>
      </c>
      <c r="ID66" s="239">
        <f t="shared" si="68"/>
        <v>1</v>
      </c>
      <c r="IE66" s="239">
        <f t="shared" si="68"/>
        <v>1</v>
      </c>
      <c r="IF66" s="239">
        <f t="shared" si="68"/>
        <v>0</v>
      </c>
      <c r="IG66" s="239">
        <f t="shared" si="68"/>
        <v>2</v>
      </c>
      <c r="IH66" s="239">
        <f t="shared" si="68"/>
        <v>0</v>
      </c>
      <c r="II66" s="239">
        <f t="shared" si="68"/>
        <v>3</v>
      </c>
      <c r="IJ66" s="239">
        <f t="shared" si="68"/>
        <v>1</v>
      </c>
      <c r="IK66" s="239">
        <f t="shared" si="68"/>
        <v>5</v>
      </c>
      <c r="IL66" s="239">
        <f t="shared" si="68"/>
        <v>1</v>
      </c>
      <c r="IM66" s="239">
        <f t="shared" si="68"/>
        <v>0</v>
      </c>
      <c r="IN66" s="239">
        <f t="shared" si="68"/>
        <v>3</v>
      </c>
      <c r="IO66" s="239">
        <f t="shared" si="68"/>
        <v>0</v>
      </c>
      <c r="IP66" s="239">
        <f t="shared" si="68"/>
        <v>0</v>
      </c>
      <c r="IQ66" s="239">
        <f t="shared" si="68"/>
        <v>3</v>
      </c>
      <c r="IR66" s="239">
        <f t="shared" si="68"/>
        <v>0</v>
      </c>
      <c r="IS66" s="239">
        <f t="shared" si="68"/>
        <v>0</v>
      </c>
      <c r="IT66" s="239">
        <f t="shared" si="68"/>
        <v>0</v>
      </c>
      <c r="IU66" s="239">
        <f t="shared" si="68"/>
        <v>0</v>
      </c>
      <c r="IV66" s="249">
        <f t="shared" si="68"/>
        <v>0</v>
      </c>
    </row>
    <row r="67" spans="1:256" s="105" customFormat="1" ht="119.25" customHeight="1" thickTop="1" thickBot="1">
      <c r="A67" s="111"/>
      <c r="B67" s="112"/>
      <c r="C67" s="113" t="s">
        <v>0</v>
      </c>
      <c r="D67" s="113" t="s">
        <v>1</v>
      </c>
      <c r="E67" s="113" t="s">
        <v>2</v>
      </c>
      <c r="F67" s="113" t="s">
        <v>3</v>
      </c>
      <c r="G67" s="113" t="s">
        <v>4</v>
      </c>
      <c r="H67" s="113" t="s">
        <v>5</v>
      </c>
      <c r="I67" s="113" t="s">
        <v>6</v>
      </c>
      <c r="J67" s="113" t="s">
        <v>7</v>
      </c>
      <c r="K67" s="113" t="s">
        <v>8</v>
      </c>
      <c r="L67" s="113" t="s">
        <v>49</v>
      </c>
      <c r="M67" s="113" t="s">
        <v>44</v>
      </c>
      <c r="N67" s="113" t="s">
        <v>45</v>
      </c>
      <c r="O67" s="113" t="s">
        <v>46</v>
      </c>
      <c r="P67" s="113" t="s">
        <v>47</v>
      </c>
      <c r="Q67" s="113" t="s">
        <v>48</v>
      </c>
      <c r="R67" s="113" t="s">
        <v>9</v>
      </c>
      <c r="S67" s="113" t="s">
        <v>10</v>
      </c>
      <c r="T67" s="113" t="s">
        <v>11</v>
      </c>
      <c r="U67" s="113" t="s">
        <v>12</v>
      </c>
      <c r="V67" s="114" t="s">
        <v>13</v>
      </c>
      <c r="W67" s="115" t="s">
        <v>51</v>
      </c>
      <c r="X67" s="303">
        <f>COUNTIF(X5:X59,"C")+COUNTIF(X5:X59,"T")</f>
        <v>13</v>
      </c>
      <c r="Y67" s="303">
        <f>COUNTIF(Y5:Y59,"C")+COUNTIF(Y5:Y59,"T")</f>
        <v>13</v>
      </c>
      <c r="Z67" s="303">
        <f>COUNTIF(Z5:Z59,"C")+COUNTIF(Z5:Z59,"T")</f>
        <v>13</v>
      </c>
      <c r="AA67" s="303">
        <f>COUNTIF(AA5:AA59,"C")+COUNTIF(AA5:AA59,"T")</f>
        <v>13</v>
      </c>
      <c r="AB67" s="303">
        <f>COUNTIF(AB5:AB59,"C")+COUNTIF(AB5:AB59,"T")</f>
        <v>13</v>
      </c>
      <c r="AC67" s="303">
        <f>COUNTIF(AC5:AC59,"C")+COUNTIF(AC5:AC59,"T")</f>
        <v>13</v>
      </c>
      <c r="AD67" s="303">
        <f>COUNTIF(AD5:AD59,"C")+COUNTIF(AD5:AD59,"T")</f>
        <v>12</v>
      </c>
      <c r="AE67" s="303">
        <f>COUNTIF(AE5:AE59,"C")+COUNTIF(AE5:AE59,"T")</f>
        <v>13</v>
      </c>
      <c r="AF67" s="303">
        <f>COUNTIF(AF5:AF59,"C")+COUNTIF(AF5:AF59,"T")</f>
        <v>13</v>
      </c>
      <c r="AG67" s="303">
        <f>COUNTIF(AG5:AG59,"C")+COUNTIF(AG5:AG59,"T")</f>
        <v>13</v>
      </c>
      <c r="AH67" s="303">
        <f>COUNTIF(AH5:AH59,"C")+COUNTIF(AH5:AH59,"T")</f>
        <v>13</v>
      </c>
      <c r="AI67" s="303">
        <f>COUNTIF(AI5:AI59,"C")+COUNTIF(AI5:AI59,"T")</f>
        <v>13</v>
      </c>
      <c r="AJ67" s="303">
        <f>COUNTIF(AJ5:AJ59,"C")+COUNTIF(AJ5:AJ59,"T")</f>
        <v>13</v>
      </c>
      <c r="AK67" s="303">
        <f>COUNTIF(AK5:AK59,"C")+COUNTIF(AK5:AK59,"T")</f>
        <v>13</v>
      </c>
      <c r="AL67" s="303">
        <f>COUNTIF(AL5:AL59,"C")+COUNTIF(AL5:AL59,"T")</f>
        <v>12</v>
      </c>
      <c r="AM67" s="303">
        <f>COUNTIF(AM5:AM59,"C")+COUNTIF(AM5:AM59,"T")</f>
        <v>13</v>
      </c>
      <c r="AN67" s="303">
        <f>COUNTIF(AN5:AN59,"C")+COUNTIF(AN5:AN59,"T")</f>
        <v>13</v>
      </c>
      <c r="AO67" s="303">
        <f>COUNTIF(AO5:AO59,"C")+COUNTIF(AO5:AO59,"T")</f>
        <v>11</v>
      </c>
      <c r="AP67" s="303">
        <f>COUNTIF(AP5:AP59,"C")+COUNTIF(AP5:AP59,"T")</f>
        <v>13</v>
      </c>
      <c r="AQ67" s="303">
        <f>COUNTIF(AQ5:AQ59,"C")+COUNTIF(AQ5:AQ59,"T")</f>
        <v>12</v>
      </c>
      <c r="AR67" s="303">
        <f>COUNTIF(AR5:AR59,"C")+COUNTIF(AR5:AR59,"T")</f>
        <v>12</v>
      </c>
      <c r="AS67" s="303">
        <f>COUNTIF(AS5:AS59,"C")+COUNTIF(AS5:AS59,"T")</f>
        <v>13</v>
      </c>
      <c r="AT67" s="303">
        <f>COUNTIF(AT5:AT59,"C")+COUNTIF(AT5:AT59,"T")</f>
        <v>12</v>
      </c>
      <c r="AU67" s="303">
        <f>COUNTIF(AU5:AU59,"C")+COUNTIF(AU5:AU59,"T")</f>
        <v>13</v>
      </c>
      <c r="AV67" s="303">
        <f>COUNTIF(AV5:AV59,"C")+COUNTIF(AV5:AV59,"T")</f>
        <v>12</v>
      </c>
      <c r="AW67" s="303">
        <f>COUNTIF(AW5:AW59,"C")+COUNTIF(AW5:AW59,"T")</f>
        <v>12</v>
      </c>
      <c r="AX67" s="303">
        <f>COUNTIF(AX5:AX59,"C")+COUNTIF(AX5:AX59,"T")</f>
        <v>11</v>
      </c>
      <c r="AY67" s="303">
        <f>COUNTIF(AY5:AY59,"C")+COUNTIF(AY5:AY59,"T")</f>
        <v>13</v>
      </c>
      <c r="AZ67" s="303">
        <f>COUNTIF(AZ5:AZ59,"C")+COUNTIF(AZ5:AZ59,"T")</f>
        <v>13</v>
      </c>
      <c r="BA67" s="303">
        <f>COUNTIF(BA5:BA59,"C")+COUNTIF(BA5:BA59,"T")</f>
        <v>13</v>
      </c>
      <c r="BB67" s="303">
        <f>COUNTIF(BB5:BB59,"C")+COUNTIF(BB5:BB59,"T")</f>
        <v>12</v>
      </c>
      <c r="BC67" s="303">
        <f>COUNTIF(BC5:BC59,"C")+COUNTIF(BC5:BC59,"T")</f>
        <v>13</v>
      </c>
      <c r="BD67" s="303">
        <f>COUNTIF(BD5:BD59,"C")+COUNTIF(BD5:BD59,"T")</f>
        <v>12</v>
      </c>
      <c r="BE67" s="303">
        <f>COUNTIF(BE5:BE59,"C")+COUNTIF(BE5:BE59,"T")</f>
        <v>13</v>
      </c>
      <c r="BF67" s="303">
        <f>COUNTIF(BF5:BF59,"C")+COUNTIF(BF5:BF59,"T")</f>
        <v>12</v>
      </c>
      <c r="BG67" s="303">
        <f>COUNTIF(BG5:BG59,"C")+COUNTIF(BG5:BG59,"T")</f>
        <v>13</v>
      </c>
      <c r="BH67" s="303">
        <f>COUNTIF(BH5:BH59,"C")+COUNTIF(BH5:BH59,"T")</f>
        <v>13</v>
      </c>
      <c r="BI67" s="303">
        <f>COUNTIF(BI5:BI59,"C")+COUNTIF(BI5:BI59,"T")</f>
        <v>8</v>
      </c>
      <c r="BJ67" s="303">
        <f>COUNTIF(BJ5:BJ59,"C")+COUNTIF(BJ5:BJ59,"T")</f>
        <v>12</v>
      </c>
      <c r="BK67" s="303">
        <f>COUNTIF(BK5:BK59,"C")+COUNTIF(BK5:BK59,"T")</f>
        <v>12</v>
      </c>
      <c r="BL67" s="303">
        <f>COUNTIF(BL5:BL59,"C")+COUNTIF(BL5:BL59,"T")</f>
        <v>13</v>
      </c>
      <c r="BM67" s="303">
        <f>COUNTIF(BM5:BM59,"C")+COUNTIF(BM5:BM59,"T")</f>
        <v>13</v>
      </c>
      <c r="BN67" s="116">
        <f>COUNTIF(BN5:BN59,"C")+COUNTIF(BN5:BN59,"T")</f>
        <v>0</v>
      </c>
      <c r="BO67" s="116">
        <f>COUNTIF(BO5:BO59,"C")+COUNTIF(BO5:BO59,"T")</f>
        <v>0</v>
      </c>
      <c r="BP67" s="101"/>
      <c r="BQ67" s="102"/>
      <c r="BR67" s="101"/>
      <c r="BS67" s="101"/>
      <c r="BT67" s="101"/>
      <c r="BU67" s="101"/>
      <c r="BV67" s="100"/>
      <c r="BW67" s="100"/>
      <c r="BX67" s="103"/>
      <c r="BY67" s="103"/>
      <c r="BZ67" s="101"/>
      <c r="CA67" s="104"/>
      <c r="CB67" s="104"/>
      <c r="CC67" s="104"/>
      <c r="CD67" s="104"/>
      <c r="CE67" s="102"/>
      <c r="CF67" s="104"/>
      <c r="CG67" s="104"/>
      <c r="CH67" s="104"/>
      <c r="CI67" s="279"/>
      <c r="CJ67" s="102"/>
      <c r="CK67" s="104"/>
      <c r="CL67" s="279"/>
      <c r="CM67" s="104"/>
      <c r="CN67" s="102"/>
      <c r="CO67" s="104"/>
      <c r="CP67" s="102"/>
      <c r="CQ67" s="104"/>
      <c r="CR67" s="104"/>
      <c r="CS67" s="104"/>
      <c r="CT67" s="104"/>
      <c r="CU67" s="104"/>
      <c r="CV67" s="104"/>
      <c r="CW67" s="279"/>
      <c r="CX67" s="104"/>
      <c r="CY67" s="104"/>
      <c r="CZ67" s="104"/>
      <c r="DA67" s="104"/>
      <c r="DB67" s="104"/>
      <c r="DC67" s="104"/>
      <c r="DD67" s="104"/>
      <c r="DE67" s="104"/>
      <c r="DF67" s="104"/>
      <c r="DG67" s="104"/>
      <c r="DH67" s="104"/>
      <c r="DI67" s="101"/>
      <c r="DJ67" s="103">
        <f>COUNTIF(DJ5:DJ65,"I")</f>
        <v>2</v>
      </c>
      <c r="DK67" s="103">
        <f t="shared" ref="DK67:EP67" si="69">COUNTIF(DK5:DK65,"I")</f>
        <v>2</v>
      </c>
      <c r="DL67" s="103">
        <f t="shared" si="69"/>
        <v>2</v>
      </c>
      <c r="DM67" s="103">
        <f t="shared" si="69"/>
        <v>2</v>
      </c>
      <c r="DN67" s="103">
        <f t="shared" si="69"/>
        <v>2</v>
      </c>
      <c r="DO67" s="103">
        <f t="shared" si="69"/>
        <v>2</v>
      </c>
      <c r="DP67" s="103">
        <f t="shared" si="69"/>
        <v>1</v>
      </c>
      <c r="DQ67" s="103">
        <f t="shared" si="69"/>
        <v>2</v>
      </c>
      <c r="DR67" s="103">
        <f t="shared" si="69"/>
        <v>2</v>
      </c>
      <c r="DS67" s="103">
        <f t="shared" si="69"/>
        <v>2</v>
      </c>
      <c r="DT67" s="103">
        <f t="shared" si="69"/>
        <v>2</v>
      </c>
      <c r="DU67" s="103">
        <f t="shared" si="69"/>
        <v>2</v>
      </c>
      <c r="DV67" s="103">
        <f t="shared" si="69"/>
        <v>2</v>
      </c>
      <c r="DW67" s="103">
        <f t="shared" si="69"/>
        <v>2</v>
      </c>
      <c r="DX67" s="103">
        <f t="shared" si="69"/>
        <v>1</v>
      </c>
      <c r="DY67" s="103">
        <f t="shared" si="69"/>
        <v>2</v>
      </c>
      <c r="DZ67" s="103">
        <f t="shared" si="69"/>
        <v>2</v>
      </c>
      <c r="EA67" s="103">
        <f t="shared" si="69"/>
        <v>0</v>
      </c>
      <c r="EB67" s="103">
        <f t="shared" si="69"/>
        <v>2</v>
      </c>
      <c r="EC67" s="103">
        <f t="shared" si="69"/>
        <v>1</v>
      </c>
      <c r="ED67" s="103">
        <f t="shared" si="69"/>
        <v>1</v>
      </c>
      <c r="EE67" s="103">
        <f t="shared" si="69"/>
        <v>2</v>
      </c>
      <c r="EF67" s="103">
        <f t="shared" si="69"/>
        <v>1</v>
      </c>
      <c r="EG67" s="103">
        <f t="shared" si="69"/>
        <v>2</v>
      </c>
      <c r="EH67" s="103">
        <f t="shared" si="69"/>
        <v>1</v>
      </c>
      <c r="EI67" s="103">
        <f t="shared" si="69"/>
        <v>1</v>
      </c>
      <c r="EJ67" s="103">
        <f t="shared" si="69"/>
        <v>0</v>
      </c>
      <c r="EK67" s="103">
        <f t="shared" si="69"/>
        <v>2</v>
      </c>
      <c r="EL67" s="103">
        <f t="shared" si="69"/>
        <v>2</v>
      </c>
      <c r="EM67" s="103">
        <f t="shared" si="69"/>
        <v>2</v>
      </c>
      <c r="EN67" s="103">
        <f t="shared" si="69"/>
        <v>1</v>
      </c>
      <c r="EO67" s="103">
        <f t="shared" si="69"/>
        <v>2</v>
      </c>
      <c r="EP67" s="103">
        <f t="shared" si="69"/>
        <v>1</v>
      </c>
      <c r="EQ67" s="103">
        <f t="shared" ref="EQ67:FA67" si="70">COUNTIF(EQ5:EQ65,"I")</f>
        <v>2</v>
      </c>
      <c r="ER67" s="103">
        <f t="shared" si="70"/>
        <v>1</v>
      </c>
      <c r="ES67" s="103">
        <f t="shared" si="70"/>
        <v>2</v>
      </c>
      <c r="ET67" s="103">
        <f t="shared" si="70"/>
        <v>2</v>
      </c>
      <c r="EU67" s="309">
        <f t="shared" si="70"/>
        <v>0</v>
      </c>
      <c r="EV67" s="103">
        <f t="shared" si="70"/>
        <v>1</v>
      </c>
      <c r="EW67" s="103">
        <f t="shared" si="70"/>
        <v>1</v>
      </c>
      <c r="EX67" s="103">
        <f t="shared" si="70"/>
        <v>2</v>
      </c>
      <c r="EY67" s="103">
        <f t="shared" si="70"/>
        <v>2</v>
      </c>
      <c r="EZ67" s="103">
        <f t="shared" si="70"/>
        <v>0</v>
      </c>
      <c r="FA67" s="103">
        <f t="shared" si="70"/>
        <v>0</v>
      </c>
      <c r="FB67" s="122" t="s">
        <v>55</v>
      </c>
      <c r="FC67" s="121" t="s">
        <v>56</v>
      </c>
      <c r="FD67" s="285" t="s">
        <v>57</v>
      </c>
      <c r="FE67" s="101"/>
      <c r="FF67" s="101"/>
      <c r="FG67" s="101"/>
      <c r="FH67" s="101"/>
      <c r="FI67" s="101"/>
      <c r="FJ67" s="101"/>
      <c r="FK67" s="101"/>
      <c r="FL67" s="101"/>
      <c r="FM67" s="101"/>
      <c r="FN67" s="101"/>
      <c r="FO67" s="101"/>
      <c r="FP67" s="101"/>
      <c r="FQ67" s="101"/>
      <c r="FR67" s="101"/>
      <c r="FS67" s="101"/>
      <c r="FT67" s="101"/>
      <c r="FU67" s="101"/>
      <c r="FV67" s="101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23"/>
      <c r="IG67" s="106"/>
      <c r="IH67" s="106"/>
      <c r="II67" s="106"/>
      <c r="IJ67" s="106"/>
    </row>
    <row r="68" spans="1:256" ht="220.5" customHeight="1" thickTop="1" thickBot="1"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254"/>
      <c r="Y68" s="254"/>
      <c r="Z68" s="1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254"/>
      <c r="AL68" s="154"/>
      <c r="AM68" s="154"/>
      <c r="AN68" s="254"/>
      <c r="AO68" s="302" t="s">
        <v>133</v>
      </c>
      <c r="AP68" s="254"/>
      <c r="AQ68" s="254"/>
      <c r="AR68" s="254"/>
      <c r="AS68" s="254"/>
      <c r="AT68" s="254"/>
      <c r="AU68" s="254"/>
      <c r="AV68" s="254"/>
      <c r="AW68" s="254"/>
      <c r="AX68" s="302" t="s">
        <v>133</v>
      </c>
      <c r="AY68" s="254"/>
      <c r="AZ68" s="254"/>
      <c r="BA68" s="254"/>
      <c r="BB68" s="254"/>
      <c r="BC68" s="254"/>
      <c r="BD68" s="254"/>
      <c r="BE68" s="254"/>
      <c r="BF68" s="254"/>
      <c r="BG68" s="254"/>
      <c r="BH68" s="254"/>
      <c r="BI68" s="302" t="s">
        <v>136</v>
      </c>
      <c r="BJ68" s="255"/>
      <c r="BK68" s="255"/>
      <c r="BL68" s="255"/>
      <c r="BM68" s="255"/>
      <c r="BN68" s="256"/>
      <c r="BO68" s="257"/>
      <c r="BP68" s="133"/>
      <c r="BQ68" s="133"/>
      <c r="BR68" s="133"/>
      <c r="BS68" s="133"/>
      <c r="BT68" s="133"/>
      <c r="BU68" s="133"/>
      <c r="BV68" s="133"/>
      <c r="BW68" s="251"/>
      <c r="BZ68" s="133"/>
      <c r="CA68" s="252"/>
      <c r="CB68" s="252"/>
      <c r="CC68" s="252"/>
      <c r="CD68" s="252"/>
      <c r="CE68" s="252"/>
      <c r="CF68" s="252"/>
      <c r="CG68" s="252"/>
      <c r="CH68" s="252"/>
      <c r="CI68" s="252"/>
      <c r="CJ68" s="252"/>
      <c r="CK68" s="252"/>
      <c r="CL68" s="252"/>
      <c r="CM68" s="252"/>
      <c r="CN68" s="252"/>
      <c r="CO68" s="252"/>
      <c r="CP68" s="252"/>
      <c r="CQ68" s="252"/>
      <c r="CR68" s="252"/>
      <c r="CS68" s="252"/>
      <c r="CT68" s="252"/>
      <c r="CU68" s="252"/>
      <c r="CV68" s="252"/>
      <c r="CW68" s="252"/>
      <c r="CX68" s="252"/>
      <c r="CY68" s="252"/>
      <c r="CZ68" s="252"/>
      <c r="DA68" s="252"/>
      <c r="DB68" s="252"/>
      <c r="DC68" s="252"/>
      <c r="DD68" s="252"/>
      <c r="DE68" s="252"/>
      <c r="DF68" s="252"/>
      <c r="DG68" s="252"/>
      <c r="DH68" s="252"/>
      <c r="DJ68" s="130"/>
      <c r="DO68" s="258"/>
      <c r="DU68" s="259"/>
      <c r="DV68" s="260"/>
      <c r="DW68" s="261"/>
      <c r="DZ68" s="261"/>
      <c r="EA68" s="261"/>
      <c r="EC68" s="261"/>
      <c r="EG68" s="261"/>
      <c r="EI68" s="260"/>
      <c r="FB68" s="262"/>
      <c r="FC68" s="262"/>
      <c r="FD68" s="262"/>
      <c r="FE68" s="133"/>
      <c r="FF68" s="133"/>
      <c r="FG68" s="133"/>
      <c r="FH68" s="133"/>
      <c r="FI68" s="133"/>
      <c r="FJ68" s="133"/>
      <c r="FK68" s="133"/>
      <c r="FL68" s="133"/>
      <c r="FM68" s="133"/>
      <c r="FN68" s="133"/>
      <c r="FO68" s="133"/>
      <c r="FP68" s="133"/>
      <c r="FQ68" s="133"/>
      <c r="FR68" s="133"/>
      <c r="FS68" s="133"/>
      <c r="FT68" s="133"/>
      <c r="FU68" s="133"/>
      <c r="FV68" s="133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IG68" s="253"/>
      <c r="IH68" s="253"/>
      <c r="II68" s="253"/>
      <c r="IJ68" s="253"/>
    </row>
    <row r="69" spans="1:256" s="155" customFormat="1" ht="75" customHeight="1" thickTop="1">
      <c r="A69" s="130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54" t="str">
        <f>X3</f>
        <v>Novelda</v>
      </c>
      <c r="Y69" s="154" t="str">
        <f t="shared" ref="Y69:BO69" si="71">Y3</f>
        <v>Castelló</v>
      </c>
      <c r="Z69" s="154" t="str">
        <f t="shared" si="71"/>
        <v>Alacant</v>
      </c>
      <c r="AA69" s="154" t="str">
        <f t="shared" si="71"/>
        <v>Borriana</v>
      </c>
      <c r="AB69" s="154" t="str">
        <f t="shared" si="71"/>
        <v>Vila-real</v>
      </c>
      <c r="AC69" s="154" t="str">
        <f t="shared" si="71"/>
        <v>Olímpic</v>
      </c>
      <c r="AD69" s="154" t="str">
        <f t="shared" si="71"/>
        <v>Villena</v>
      </c>
      <c r="AE69" s="154" t="str">
        <f t="shared" si="71"/>
        <v>Vila-joiosa</v>
      </c>
      <c r="AF69" s="154" t="str">
        <f t="shared" si="71"/>
        <v>Benicarló</v>
      </c>
      <c r="AG69" s="154" t="str">
        <f t="shared" si="71"/>
        <v>Nules</v>
      </c>
      <c r="AH69" s="154" t="str">
        <f t="shared" si="71"/>
        <v xml:space="preserve">Ontinyent </v>
      </c>
      <c r="AI69" s="154" t="str">
        <f t="shared" si="71"/>
        <v>Mestalla</v>
      </c>
      <c r="AJ69" s="154" t="str">
        <f t="shared" si="71"/>
        <v>Catarroja</v>
      </c>
      <c r="AK69" s="154" t="str">
        <f t="shared" si="71"/>
        <v>Gandia</v>
      </c>
      <c r="AL69" s="154" t="str">
        <f t="shared" si="71"/>
        <v>R. Ibense</v>
      </c>
      <c r="AM69" s="154" t="str">
        <f t="shared" si="71"/>
        <v>Requena</v>
      </c>
      <c r="AN69" s="154" t="str">
        <f t="shared" si="71"/>
        <v>Benidorm</v>
      </c>
      <c r="AO69" s="154" t="str">
        <f t="shared" si="71"/>
        <v>Carcaixent</v>
      </c>
      <c r="AP69" s="154" t="str">
        <f t="shared" si="71"/>
        <v>Vinaròs</v>
      </c>
      <c r="AQ69" s="154" t="str">
        <f t="shared" si="71"/>
        <v>Novelda</v>
      </c>
      <c r="AR69" s="154" t="str">
        <f t="shared" si="71"/>
        <v>Castelló</v>
      </c>
      <c r="AS69" s="154" t="str">
        <f t="shared" si="71"/>
        <v>Alacant</v>
      </c>
      <c r="AT69" s="154" t="str">
        <f t="shared" si="71"/>
        <v>Borriana</v>
      </c>
      <c r="AU69" s="154" t="str">
        <f t="shared" si="71"/>
        <v>Vila-real</v>
      </c>
      <c r="AV69" s="154" t="str">
        <f t="shared" si="71"/>
        <v>Olímpic</v>
      </c>
      <c r="AW69" s="154" t="str">
        <f t="shared" si="71"/>
        <v>Villena</v>
      </c>
      <c r="AX69" s="154" t="str">
        <f t="shared" si="71"/>
        <v>Vila-joiosa</v>
      </c>
      <c r="AY69" s="154" t="str">
        <f t="shared" si="71"/>
        <v>Benicarló</v>
      </c>
      <c r="AZ69" s="154" t="str">
        <f t="shared" si="71"/>
        <v>Nules</v>
      </c>
      <c r="BA69" s="154" t="str">
        <f t="shared" si="71"/>
        <v xml:space="preserve">Ontinyent </v>
      </c>
      <c r="BB69" s="154" t="str">
        <f t="shared" si="71"/>
        <v>Mestalla</v>
      </c>
      <c r="BC69" s="154" t="str">
        <f t="shared" si="71"/>
        <v>Catarroja</v>
      </c>
      <c r="BD69" s="154" t="str">
        <f t="shared" si="71"/>
        <v>Gandia</v>
      </c>
      <c r="BE69" s="154" t="str">
        <f t="shared" si="71"/>
        <v>R. Ibense</v>
      </c>
      <c r="BF69" s="154" t="str">
        <f t="shared" si="71"/>
        <v>Requena</v>
      </c>
      <c r="BG69" s="154" t="str">
        <f t="shared" si="71"/>
        <v>Benidorm</v>
      </c>
      <c r="BH69" s="154" t="str">
        <f t="shared" si="71"/>
        <v>Carcaixent</v>
      </c>
      <c r="BI69" s="154" t="str">
        <f t="shared" si="71"/>
        <v>Vinaròs</v>
      </c>
      <c r="BJ69" s="154" t="str">
        <f t="shared" si="71"/>
        <v>Bigastro</v>
      </c>
      <c r="BK69" s="154" t="str">
        <f t="shared" si="71"/>
        <v>Bigastro</v>
      </c>
      <c r="BL69" s="154" t="str">
        <f t="shared" si="71"/>
        <v>Mollerussa</v>
      </c>
      <c r="BM69" s="154" t="str">
        <f t="shared" si="71"/>
        <v>Mollerussa</v>
      </c>
      <c r="BN69" s="154">
        <f t="shared" si="71"/>
        <v>0</v>
      </c>
      <c r="BO69" s="154">
        <f t="shared" si="71"/>
        <v>0</v>
      </c>
      <c r="BP69" s="131"/>
      <c r="BQ69" s="131"/>
      <c r="BR69" s="131"/>
      <c r="BS69" s="131"/>
      <c r="BT69" s="131"/>
      <c r="BU69" s="131"/>
      <c r="BV69" s="131"/>
      <c r="BW69" s="131"/>
      <c r="BX69" s="131"/>
      <c r="BY69" s="131"/>
      <c r="BZ69" s="131"/>
      <c r="CA69" s="263"/>
      <c r="CB69" s="263"/>
      <c r="CC69" s="263"/>
      <c r="CD69" s="263"/>
      <c r="CE69" s="263"/>
      <c r="CF69" s="263"/>
      <c r="CG69" s="263"/>
      <c r="CH69" s="263"/>
      <c r="CI69" s="263"/>
      <c r="CJ69" s="263"/>
      <c r="CK69" s="263"/>
      <c r="CL69" s="263"/>
      <c r="CM69" s="263"/>
      <c r="CN69" s="263"/>
      <c r="CO69" s="263"/>
      <c r="CP69" s="263"/>
      <c r="CQ69" s="263"/>
      <c r="CR69" s="263"/>
      <c r="CS69" s="263"/>
      <c r="CT69" s="263"/>
      <c r="CU69" s="263"/>
      <c r="CV69" s="263"/>
      <c r="CW69" s="263"/>
      <c r="CX69" s="263"/>
      <c r="CY69" s="263"/>
      <c r="CZ69" s="263"/>
      <c r="DA69" s="263"/>
      <c r="DB69" s="263"/>
      <c r="DC69" s="263"/>
      <c r="DD69" s="263"/>
      <c r="DE69" s="263"/>
      <c r="DF69" s="263"/>
      <c r="DG69" s="263"/>
      <c r="DH69" s="263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1"/>
      <c r="FX69" s="131"/>
      <c r="FY69" s="131"/>
      <c r="FZ69" s="131"/>
      <c r="GA69" s="131"/>
      <c r="GB69" s="131"/>
      <c r="GC69" s="131"/>
      <c r="GD69" s="131"/>
      <c r="GE69" s="131"/>
      <c r="GF69" s="131"/>
      <c r="GG69" s="131"/>
      <c r="GH69" s="131"/>
      <c r="GI69" s="131"/>
      <c r="GJ69" s="131"/>
      <c r="GK69" s="131"/>
      <c r="GL69" s="131"/>
      <c r="GM69" s="131"/>
      <c r="GN69" s="131"/>
      <c r="GO69" s="131"/>
      <c r="GP69" s="131"/>
      <c r="GQ69" s="131"/>
      <c r="GR69" s="131"/>
      <c r="GS69" s="131"/>
      <c r="GT69" s="131"/>
      <c r="GU69" s="131"/>
      <c r="GV69" s="131"/>
      <c r="IG69" s="135"/>
      <c r="IH69" s="135"/>
      <c r="II69" s="135"/>
      <c r="IJ69" s="135"/>
    </row>
    <row r="70" spans="1:256"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250"/>
      <c r="AY70" s="250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252"/>
      <c r="CB70" s="252"/>
      <c r="CC70" s="252"/>
      <c r="CD70" s="252"/>
      <c r="CE70" s="252"/>
      <c r="CF70" s="252"/>
      <c r="CG70" s="252"/>
      <c r="CH70" s="252"/>
      <c r="CI70" s="252"/>
      <c r="CJ70" s="252"/>
      <c r="CK70" s="252"/>
      <c r="CL70" s="252"/>
      <c r="CM70" s="252"/>
      <c r="CN70" s="252"/>
      <c r="CO70" s="252"/>
      <c r="CP70" s="252"/>
      <c r="CQ70" s="252"/>
      <c r="CR70" s="252"/>
      <c r="CS70" s="252"/>
      <c r="CT70" s="252"/>
      <c r="CU70" s="252"/>
      <c r="CV70" s="252"/>
      <c r="CW70" s="252"/>
      <c r="CX70" s="252"/>
      <c r="CY70" s="252"/>
      <c r="CZ70" s="252"/>
      <c r="DA70" s="252"/>
      <c r="DB70" s="252"/>
      <c r="DC70" s="252"/>
      <c r="DD70" s="252"/>
      <c r="DE70" s="252"/>
      <c r="DF70" s="252"/>
      <c r="DG70" s="252"/>
      <c r="DH70" s="252"/>
      <c r="FB70" s="133"/>
      <c r="FC70" s="133"/>
      <c r="FD70" s="133"/>
      <c r="FE70" s="133"/>
      <c r="FF70" s="133"/>
      <c r="FG70" s="133"/>
      <c r="FH70" s="133"/>
      <c r="FI70" s="133"/>
      <c r="FJ70" s="133"/>
      <c r="FK70" s="133"/>
      <c r="FL70" s="133"/>
      <c r="FM70" s="133"/>
      <c r="FN70" s="133"/>
      <c r="FO70" s="133"/>
      <c r="FP70" s="133"/>
      <c r="FQ70" s="133"/>
      <c r="FR70" s="133"/>
      <c r="FS70" s="133"/>
      <c r="FT70" s="133"/>
      <c r="FU70" s="133"/>
      <c r="FV70" s="133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IG70" s="253"/>
      <c r="IH70" s="253"/>
      <c r="II70" s="253"/>
      <c r="IJ70" s="253"/>
    </row>
    <row r="71" spans="1:256"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252"/>
      <c r="CB71" s="252"/>
      <c r="CC71" s="252"/>
      <c r="CD71" s="252"/>
      <c r="CE71" s="252"/>
      <c r="CF71" s="252"/>
      <c r="CG71" s="252"/>
      <c r="CH71" s="252"/>
      <c r="CI71" s="252"/>
      <c r="CJ71" s="252"/>
      <c r="CK71" s="252"/>
      <c r="CL71" s="252"/>
      <c r="CM71" s="252"/>
      <c r="CN71" s="252"/>
      <c r="CO71" s="252"/>
      <c r="CP71" s="252"/>
      <c r="CQ71" s="252"/>
      <c r="CR71" s="252"/>
      <c r="CS71" s="252"/>
      <c r="CT71" s="252"/>
      <c r="CU71" s="252"/>
      <c r="CV71" s="252"/>
      <c r="CW71" s="252"/>
      <c r="CX71" s="252"/>
      <c r="CY71" s="252"/>
      <c r="CZ71" s="252"/>
      <c r="DA71" s="252"/>
      <c r="DB71" s="252"/>
      <c r="DC71" s="252"/>
      <c r="DD71" s="252"/>
      <c r="DE71" s="252"/>
      <c r="DF71" s="252"/>
      <c r="DG71" s="252"/>
      <c r="DH71" s="252"/>
      <c r="FB71" s="133"/>
      <c r="FC71" s="133"/>
      <c r="FD71" s="133"/>
      <c r="FE71" s="133"/>
      <c r="FF71" s="133"/>
      <c r="FG71" s="133"/>
      <c r="FH71" s="133"/>
      <c r="FI71" s="133"/>
      <c r="FJ71" s="133"/>
      <c r="FK71" s="133"/>
      <c r="FL71" s="133"/>
      <c r="FM71" s="133"/>
      <c r="FN71" s="133"/>
      <c r="FO71" s="133"/>
      <c r="FP71" s="133"/>
      <c r="FQ71" s="133"/>
      <c r="FR71" s="133"/>
      <c r="FS71" s="133"/>
      <c r="FT71" s="133"/>
      <c r="FU71" s="133"/>
      <c r="FV71" s="133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IG71" s="253"/>
      <c r="IH71" s="253"/>
      <c r="II71" s="253"/>
      <c r="IJ71" s="253"/>
    </row>
    <row r="72" spans="1:256"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252"/>
      <c r="CB72" s="252"/>
      <c r="CC72" s="252"/>
      <c r="CD72" s="252"/>
      <c r="CE72" s="252"/>
      <c r="CF72" s="252"/>
      <c r="CG72" s="252"/>
      <c r="CH72" s="252"/>
      <c r="CI72" s="252"/>
      <c r="CJ72" s="252"/>
      <c r="CK72" s="252"/>
      <c r="CL72" s="252"/>
      <c r="CM72" s="252"/>
      <c r="CN72" s="252"/>
      <c r="CO72" s="252"/>
      <c r="CP72" s="252"/>
      <c r="CQ72" s="252"/>
      <c r="CR72" s="252"/>
      <c r="CS72" s="252"/>
      <c r="CT72" s="252"/>
      <c r="CU72" s="252"/>
      <c r="CV72" s="252"/>
      <c r="CW72" s="252"/>
      <c r="CX72" s="252"/>
      <c r="CY72" s="252"/>
      <c r="CZ72" s="252"/>
      <c r="DA72" s="252"/>
      <c r="DB72" s="252"/>
      <c r="DC72" s="252"/>
      <c r="DD72" s="252"/>
      <c r="DE72" s="252"/>
      <c r="DF72" s="252"/>
      <c r="DG72" s="252"/>
      <c r="DH72" s="252"/>
      <c r="FB72" s="133"/>
      <c r="FC72" s="133"/>
      <c r="FD72" s="133"/>
      <c r="FE72" s="133"/>
      <c r="FF72" s="133"/>
      <c r="FG72" s="133"/>
      <c r="FH72" s="133"/>
      <c r="FI72" s="133"/>
      <c r="FJ72" s="133"/>
      <c r="FK72" s="133"/>
      <c r="FL72" s="133"/>
      <c r="FM72" s="133"/>
      <c r="FN72" s="133"/>
      <c r="FO72" s="133"/>
      <c r="FP72" s="133"/>
      <c r="FQ72" s="133"/>
      <c r="FR72" s="133"/>
      <c r="FS72" s="133"/>
      <c r="FT72" s="133"/>
      <c r="FU72" s="133"/>
      <c r="FV72" s="133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IG72" s="253"/>
      <c r="IH72" s="253"/>
      <c r="II72" s="253"/>
      <c r="IJ72" s="253"/>
    </row>
    <row r="73" spans="1:256"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252"/>
      <c r="CB73" s="252"/>
      <c r="CC73" s="252"/>
      <c r="CD73" s="252"/>
      <c r="CE73" s="252"/>
      <c r="CF73" s="252"/>
      <c r="CG73" s="252"/>
      <c r="CH73" s="252"/>
      <c r="CI73" s="252"/>
      <c r="CJ73" s="252"/>
      <c r="CK73" s="252"/>
      <c r="CL73" s="252"/>
      <c r="CM73" s="252"/>
      <c r="CN73" s="252"/>
      <c r="CO73" s="252"/>
      <c r="CP73" s="252"/>
      <c r="CQ73" s="252"/>
      <c r="CR73" s="252"/>
      <c r="CS73" s="252"/>
      <c r="CT73" s="252"/>
      <c r="CU73" s="252"/>
      <c r="CV73" s="252"/>
      <c r="CW73" s="252"/>
      <c r="CX73" s="252"/>
      <c r="CY73" s="252"/>
      <c r="CZ73" s="252"/>
      <c r="DA73" s="252"/>
      <c r="DB73" s="252"/>
      <c r="DC73" s="252"/>
      <c r="DD73" s="252"/>
      <c r="DE73" s="252"/>
      <c r="DF73" s="252"/>
      <c r="DG73" s="252"/>
      <c r="DH73" s="252"/>
      <c r="FB73" s="133"/>
      <c r="FC73" s="133"/>
      <c r="FD73" s="133"/>
      <c r="FE73" s="133"/>
      <c r="FF73" s="133"/>
      <c r="FG73" s="133"/>
      <c r="FH73" s="133"/>
      <c r="FI73" s="133"/>
      <c r="FJ73" s="133"/>
      <c r="FK73" s="133"/>
      <c r="FL73" s="133"/>
      <c r="FM73" s="133"/>
      <c r="FN73" s="133"/>
      <c r="FO73" s="133"/>
      <c r="FP73" s="133"/>
      <c r="FQ73" s="133"/>
      <c r="FR73" s="133"/>
      <c r="FS73" s="133"/>
      <c r="FT73" s="133"/>
      <c r="FU73" s="133"/>
      <c r="FV73" s="133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IG73" s="253"/>
      <c r="IH73" s="253"/>
      <c r="II73" s="253"/>
      <c r="IJ73" s="253"/>
    </row>
    <row r="74" spans="1:256"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252"/>
      <c r="CB74" s="252"/>
      <c r="CC74" s="252"/>
      <c r="CD74" s="252"/>
      <c r="CE74" s="252"/>
      <c r="CF74" s="252"/>
      <c r="CG74" s="252"/>
      <c r="CH74" s="252"/>
      <c r="CI74" s="252"/>
      <c r="CJ74" s="252"/>
      <c r="CK74" s="252"/>
      <c r="CL74" s="252"/>
      <c r="CM74" s="252"/>
      <c r="CN74" s="252"/>
      <c r="CO74" s="252"/>
      <c r="CP74" s="252"/>
      <c r="CQ74" s="252"/>
      <c r="CR74" s="252"/>
      <c r="CS74" s="252"/>
      <c r="CT74" s="252"/>
      <c r="CU74" s="252"/>
      <c r="CV74" s="252"/>
      <c r="CW74" s="252"/>
      <c r="CX74" s="252"/>
      <c r="CY74" s="252"/>
      <c r="CZ74" s="252"/>
      <c r="DA74" s="252"/>
      <c r="DB74" s="252"/>
      <c r="DC74" s="252"/>
      <c r="DD74" s="252"/>
      <c r="DE74" s="252"/>
      <c r="DF74" s="252"/>
      <c r="DG74" s="252"/>
      <c r="DH74" s="252"/>
      <c r="FB74" s="133"/>
      <c r="FC74" s="133"/>
      <c r="FD74" s="133"/>
      <c r="FE74" s="133"/>
      <c r="FF74" s="133"/>
      <c r="FG74" s="133"/>
      <c r="FH74" s="133"/>
      <c r="FI74" s="133"/>
      <c r="FJ74" s="133"/>
      <c r="FK74" s="133"/>
      <c r="FL74" s="133"/>
      <c r="FM74" s="133"/>
      <c r="FN74" s="133"/>
      <c r="FO74" s="133"/>
      <c r="FP74" s="133"/>
      <c r="FQ74" s="133"/>
      <c r="FR74" s="133"/>
      <c r="FS74" s="133"/>
      <c r="FT74" s="133"/>
      <c r="FU74" s="133"/>
      <c r="FV74" s="133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IG74" s="253"/>
      <c r="IH74" s="253"/>
      <c r="II74" s="253"/>
      <c r="IJ74" s="253"/>
    </row>
    <row r="75" spans="1:256"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252"/>
      <c r="CB75" s="252"/>
      <c r="CC75" s="252"/>
      <c r="CD75" s="252"/>
      <c r="CE75" s="252"/>
      <c r="CF75" s="252"/>
      <c r="CG75" s="252"/>
      <c r="CH75" s="252"/>
      <c r="CI75" s="252"/>
      <c r="CJ75" s="252"/>
      <c r="CK75" s="252"/>
      <c r="CL75" s="252"/>
      <c r="CM75" s="252"/>
      <c r="CN75" s="252"/>
      <c r="CO75" s="252"/>
      <c r="CP75" s="252"/>
      <c r="CQ75" s="252"/>
      <c r="CR75" s="252"/>
      <c r="CS75" s="252"/>
      <c r="CT75" s="252"/>
      <c r="CU75" s="252"/>
      <c r="CV75" s="252"/>
      <c r="CW75" s="252"/>
      <c r="CX75" s="252"/>
      <c r="CY75" s="252"/>
      <c r="CZ75" s="252"/>
      <c r="DA75" s="252"/>
      <c r="DB75" s="252"/>
      <c r="DC75" s="252"/>
      <c r="DD75" s="252"/>
      <c r="DE75" s="252"/>
      <c r="DF75" s="252"/>
      <c r="DG75" s="252"/>
      <c r="DH75" s="252"/>
      <c r="FB75" s="133"/>
      <c r="FC75" s="133"/>
      <c r="FD75" s="133"/>
      <c r="FE75" s="133"/>
      <c r="FF75" s="133"/>
      <c r="FG75" s="133"/>
      <c r="FH75" s="133"/>
      <c r="FI75" s="133"/>
      <c r="FJ75" s="133"/>
      <c r="FK75" s="133"/>
      <c r="FL75" s="133"/>
      <c r="FM75" s="133"/>
      <c r="FN75" s="133"/>
      <c r="FO75" s="133"/>
      <c r="FP75" s="133"/>
      <c r="FQ75" s="133"/>
      <c r="FR75" s="133"/>
      <c r="FS75" s="133"/>
      <c r="FT75" s="133"/>
      <c r="FU75" s="133"/>
      <c r="FV75" s="133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IG75" s="253"/>
      <c r="IH75" s="253"/>
      <c r="II75" s="253"/>
      <c r="IJ75" s="253"/>
    </row>
    <row r="76" spans="1:256"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252"/>
      <c r="CB76" s="252"/>
      <c r="CC76" s="252"/>
      <c r="CD76" s="252"/>
      <c r="CE76" s="252"/>
      <c r="CF76" s="252"/>
      <c r="CG76" s="252"/>
      <c r="CH76" s="252"/>
      <c r="CI76" s="252"/>
      <c r="CJ76" s="252"/>
      <c r="CK76" s="252"/>
      <c r="CL76" s="252"/>
      <c r="CM76" s="252"/>
      <c r="CN76" s="252"/>
      <c r="CO76" s="252"/>
      <c r="CP76" s="252"/>
      <c r="CQ76" s="252"/>
      <c r="CR76" s="252"/>
      <c r="CS76" s="252"/>
      <c r="CT76" s="252"/>
      <c r="CU76" s="252"/>
      <c r="CV76" s="252"/>
      <c r="CW76" s="252"/>
      <c r="CX76" s="252"/>
      <c r="CY76" s="252"/>
      <c r="CZ76" s="252"/>
      <c r="DA76" s="252"/>
      <c r="DB76" s="252"/>
      <c r="DC76" s="252"/>
      <c r="DD76" s="252"/>
      <c r="DE76" s="252"/>
      <c r="DF76" s="252"/>
      <c r="DG76" s="252"/>
      <c r="DH76" s="252"/>
      <c r="FB76" s="133"/>
      <c r="FC76" s="133"/>
      <c r="FD76" s="133"/>
      <c r="FE76" s="133"/>
      <c r="FF76" s="133"/>
      <c r="FG76" s="133"/>
      <c r="FH76" s="133"/>
      <c r="FI76" s="133"/>
      <c r="FJ76" s="133"/>
      <c r="FK76" s="133"/>
      <c r="FL76" s="133"/>
      <c r="FM76" s="133"/>
      <c r="FN76" s="133"/>
      <c r="FO76" s="133"/>
      <c r="FP76" s="133"/>
      <c r="FQ76" s="133"/>
      <c r="FR76" s="133"/>
      <c r="FS76" s="133"/>
      <c r="FT76" s="133"/>
      <c r="FU76" s="133"/>
      <c r="FV76" s="133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IG76" s="253"/>
      <c r="IH76" s="253"/>
      <c r="II76" s="253"/>
      <c r="IJ76" s="253"/>
    </row>
    <row r="77" spans="1:256"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252"/>
      <c r="CB77" s="252"/>
      <c r="CC77" s="252"/>
      <c r="CD77" s="252"/>
      <c r="CE77" s="252"/>
      <c r="CF77" s="252"/>
      <c r="CG77" s="252"/>
      <c r="CH77" s="252"/>
      <c r="CI77" s="252"/>
      <c r="CJ77" s="252"/>
      <c r="CK77" s="252"/>
      <c r="CL77" s="252"/>
      <c r="CM77" s="252"/>
      <c r="CN77" s="252"/>
      <c r="CO77" s="252"/>
      <c r="CP77" s="252"/>
      <c r="CQ77" s="252"/>
      <c r="CR77" s="252"/>
      <c r="CS77" s="252"/>
      <c r="CT77" s="252"/>
      <c r="CU77" s="252"/>
      <c r="CV77" s="252"/>
      <c r="CW77" s="252"/>
      <c r="CX77" s="252"/>
      <c r="CY77" s="252"/>
      <c r="CZ77" s="252"/>
      <c r="DA77" s="252"/>
      <c r="DB77" s="252"/>
      <c r="DC77" s="252"/>
      <c r="DD77" s="252"/>
      <c r="DE77" s="252"/>
      <c r="DF77" s="252"/>
      <c r="DG77" s="252"/>
      <c r="DH77" s="252"/>
      <c r="FB77" s="133"/>
      <c r="FC77" s="133"/>
      <c r="FD77" s="133"/>
      <c r="FE77" s="133"/>
      <c r="FF77" s="133"/>
      <c r="FG77" s="133"/>
      <c r="FH77" s="133"/>
      <c r="FI77" s="133"/>
      <c r="FJ77" s="133"/>
      <c r="FK77" s="133"/>
      <c r="FL77" s="133"/>
      <c r="FM77" s="133"/>
      <c r="FN77" s="133"/>
      <c r="FO77" s="133"/>
      <c r="FP77" s="133"/>
      <c r="FQ77" s="133"/>
      <c r="FR77" s="133"/>
      <c r="FS77" s="133"/>
      <c r="FT77" s="133"/>
      <c r="FU77" s="133"/>
      <c r="FV77" s="133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IG77" s="253"/>
      <c r="IH77" s="253"/>
      <c r="II77" s="253"/>
      <c r="IJ77" s="253"/>
    </row>
    <row r="78" spans="1:256"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252"/>
      <c r="CB78" s="252"/>
      <c r="CC78" s="252"/>
      <c r="CD78" s="252"/>
      <c r="CE78" s="252"/>
      <c r="CF78" s="252"/>
      <c r="CG78" s="252"/>
      <c r="CH78" s="252"/>
      <c r="CI78" s="252"/>
      <c r="CJ78" s="252"/>
      <c r="CK78" s="252"/>
      <c r="CL78" s="252"/>
      <c r="CM78" s="252"/>
      <c r="CN78" s="252"/>
      <c r="CO78" s="252"/>
      <c r="CP78" s="252"/>
      <c r="CQ78" s="252"/>
      <c r="CR78" s="252"/>
      <c r="CS78" s="252"/>
      <c r="CT78" s="252"/>
      <c r="CU78" s="252"/>
      <c r="CV78" s="252"/>
      <c r="CW78" s="252"/>
      <c r="CX78" s="252"/>
      <c r="CY78" s="252"/>
      <c r="CZ78" s="252"/>
      <c r="DA78" s="252"/>
      <c r="DB78" s="252"/>
      <c r="DC78" s="252"/>
      <c r="DD78" s="252"/>
      <c r="DE78" s="252"/>
      <c r="DF78" s="252"/>
      <c r="DG78" s="252"/>
      <c r="DH78" s="252"/>
      <c r="FB78" s="133"/>
      <c r="FC78" s="133"/>
      <c r="FD78" s="133"/>
      <c r="FE78" s="133"/>
      <c r="FF78" s="133"/>
      <c r="FG78" s="133"/>
      <c r="FH78" s="133"/>
      <c r="FI78" s="133"/>
      <c r="FJ78" s="133"/>
      <c r="FK78" s="133"/>
      <c r="FL78" s="133"/>
      <c r="FM78" s="133"/>
      <c r="FN78" s="133"/>
      <c r="FO78" s="133"/>
      <c r="FP78" s="133"/>
      <c r="FQ78" s="133"/>
      <c r="FR78" s="133"/>
      <c r="FS78" s="133"/>
      <c r="FT78" s="133"/>
      <c r="FU78" s="133"/>
      <c r="FV78" s="133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IG78" s="253"/>
      <c r="IH78" s="253"/>
      <c r="II78" s="253"/>
      <c r="IJ78" s="253"/>
    </row>
    <row r="79" spans="1:256"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/>
      <c r="BH79" s="133"/>
      <c r="BI79" s="133"/>
      <c r="BJ79" s="133"/>
      <c r="BK79" s="133"/>
      <c r="BL79" s="133"/>
      <c r="BM79" s="133"/>
      <c r="BN79" s="133"/>
      <c r="BO79" s="133"/>
      <c r="BP79" s="133"/>
      <c r="BQ79" s="133"/>
      <c r="BR79" s="133"/>
      <c r="BS79" s="133"/>
      <c r="BT79" s="133"/>
      <c r="BU79" s="133"/>
      <c r="BV79" s="133"/>
      <c r="BW79" s="133"/>
      <c r="BX79" s="133"/>
      <c r="BY79" s="133"/>
      <c r="BZ79" s="133"/>
      <c r="CA79" s="252"/>
      <c r="CB79" s="252"/>
      <c r="CC79" s="252"/>
      <c r="CD79" s="252"/>
      <c r="CE79" s="252"/>
      <c r="CF79" s="252"/>
      <c r="CG79" s="252"/>
      <c r="CH79" s="252"/>
      <c r="CI79" s="252"/>
      <c r="CJ79" s="252"/>
      <c r="CK79" s="252"/>
      <c r="CL79" s="252"/>
      <c r="CM79" s="252"/>
      <c r="CN79" s="252"/>
      <c r="CO79" s="252"/>
      <c r="CP79" s="252"/>
      <c r="CQ79" s="252"/>
      <c r="CR79" s="252"/>
      <c r="CS79" s="252"/>
      <c r="CT79" s="252"/>
      <c r="CU79" s="252"/>
      <c r="CV79" s="252"/>
      <c r="CW79" s="252"/>
      <c r="CX79" s="252"/>
      <c r="CY79" s="252"/>
      <c r="CZ79" s="252"/>
      <c r="DA79" s="252"/>
      <c r="DB79" s="252"/>
      <c r="DC79" s="252"/>
      <c r="DD79" s="252"/>
      <c r="DE79" s="252"/>
      <c r="DF79" s="252"/>
      <c r="DG79" s="252"/>
      <c r="DH79" s="252"/>
      <c r="FB79" s="133"/>
      <c r="FC79" s="133"/>
      <c r="FD79" s="133"/>
      <c r="FE79" s="133"/>
      <c r="FF79" s="133"/>
      <c r="FG79" s="133"/>
      <c r="FH79" s="133"/>
      <c r="FI79" s="133"/>
      <c r="FJ79" s="133"/>
      <c r="FK79" s="133"/>
      <c r="FL79" s="133"/>
      <c r="FM79" s="133"/>
      <c r="FN79" s="133"/>
      <c r="FO79" s="133"/>
      <c r="FP79" s="133"/>
      <c r="FQ79" s="133"/>
      <c r="FR79" s="133"/>
      <c r="FS79" s="133"/>
      <c r="FT79" s="133"/>
      <c r="FU79" s="133"/>
      <c r="FV79" s="133"/>
      <c r="FW79" s="133"/>
      <c r="FX79" s="133"/>
      <c r="FY79" s="133"/>
      <c r="FZ79" s="133"/>
      <c r="GA79" s="133"/>
      <c r="GB79" s="133"/>
      <c r="GC79" s="133"/>
      <c r="GD79" s="133"/>
      <c r="GE79" s="133"/>
      <c r="GF79" s="133"/>
      <c r="GG79" s="133"/>
      <c r="GH79" s="133"/>
      <c r="GI79" s="133"/>
      <c r="GJ79" s="133"/>
      <c r="GK79" s="133"/>
      <c r="GL79" s="133"/>
      <c r="GM79" s="133"/>
      <c r="GN79" s="133"/>
      <c r="GO79" s="133"/>
      <c r="GP79" s="133"/>
      <c r="GQ79" s="133"/>
      <c r="GR79" s="133"/>
      <c r="GS79" s="133"/>
      <c r="GT79" s="133"/>
      <c r="GU79" s="133"/>
      <c r="GV79" s="133"/>
      <c r="IG79" s="253"/>
      <c r="IH79" s="253"/>
      <c r="II79" s="253"/>
      <c r="IJ79" s="253"/>
    </row>
    <row r="80" spans="1:256"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  <c r="BR80" s="133"/>
      <c r="BS80" s="133"/>
      <c r="BT80" s="133"/>
      <c r="BU80" s="133"/>
      <c r="BV80" s="133"/>
      <c r="BW80" s="133"/>
      <c r="BX80" s="133"/>
      <c r="BY80" s="133"/>
      <c r="BZ80" s="133"/>
      <c r="CA80" s="252"/>
      <c r="CB80" s="252"/>
      <c r="CC80" s="252"/>
      <c r="CD80" s="252"/>
      <c r="CE80" s="252"/>
      <c r="CF80" s="252"/>
      <c r="CG80" s="252"/>
      <c r="CH80" s="252"/>
      <c r="CI80" s="252"/>
      <c r="CJ80" s="252"/>
      <c r="CK80" s="252"/>
      <c r="CL80" s="252"/>
      <c r="CM80" s="252"/>
      <c r="CN80" s="252"/>
      <c r="CO80" s="252"/>
      <c r="CP80" s="252"/>
      <c r="CQ80" s="252"/>
      <c r="CR80" s="252"/>
      <c r="CS80" s="252"/>
      <c r="CT80" s="252"/>
      <c r="CU80" s="252"/>
      <c r="CV80" s="252"/>
      <c r="CW80" s="252"/>
      <c r="CX80" s="252"/>
      <c r="CY80" s="252"/>
      <c r="CZ80" s="252"/>
      <c r="DA80" s="252"/>
      <c r="DB80" s="252"/>
      <c r="DC80" s="252"/>
      <c r="DD80" s="252"/>
      <c r="DE80" s="252"/>
      <c r="DF80" s="252"/>
      <c r="DG80" s="252"/>
      <c r="DH80" s="252"/>
      <c r="FB80" s="133"/>
      <c r="FC80" s="133"/>
      <c r="FD80" s="133"/>
      <c r="FE80" s="133"/>
      <c r="FF80" s="133"/>
      <c r="FG80" s="133"/>
      <c r="FH80" s="133"/>
      <c r="FI80" s="133"/>
      <c r="FJ80" s="133"/>
      <c r="FK80" s="133"/>
      <c r="FL80" s="133"/>
      <c r="FM80" s="133"/>
      <c r="FN80" s="133"/>
      <c r="FO80" s="133"/>
      <c r="FP80" s="133"/>
      <c r="FQ80" s="133"/>
      <c r="FR80" s="133"/>
      <c r="FS80" s="133"/>
      <c r="FT80" s="133"/>
      <c r="FU80" s="133"/>
      <c r="FV80" s="133"/>
      <c r="FW80" s="133"/>
      <c r="FX80" s="133"/>
      <c r="FY80" s="133"/>
      <c r="FZ80" s="133"/>
      <c r="GA80" s="133"/>
      <c r="GB80" s="133"/>
      <c r="GC80" s="133"/>
      <c r="GD80" s="133"/>
      <c r="GE80" s="133"/>
      <c r="GF80" s="133"/>
      <c r="GG80" s="133"/>
      <c r="GH80" s="133"/>
      <c r="GI80" s="133"/>
      <c r="GJ80" s="133"/>
      <c r="GK80" s="133"/>
      <c r="GL80" s="133"/>
      <c r="GM80" s="133"/>
      <c r="GN80" s="133"/>
      <c r="GO80" s="133"/>
      <c r="GP80" s="133"/>
      <c r="GQ80" s="133"/>
      <c r="GR80" s="133"/>
      <c r="GS80" s="133"/>
      <c r="GT80" s="133"/>
      <c r="GU80" s="133"/>
      <c r="GV80" s="133"/>
      <c r="IG80" s="253"/>
      <c r="IH80" s="253"/>
      <c r="II80" s="253"/>
      <c r="IJ80" s="253"/>
    </row>
    <row r="81" spans="3:244"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/>
      <c r="BE81" s="133"/>
      <c r="BF81" s="133"/>
      <c r="BG81" s="133"/>
      <c r="BH81" s="133"/>
      <c r="BI81" s="133"/>
      <c r="BJ81" s="133"/>
      <c r="BK81" s="133"/>
      <c r="BL81" s="133"/>
      <c r="BM81" s="133"/>
      <c r="BN81" s="133"/>
      <c r="BO81" s="133"/>
      <c r="BP81" s="133"/>
      <c r="BQ81" s="133"/>
      <c r="BR81" s="133"/>
      <c r="BS81" s="133"/>
      <c r="BT81" s="133"/>
      <c r="BU81" s="133"/>
      <c r="BV81" s="133"/>
      <c r="BW81" s="133"/>
      <c r="BX81" s="133"/>
      <c r="BY81" s="133"/>
      <c r="BZ81" s="133"/>
      <c r="CA81" s="252"/>
      <c r="CB81" s="252"/>
      <c r="CC81" s="252"/>
      <c r="CD81" s="252"/>
      <c r="CE81" s="252"/>
      <c r="CF81" s="252"/>
      <c r="CG81" s="252"/>
      <c r="CH81" s="252"/>
      <c r="CI81" s="252"/>
      <c r="CJ81" s="252"/>
      <c r="CK81" s="252"/>
      <c r="CL81" s="252"/>
      <c r="CM81" s="252"/>
      <c r="CN81" s="252"/>
      <c r="CO81" s="252"/>
      <c r="CP81" s="252"/>
      <c r="CQ81" s="252"/>
      <c r="CR81" s="252"/>
      <c r="CS81" s="252"/>
      <c r="CT81" s="252"/>
      <c r="CU81" s="252"/>
      <c r="CV81" s="252"/>
      <c r="CW81" s="252"/>
      <c r="CX81" s="252"/>
      <c r="CY81" s="252"/>
      <c r="CZ81" s="252"/>
      <c r="DA81" s="252"/>
      <c r="DB81" s="252"/>
      <c r="DC81" s="252"/>
      <c r="DD81" s="252"/>
      <c r="DE81" s="252"/>
      <c r="DF81" s="252"/>
      <c r="DG81" s="252"/>
      <c r="DH81" s="252"/>
      <c r="FB81" s="133"/>
      <c r="FC81" s="133"/>
      <c r="FD81" s="133"/>
      <c r="FE81" s="133"/>
      <c r="FF81" s="133"/>
      <c r="FG81" s="133"/>
      <c r="FH81" s="133"/>
      <c r="FI81" s="133"/>
      <c r="FJ81" s="133"/>
      <c r="FK81" s="133"/>
      <c r="FL81" s="133"/>
      <c r="FM81" s="133"/>
      <c r="FN81" s="133"/>
      <c r="FO81" s="133"/>
      <c r="FP81" s="133"/>
      <c r="FQ81" s="133"/>
      <c r="FR81" s="133"/>
      <c r="FS81" s="133"/>
      <c r="FT81" s="133"/>
      <c r="FU81" s="133"/>
      <c r="FV81" s="133"/>
      <c r="FW81" s="133"/>
      <c r="FX81" s="133"/>
      <c r="FY81" s="133"/>
      <c r="FZ81" s="133"/>
      <c r="GA81" s="133"/>
      <c r="GB81" s="133"/>
      <c r="GC81" s="133"/>
      <c r="GD81" s="133"/>
      <c r="GE81" s="133"/>
      <c r="GF81" s="133"/>
      <c r="GG81" s="133"/>
      <c r="GH81" s="133"/>
      <c r="GI81" s="133"/>
      <c r="GJ81" s="133"/>
      <c r="GK81" s="133"/>
      <c r="GL81" s="133"/>
      <c r="GM81" s="133"/>
      <c r="GN81" s="133"/>
      <c r="GO81" s="133"/>
      <c r="GP81" s="133"/>
      <c r="GQ81" s="133"/>
      <c r="GR81" s="133"/>
      <c r="GS81" s="133"/>
      <c r="GT81" s="133"/>
      <c r="GU81" s="133"/>
      <c r="GV81" s="133"/>
      <c r="IG81" s="253"/>
      <c r="IH81" s="253"/>
      <c r="II81" s="253"/>
      <c r="IJ81" s="253"/>
    </row>
    <row r="82" spans="3:244"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  <c r="BR82" s="133"/>
      <c r="BS82" s="133"/>
      <c r="BT82" s="133"/>
      <c r="BU82" s="133"/>
      <c r="BV82" s="133"/>
      <c r="BW82" s="133"/>
      <c r="BX82" s="133"/>
      <c r="BY82" s="133"/>
      <c r="BZ82" s="133"/>
      <c r="CA82" s="252"/>
      <c r="CB82" s="252"/>
      <c r="CC82" s="252"/>
      <c r="CD82" s="252"/>
      <c r="CE82" s="252"/>
      <c r="CF82" s="252"/>
      <c r="CG82" s="252"/>
      <c r="CH82" s="252"/>
      <c r="CI82" s="252"/>
      <c r="CJ82" s="252"/>
      <c r="CK82" s="252"/>
      <c r="CL82" s="252"/>
      <c r="CM82" s="252"/>
      <c r="CN82" s="252"/>
      <c r="CO82" s="252"/>
      <c r="CP82" s="252"/>
      <c r="CQ82" s="252"/>
      <c r="CR82" s="252"/>
      <c r="CS82" s="252"/>
      <c r="CT82" s="252"/>
      <c r="CU82" s="252"/>
      <c r="CV82" s="252"/>
      <c r="CW82" s="252"/>
      <c r="CX82" s="252"/>
      <c r="CY82" s="252"/>
      <c r="CZ82" s="252"/>
      <c r="DA82" s="252"/>
      <c r="DB82" s="252"/>
      <c r="DC82" s="252"/>
      <c r="DD82" s="252"/>
      <c r="DE82" s="252"/>
      <c r="DF82" s="252"/>
      <c r="DG82" s="252"/>
      <c r="DH82" s="252"/>
      <c r="FB82" s="133"/>
      <c r="FC82" s="133"/>
      <c r="FD82" s="133"/>
      <c r="FE82" s="133"/>
      <c r="FF82" s="133"/>
      <c r="FG82" s="133"/>
      <c r="FH82" s="133"/>
      <c r="FI82" s="133"/>
      <c r="FJ82" s="133"/>
      <c r="FK82" s="133"/>
      <c r="FL82" s="133"/>
      <c r="FM82" s="133"/>
      <c r="FN82" s="133"/>
      <c r="FO82" s="133"/>
      <c r="FP82" s="133"/>
      <c r="FQ82" s="133"/>
      <c r="FR82" s="133"/>
      <c r="FS82" s="133"/>
      <c r="FT82" s="133"/>
      <c r="FU82" s="133"/>
      <c r="FV82" s="133"/>
      <c r="FW82" s="133"/>
      <c r="FX82" s="133"/>
      <c r="FY82" s="133"/>
      <c r="FZ82" s="133"/>
      <c r="GA82" s="133"/>
      <c r="GB82" s="133"/>
      <c r="GC82" s="133"/>
      <c r="GD82" s="133"/>
      <c r="GE82" s="133"/>
      <c r="GF82" s="133"/>
      <c r="GG82" s="133"/>
      <c r="GH82" s="133"/>
      <c r="GI82" s="133"/>
      <c r="GJ82" s="133"/>
      <c r="GK82" s="133"/>
      <c r="GL82" s="133"/>
      <c r="GM82" s="133"/>
      <c r="GN82" s="133"/>
      <c r="GO82" s="133"/>
      <c r="GP82" s="133"/>
      <c r="GQ82" s="133"/>
      <c r="GR82" s="133"/>
      <c r="GS82" s="133"/>
      <c r="GT82" s="133"/>
      <c r="GU82" s="133"/>
      <c r="GV82" s="133"/>
      <c r="IG82" s="253"/>
      <c r="IH82" s="253"/>
      <c r="II82" s="253"/>
      <c r="IJ82" s="253"/>
    </row>
    <row r="83" spans="3:244"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  <c r="BP83" s="133"/>
      <c r="BQ83" s="133"/>
      <c r="BR83" s="133"/>
      <c r="BS83" s="133"/>
      <c r="BT83" s="133"/>
      <c r="BU83" s="133"/>
      <c r="BV83" s="133"/>
      <c r="BW83" s="133"/>
      <c r="BX83" s="133"/>
      <c r="BY83" s="133"/>
      <c r="BZ83" s="133"/>
      <c r="CA83" s="252"/>
      <c r="CB83" s="252"/>
      <c r="CC83" s="252"/>
      <c r="CD83" s="252"/>
      <c r="CE83" s="252"/>
      <c r="CF83" s="252"/>
      <c r="CG83" s="252"/>
      <c r="CH83" s="252"/>
      <c r="CI83" s="252"/>
      <c r="CJ83" s="252"/>
      <c r="CK83" s="252"/>
      <c r="CL83" s="252"/>
      <c r="CM83" s="252"/>
      <c r="CN83" s="252"/>
      <c r="CO83" s="252"/>
      <c r="CP83" s="252"/>
      <c r="CQ83" s="252"/>
      <c r="CR83" s="252"/>
      <c r="CS83" s="252"/>
      <c r="CT83" s="252"/>
      <c r="CU83" s="252"/>
      <c r="CV83" s="252"/>
      <c r="CW83" s="252"/>
      <c r="CX83" s="252"/>
      <c r="CY83" s="252"/>
      <c r="CZ83" s="252"/>
      <c r="DA83" s="252"/>
      <c r="DB83" s="252"/>
      <c r="DC83" s="252"/>
      <c r="DD83" s="252"/>
      <c r="DE83" s="252"/>
      <c r="DF83" s="252"/>
      <c r="DG83" s="252"/>
      <c r="DH83" s="252"/>
      <c r="FB83" s="133"/>
      <c r="FC83" s="133"/>
      <c r="FD83" s="133"/>
      <c r="FE83" s="133"/>
      <c r="FF83" s="133"/>
      <c r="FG83" s="133"/>
      <c r="FH83" s="133"/>
      <c r="FI83" s="133"/>
      <c r="FJ83" s="133"/>
      <c r="FK83" s="133"/>
      <c r="FL83" s="133"/>
      <c r="FM83" s="133"/>
      <c r="FN83" s="133"/>
      <c r="FO83" s="133"/>
      <c r="FP83" s="133"/>
      <c r="FQ83" s="133"/>
      <c r="FR83" s="133"/>
      <c r="FS83" s="133"/>
      <c r="FT83" s="133"/>
      <c r="FU83" s="133"/>
      <c r="FV83" s="133"/>
      <c r="FW83" s="133"/>
      <c r="FX83" s="133"/>
      <c r="FY83" s="133"/>
      <c r="FZ83" s="133"/>
      <c r="GA83" s="133"/>
      <c r="GB83" s="133"/>
      <c r="GC83" s="133"/>
      <c r="GD83" s="133"/>
      <c r="GE83" s="133"/>
      <c r="GF83" s="133"/>
      <c r="GG83" s="133"/>
      <c r="GH83" s="133"/>
      <c r="GI83" s="133"/>
      <c r="GJ83" s="133"/>
      <c r="GK83" s="133"/>
      <c r="GL83" s="133"/>
      <c r="GM83" s="133"/>
      <c r="GN83" s="133"/>
      <c r="GO83" s="133"/>
      <c r="GP83" s="133"/>
      <c r="GQ83" s="133"/>
      <c r="GR83" s="133"/>
      <c r="GS83" s="133"/>
      <c r="GT83" s="133"/>
      <c r="GU83" s="133"/>
      <c r="GV83" s="133"/>
      <c r="IG83" s="253"/>
      <c r="IH83" s="253"/>
      <c r="II83" s="253"/>
      <c r="IJ83" s="253"/>
    </row>
    <row r="84" spans="3:244"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133"/>
      <c r="BS84" s="133"/>
      <c r="BT84" s="133"/>
      <c r="BU84" s="133"/>
      <c r="BV84" s="133"/>
      <c r="BW84" s="133"/>
      <c r="BX84" s="133"/>
      <c r="BY84" s="133"/>
      <c r="BZ84" s="133"/>
      <c r="CA84" s="252"/>
      <c r="CB84" s="252"/>
      <c r="CC84" s="252"/>
      <c r="CD84" s="252"/>
      <c r="CE84" s="252"/>
      <c r="CF84" s="252"/>
      <c r="CG84" s="252"/>
      <c r="CH84" s="252"/>
      <c r="CI84" s="252"/>
      <c r="CJ84" s="252"/>
      <c r="CK84" s="252"/>
      <c r="CL84" s="252"/>
      <c r="CM84" s="252"/>
      <c r="CN84" s="252"/>
      <c r="CO84" s="252"/>
      <c r="CP84" s="252"/>
      <c r="CQ84" s="252"/>
      <c r="CR84" s="252"/>
      <c r="CS84" s="252"/>
      <c r="CT84" s="252"/>
      <c r="CU84" s="252"/>
      <c r="CV84" s="252"/>
      <c r="CW84" s="252"/>
      <c r="CX84" s="252"/>
      <c r="CY84" s="252"/>
      <c r="CZ84" s="252"/>
      <c r="DA84" s="252"/>
      <c r="DB84" s="252"/>
      <c r="DC84" s="252"/>
      <c r="DD84" s="252"/>
      <c r="DE84" s="252"/>
      <c r="DF84" s="252"/>
      <c r="DG84" s="252"/>
      <c r="DH84" s="252"/>
      <c r="FB84" s="133"/>
      <c r="FC84" s="133"/>
      <c r="FD84" s="133"/>
      <c r="FE84" s="133"/>
      <c r="FF84" s="133"/>
      <c r="FG84" s="133"/>
      <c r="FH84" s="133"/>
      <c r="FI84" s="133"/>
      <c r="FJ84" s="133"/>
      <c r="FK84" s="133"/>
      <c r="FL84" s="133"/>
      <c r="FM84" s="133"/>
      <c r="FN84" s="133"/>
      <c r="FO84" s="133"/>
      <c r="FP84" s="133"/>
      <c r="FQ84" s="133"/>
      <c r="FR84" s="133"/>
      <c r="FS84" s="133"/>
      <c r="FT84" s="133"/>
      <c r="FU84" s="133"/>
      <c r="FV84" s="133"/>
      <c r="FW84" s="133"/>
      <c r="FX84" s="133"/>
      <c r="FY84" s="133"/>
      <c r="FZ84" s="133"/>
      <c r="GA84" s="133"/>
      <c r="GB84" s="133"/>
      <c r="GC84" s="133"/>
      <c r="GD84" s="133"/>
      <c r="GE84" s="133"/>
      <c r="GF84" s="133"/>
      <c r="GG84" s="133"/>
      <c r="GH84" s="133"/>
      <c r="GI84" s="133"/>
      <c r="GJ84" s="133"/>
      <c r="GK84" s="133"/>
      <c r="GL84" s="133"/>
      <c r="GM84" s="133"/>
      <c r="GN84" s="133"/>
      <c r="GO84" s="133"/>
      <c r="GP84" s="133"/>
      <c r="GQ84" s="133"/>
      <c r="GR84" s="133"/>
      <c r="GS84" s="133"/>
      <c r="GT84" s="133"/>
      <c r="GU84" s="133"/>
      <c r="GV84" s="133"/>
      <c r="IG84" s="253"/>
      <c r="IH84" s="253"/>
      <c r="II84" s="253"/>
      <c r="IJ84" s="253"/>
    </row>
    <row r="85" spans="3:244"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/>
      <c r="BE85" s="133"/>
      <c r="BF85" s="133"/>
      <c r="BG85" s="133"/>
      <c r="BH85" s="133"/>
      <c r="BI85" s="133"/>
      <c r="BJ85" s="133"/>
      <c r="BK85" s="133"/>
      <c r="BL85" s="133"/>
      <c r="BM85" s="133"/>
      <c r="BN85" s="133"/>
      <c r="BO85" s="133"/>
      <c r="BP85" s="133"/>
      <c r="BQ85" s="133"/>
      <c r="BR85" s="133"/>
      <c r="BS85" s="133"/>
      <c r="BT85" s="133"/>
      <c r="BU85" s="133"/>
      <c r="BV85" s="133"/>
      <c r="BW85" s="133"/>
      <c r="BX85" s="133"/>
      <c r="BY85" s="133"/>
      <c r="BZ85" s="133"/>
      <c r="CA85" s="252"/>
      <c r="CB85" s="252"/>
      <c r="CC85" s="252"/>
      <c r="CD85" s="252"/>
      <c r="CE85" s="252"/>
      <c r="CF85" s="252"/>
      <c r="CG85" s="252"/>
      <c r="CH85" s="252"/>
      <c r="CI85" s="252"/>
      <c r="CJ85" s="252"/>
      <c r="CK85" s="252"/>
      <c r="CL85" s="252"/>
      <c r="CM85" s="252"/>
      <c r="CN85" s="252"/>
      <c r="CO85" s="252"/>
      <c r="CP85" s="252"/>
      <c r="CQ85" s="252"/>
      <c r="CR85" s="252"/>
      <c r="CS85" s="252"/>
      <c r="CT85" s="252"/>
      <c r="CU85" s="252"/>
      <c r="CV85" s="252"/>
      <c r="CW85" s="252"/>
      <c r="CX85" s="252"/>
      <c r="CY85" s="252"/>
      <c r="CZ85" s="252"/>
      <c r="DA85" s="252"/>
      <c r="DB85" s="252"/>
      <c r="DC85" s="252"/>
      <c r="DD85" s="252"/>
      <c r="DE85" s="252"/>
      <c r="DF85" s="252"/>
      <c r="DG85" s="252"/>
      <c r="DH85" s="252"/>
      <c r="FB85" s="133"/>
      <c r="FC85" s="133"/>
      <c r="FD85" s="133"/>
      <c r="FE85" s="133"/>
      <c r="FF85" s="133"/>
      <c r="FG85" s="133"/>
      <c r="FH85" s="133"/>
      <c r="FI85" s="133"/>
      <c r="FJ85" s="133"/>
      <c r="FK85" s="133"/>
      <c r="FL85" s="133"/>
      <c r="FM85" s="133"/>
      <c r="FN85" s="133"/>
      <c r="FO85" s="133"/>
      <c r="FP85" s="133"/>
      <c r="FQ85" s="133"/>
      <c r="FR85" s="133"/>
      <c r="FS85" s="133"/>
      <c r="FT85" s="133"/>
      <c r="FU85" s="133"/>
      <c r="FV85" s="133"/>
      <c r="FW85" s="133"/>
      <c r="FX85" s="133"/>
      <c r="FY85" s="133"/>
      <c r="FZ85" s="133"/>
      <c r="GA85" s="133"/>
      <c r="GB85" s="133"/>
      <c r="GC85" s="133"/>
      <c r="GD85" s="133"/>
      <c r="GE85" s="133"/>
      <c r="GF85" s="133"/>
      <c r="GG85" s="133"/>
      <c r="GH85" s="133"/>
      <c r="GI85" s="133"/>
      <c r="GJ85" s="133"/>
      <c r="GK85" s="133"/>
      <c r="GL85" s="133"/>
      <c r="GM85" s="133"/>
      <c r="GN85" s="133"/>
      <c r="GO85" s="133"/>
      <c r="GP85" s="133"/>
      <c r="GQ85" s="133"/>
      <c r="GR85" s="133"/>
      <c r="GS85" s="133"/>
      <c r="GT85" s="133"/>
      <c r="GU85" s="133"/>
      <c r="GV85" s="133"/>
      <c r="IG85" s="253"/>
      <c r="IH85" s="253"/>
      <c r="II85" s="253"/>
      <c r="IJ85" s="253"/>
    </row>
    <row r="86" spans="3:244"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33"/>
      <c r="BR86" s="133"/>
      <c r="BS86" s="133"/>
      <c r="BT86" s="133"/>
      <c r="BU86" s="133"/>
      <c r="BV86" s="133"/>
      <c r="BW86" s="133"/>
      <c r="BX86" s="133"/>
      <c r="BY86" s="133"/>
      <c r="BZ86" s="133"/>
      <c r="CA86" s="252"/>
      <c r="CB86" s="252"/>
      <c r="CC86" s="252"/>
      <c r="CD86" s="252"/>
      <c r="CE86" s="252"/>
      <c r="CF86" s="252"/>
      <c r="CG86" s="252"/>
      <c r="CH86" s="252"/>
      <c r="CI86" s="252"/>
      <c r="CJ86" s="252"/>
      <c r="CK86" s="252"/>
      <c r="CL86" s="252"/>
      <c r="CM86" s="252"/>
      <c r="CN86" s="252"/>
      <c r="CO86" s="252"/>
      <c r="CP86" s="252"/>
      <c r="CQ86" s="252"/>
      <c r="CR86" s="252"/>
      <c r="CS86" s="252"/>
      <c r="CT86" s="252"/>
      <c r="CU86" s="252"/>
      <c r="CV86" s="252"/>
      <c r="CW86" s="252"/>
      <c r="CX86" s="252"/>
      <c r="CY86" s="252"/>
      <c r="CZ86" s="252"/>
      <c r="DA86" s="252"/>
      <c r="DB86" s="252"/>
      <c r="DC86" s="252"/>
      <c r="DD86" s="252"/>
      <c r="DE86" s="252"/>
      <c r="DF86" s="252"/>
      <c r="DG86" s="252"/>
      <c r="DH86" s="252"/>
      <c r="FB86" s="133"/>
      <c r="FC86" s="133"/>
      <c r="FD86" s="133"/>
      <c r="FE86" s="133"/>
      <c r="FF86" s="133"/>
      <c r="FG86" s="133"/>
      <c r="FH86" s="133"/>
      <c r="FI86" s="133"/>
      <c r="FJ86" s="133"/>
      <c r="FK86" s="133"/>
      <c r="FL86" s="133"/>
      <c r="FM86" s="133"/>
      <c r="FN86" s="133"/>
      <c r="FO86" s="133"/>
      <c r="FP86" s="133"/>
      <c r="FQ86" s="133"/>
      <c r="FR86" s="133"/>
      <c r="FS86" s="133"/>
      <c r="FT86" s="133"/>
      <c r="FU86" s="133"/>
      <c r="FV86" s="133"/>
      <c r="FW86" s="133"/>
      <c r="FX86" s="133"/>
      <c r="FY86" s="133"/>
      <c r="FZ86" s="133"/>
      <c r="GA86" s="133"/>
      <c r="GB86" s="133"/>
      <c r="GC86" s="133"/>
      <c r="GD86" s="133"/>
      <c r="GE86" s="133"/>
      <c r="GF86" s="133"/>
      <c r="GG86" s="133"/>
      <c r="GH86" s="133"/>
      <c r="GI86" s="133"/>
      <c r="GJ86" s="133"/>
      <c r="GK86" s="133"/>
      <c r="GL86" s="133"/>
      <c r="GM86" s="133"/>
      <c r="GN86" s="133"/>
      <c r="GO86" s="133"/>
      <c r="GP86" s="133"/>
      <c r="GQ86" s="133"/>
      <c r="GR86" s="133"/>
      <c r="GS86" s="133"/>
      <c r="GT86" s="133"/>
      <c r="GU86" s="133"/>
      <c r="GV86" s="133"/>
      <c r="IG86" s="253"/>
      <c r="IH86" s="253"/>
      <c r="II86" s="253"/>
      <c r="IJ86" s="253"/>
    </row>
    <row r="87" spans="3:244"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33"/>
      <c r="BR87" s="133"/>
      <c r="BS87" s="133"/>
      <c r="BT87" s="133"/>
      <c r="BU87" s="133"/>
      <c r="BV87" s="133"/>
      <c r="BW87" s="133"/>
      <c r="BX87" s="133"/>
      <c r="BY87" s="133"/>
      <c r="BZ87" s="133"/>
      <c r="CA87" s="252"/>
      <c r="CB87" s="252"/>
      <c r="CC87" s="252"/>
      <c r="CD87" s="252"/>
      <c r="CE87" s="252"/>
      <c r="CF87" s="252"/>
      <c r="CG87" s="252"/>
      <c r="CH87" s="252"/>
      <c r="CI87" s="252"/>
      <c r="CJ87" s="252"/>
      <c r="CK87" s="252"/>
      <c r="CL87" s="252"/>
      <c r="CM87" s="252"/>
      <c r="CN87" s="252"/>
      <c r="CO87" s="252"/>
      <c r="CP87" s="252"/>
      <c r="CQ87" s="252"/>
      <c r="CR87" s="252"/>
      <c r="CS87" s="252"/>
      <c r="CT87" s="252"/>
      <c r="CU87" s="252"/>
      <c r="CV87" s="252"/>
      <c r="CW87" s="252"/>
      <c r="CX87" s="252"/>
      <c r="CY87" s="252"/>
      <c r="CZ87" s="252"/>
      <c r="DA87" s="252"/>
      <c r="DB87" s="252"/>
      <c r="DC87" s="252"/>
      <c r="DD87" s="252"/>
      <c r="DE87" s="252"/>
      <c r="DF87" s="252"/>
      <c r="DG87" s="252"/>
      <c r="DH87" s="252"/>
      <c r="FB87" s="133"/>
      <c r="FC87" s="133"/>
      <c r="FD87" s="133"/>
      <c r="FE87" s="133"/>
      <c r="FF87" s="133"/>
      <c r="FG87" s="133"/>
      <c r="FH87" s="133"/>
      <c r="FI87" s="133"/>
      <c r="FJ87" s="133"/>
      <c r="FK87" s="133"/>
      <c r="FL87" s="133"/>
      <c r="FM87" s="133"/>
      <c r="FN87" s="133"/>
      <c r="FO87" s="133"/>
      <c r="FP87" s="133"/>
      <c r="FQ87" s="133"/>
      <c r="FR87" s="133"/>
      <c r="FS87" s="133"/>
      <c r="FT87" s="133"/>
      <c r="FU87" s="133"/>
      <c r="FV87" s="133"/>
      <c r="FW87" s="133"/>
      <c r="FX87" s="133"/>
      <c r="FY87" s="133"/>
      <c r="FZ87" s="133"/>
      <c r="GA87" s="133"/>
      <c r="GB87" s="133"/>
      <c r="GC87" s="133"/>
      <c r="GD87" s="133"/>
      <c r="GE87" s="133"/>
      <c r="GF87" s="133"/>
      <c r="GG87" s="133"/>
      <c r="GH87" s="133"/>
      <c r="GI87" s="133"/>
      <c r="GJ87" s="133"/>
      <c r="GK87" s="133"/>
      <c r="GL87" s="133"/>
      <c r="GM87" s="133"/>
      <c r="GN87" s="133"/>
      <c r="GO87" s="133"/>
      <c r="GP87" s="133"/>
      <c r="GQ87" s="133"/>
      <c r="GR87" s="133"/>
      <c r="GS87" s="133"/>
      <c r="GT87" s="133"/>
      <c r="GU87" s="133"/>
      <c r="GV87" s="133"/>
      <c r="IG87" s="253"/>
      <c r="IH87" s="253"/>
      <c r="II87" s="253"/>
      <c r="IJ87" s="253"/>
    </row>
    <row r="88" spans="3:244"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  <c r="BA88" s="133"/>
      <c r="BB88" s="133"/>
      <c r="BC88" s="133"/>
      <c r="BD88" s="133"/>
      <c r="BE88" s="133"/>
      <c r="BF88" s="133"/>
      <c r="BG88" s="133"/>
      <c r="BH88" s="133"/>
      <c r="BI88" s="133"/>
      <c r="BJ88" s="133"/>
      <c r="BK88" s="133"/>
      <c r="BL88" s="133"/>
      <c r="BM88" s="133"/>
      <c r="BN88" s="133"/>
      <c r="BO88" s="133"/>
      <c r="BP88" s="133"/>
      <c r="BQ88" s="133"/>
      <c r="BR88" s="133"/>
      <c r="BS88" s="133"/>
      <c r="BT88" s="133"/>
      <c r="BU88" s="133"/>
      <c r="BV88" s="133"/>
      <c r="BW88" s="133"/>
      <c r="BX88" s="133"/>
      <c r="BY88" s="133"/>
      <c r="BZ88" s="133"/>
      <c r="CA88" s="252"/>
      <c r="CB88" s="252"/>
      <c r="CC88" s="252"/>
      <c r="CD88" s="252"/>
      <c r="CE88" s="252"/>
      <c r="CF88" s="252"/>
      <c r="CG88" s="252"/>
      <c r="CH88" s="252"/>
      <c r="CI88" s="252"/>
      <c r="CJ88" s="252"/>
      <c r="CK88" s="252"/>
      <c r="CL88" s="252"/>
      <c r="CM88" s="252"/>
      <c r="CN88" s="252"/>
      <c r="CO88" s="252"/>
      <c r="CP88" s="252"/>
      <c r="CQ88" s="252"/>
      <c r="CR88" s="252"/>
      <c r="CS88" s="252"/>
      <c r="CT88" s="252"/>
      <c r="CU88" s="252"/>
      <c r="CV88" s="252"/>
      <c r="CW88" s="252"/>
      <c r="CX88" s="252"/>
      <c r="CY88" s="252"/>
      <c r="CZ88" s="252"/>
      <c r="DA88" s="252"/>
      <c r="DB88" s="252"/>
      <c r="DC88" s="252"/>
      <c r="DD88" s="252"/>
      <c r="DE88" s="252"/>
      <c r="DF88" s="252"/>
      <c r="DG88" s="252"/>
      <c r="DH88" s="252"/>
      <c r="FB88" s="133"/>
      <c r="FC88" s="133"/>
      <c r="FD88" s="133"/>
      <c r="FE88" s="133"/>
      <c r="FF88" s="133"/>
      <c r="FG88" s="133"/>
      <c r="FH88" s="133"/>
      <c r="FI88" s="133"/>
      <c r="FJ88" s="133"/>
      <c r="FK88" s="133"/>
      <c r="FL88" s="133"/>
      <c r="FM88" s="133"/>
      <c r="FN88" s="133"/>
      <c r="FO88" s="133"/>
      <c r="FP88" s="133"/>
      <c r="FQ88" s="133"/>
      <c r="FR88" s="133"/>
      <c r="FS88" s="133"/>
      <c r="FT88" s="133"/>
      <c r="FU88" s="133"/>
      <c r="FV88" s="133"/>
      <c r="FW88" s="133"/>
      <c r="FX88" s="133"/>
      <c r="FY88" s="133"/>
      <c r="FZ88" s="133"/>
      <c r="GA88" s="133"/>
      <c r="GB88" s="133"/>
      <c r="GC88" s="133"/>
      <c r="GD88" s="133"/>
      <c r="GE88" s="133"/>
      <c r="GF88" s="133"/>
      <c r="GG88" s="133"/>
      <c r="GH88" s="133"/>
      <c r="GI88" s="133"/>
      <c r="GJ88" s="133"/>
      <c r="GK88" s="133"/>
      <c r="GL88" s="133"/>
      <c r="GM88" s="133"/>
      <c r="GN88" s="133"/>
      <c r="GO88" s="133"/>
      <c r="GP88" s="133"/>
      <c r="GQ88" s="133"/>
      <c r="GR88" s="133"/>
      <c r="GS88" s="133"/>
      <c r="GT88" s="133"/>
      <c r="GU88" s="133"/>
      <c r="GV88" s="133"/>
      <c r="IG88" s="253"/>
      <c r="IH88" s="253"/>
      <c r="II88" s="253"/>
      <c r="IJ88" s="253"/>
    </row>
    <row r="89" spans="3:244"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3"/>
      <c r="BA89" s="133"/>
      <c r="BB89" s="133"/>
      <c r="BC89" s="133"/>
      <c r="BD89" s="133"/>
      <c r="BE89" s="133"/>
      <c r="BF89" s="133"/>
      <c r="BG89" s="133"/>
      <c r="BH89" s="133"/>
      <c r="BI89" s="133"/>
      <c r="BJ89" s="133"/>
      <c r="BK89" s="133"/>
      <c r="BL89" s="133"/>
      <c r="BM89" s="133"/>
      <c r="BN89" s="133"/>
      <c r="BO89" s="133"/>
      <c r="BP89" s="133"/>
      <c r="BQ89" s="133"/>
      <c r="BR89" s="133"/>
      <c r="BS89" s="133"/>
      <c r="BT89" s="133"/>
      <c r="BU89" s="133"/>
      <c r="BV89" s="133"/>
      <c r="BW89" s="133"/>
      <c r="BX89" s="133"/>
      <c r="BY89" s="133"/>
      <c r="BZ89" s="133"/>
      <c r="CA89" s="252"/>
      <c r="CB89" s="252"/>
      <c r="CC89" s="252"/>
      <c r="CD89" s="252"/>
      <c r="CE89" s="252"/>
      <c r="CF89" s="252"/>
      <c r="CG89" s="252"/>
      <c r="CH89" s="252"/>
      <c r="CI89" s="252"/>
      <c r="CJ89" s="252"/>
      <c r="CK89" s="252"/>
      <c r="CL89" s="252"/>
      <c r="CM89" s="252"/>
      <c r="CN89" s="252"/>
      <c r="CO89" s="252"/>
      <c r="CP89" s="252"/>
      <c r="CQ89" s="252"/>
      <c r="CR89" s="252"/>
      <c r="CS89" s="252"/>
      <c r="CT89" s="252"/>
      <c r="CU89" s="252"/>
      <c r="CV89" s="252"/>
      <c r="CW89" s="252"/>
      <c r="CX89" s="252"/>
      <c r="CY89" s="252"/>
      <c r="CZ89" s="252"/>
      <c r="DA89" s="252"/>
      <c r="DB89" s="252"/>
      <c r="DC89" s="252"/>
      <c r="DD89" s="252"/>
      <c r="DE89" s="252"/>
      <c r="DF89" s="252"/>
      <c r="DG89" s="252"/>
      <c r="DH89" s="252"/>
      <c r="FB89" s="133"/>
      <c r="FC89" s="133"/>
      <c r="FD89" s="133"/>
      <c r="FE89" s="133"/>
      <c r="FF89" s="133"/>
      <c r="FG89" s="133"/>
      <c r="FH89" s="133"/>
      <c r="FI89" s="133"/>
      <c r="FJ89" s="133"/>
      <c r="FK89" s="133"/>
      <c r="FL89" s="133"/>
      <c r="FM89" s="133"/>
      <c r="FN89" s="133"/>
      <c r="FO89" s="133"/>
      <c r="FP89" s="133"/>
      <c r="FQ89" s="133"/>
      <c r="FR89" s="133"/>
      <c r="FS89" s="133"/>
      <c r="FT89" s="133"/>
      <c r="FU89" s="133"/>
      <c r="FV89" s="133"/>
      <c r="FW89" s="133"/>
      <c r="FX89" s="133"/>
      <c r="FY89" s="133"/>
      <c r="FZ89" s="133"/>
      <c r="GA89" s="133"/>
      <c r="GB89" s="133"/>
      <c r="GC89" s="133"/>
      <c r="GD89" s="133"/>
      <c r="GE89" s="133"/>
      <c r="GF89" s="133"/>
      <c r="GG89" s="133"/>
      <c r="GH89" s="133"/>
      <c r="GI89" s="133"/>
      <c r="GJ89" s="133"/>
      <c r="GK89" s="133"/>
      <c r="GL89" s="133"/>
      <c r="GM89" s="133"/>
      <c r="GN89" s="133"/>
      <c r="GO89" s="133"/>
      <c r="GP89" s="133"/>
      <c r="GQ89" s="133"/>
      <c r="GR89" s="133"/>
      <c r="GS89" s="133"/>
      <c r="GT89" s="133"/>
      <c r="GU89" s="133"/>
      <c r="GV89" s="133"/>
      <c r="IG89" s="253"/>
      <c r="IH89" s="253"/>
      <c r="II89" s="253"/>
      <c r="IJ89" s="253"/>
    </row>
    <row r="90" spans="3:244"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/>
      <c r="BE90" s="133"/>
      <c r="BF90" s="133"/>
      <c r="BG90" s="133"/>
      <c r="BH90" s="133"/>
      <c r="BI90" s="133"/>
      <c r="BJ90" s="133"/>
      <c r="BK90" s="133"/>
      <c r="BL90" s="133"/>
      <c r="BM90" s="133"/>
      <c r="BN90" s="133"/>
      <c r="BO90" s="133"/>
      <c r="BP90" s="133"/>
      <c r="BQ90" s="133"/>
      <c r="BR90" s="133"/>
      <c r="BS90" s="133"/>
      <c r="BT90" s="133"/>
      <c r="BU90" s="133"/>
      <c r="BV90" s="133"/>
      <c r="BW90" s="133"/>
      <c r="BX90" s="133"/>
      <c r="BY90" s="133"/>
      <c r="BZ90" s="133"/>
      <c r="CA90" s="252"/>
      <c r="CB90" s="252"/>
      <c r="CC90" s="252"/>
      <c r="CD90" s="252"/>
      <c r="CE90" s="252"/>
      <c r="CF90" s="252"/>
      <c r="CG90" s="252"/>
      <c r="CH90" s="252"/>
      <c r="CI90" s="252"/>
      <c r="CJ90" s="252"/>
      <c r="CK90" s="252"/>
      <c r="CL90" s="252"/>
      <c r="CM90" s="252"/>
      <c r="CN90" s="252"/>
      <c r="CO90" s="252"/>
      <c r="CP90" s="252"/>
      <c r="CQ90" s="252"/>
      <c r="CR90" s="252"/>
      <c r="CS90" s="252"/>
      <c r="CT90" s="252"/>
      <c r="CU90" s="252"/>
      <c r="CV90" s="252"/>
      <c r="CW90" s="252"/>
      <c r="CX90" s="252"/>
      <c r="CY90" s="252"/>
      <c r="CZ90" s="252"/>
      <c r="DA90" s="252"/>
      <c r="DB90" s="252"/>
      <c r="DC90" s="252"/>
      <c r="DD90" s="252"/>
      <c r="DE90" s="252"/>
      <c r="DF90" s="252"/>
      <c r="DG90" s="252"/>
      <c r="DH90" s="252"/>
      <c r="FB90" s="133"/>
      <c r="FC90" s="133"/>
      <c r="FD90" s="133"/>
      <c r="FE90" s="133"/>
      <c r="FF90" s="133"/>
      <c r="FG90" s="133"/>
      <c r="FH90" s="133"/>
      <c r="FI90" s="133"/>
      <c r="FJ90" s="133"/>
      <c r="FK90" s="133"/>
      <c r="FL90" s="133"/>
      <c r="FM90" s="133"/>
      <c r="FN90" s="133"/>
      <c r="FO90" s="133"/>
      <c r="FP90" s="133"/>
      <c r="FQ90" s="133"/>
      <c r="FR90" s="133"/>
      <c r="FS90" s="133"/>
      <c r="FT90" s="133"/>
      <c r="FU90" s="133"/>
      <c r="FV90" s="133"/>
      <c r="FW90" s="133"/>
      <c r="FX90" s="133"/>
      <c r="FY90" s="133"/>
      <c r="FZ90" s="133"/>
      <c r="GA90" s="133"/>
      <c r="GB90" s="133"/>
      <c r="GC90" s="133"/>
      <c r="GD90" s="133"/>
      <c r="GE90" s="133"/>
      <c r="GF90" s="133"/>
      <c r="GG90" s="133"/>
      <c r="GH90" s="133"/>
      <c r="GI90" s="133"/>
      <c r="GJ90" s="133"/>
      <c r="GK90" s="133"/>
      <c r="GL90" s="133"/>
      <c r="GM90" s="133"/>
      <c r="GN90" s="133"/>
      <c r="GO90" s="133"/>
      <c r="GP90" s="133"/>
      <c r="GQ90" s="133"/>
      <c r="GR90" s="133"/>
      <c r="GS90" s="133"/>
      <c r="GT90" s="133"/>
      <c r="GU90" s="133"/>
      <c r="GV90" s="133"/>
      <c r="IG90" s="253"/>
      <c r="IH90" s="253"/>
      <c r="II90" s="253"/>
      <c r="IJ90" s="253"/>
    </row>
    <row r="91" spans="3:244"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  <c r="BM91" s="133"/>
      <c r="BN91" s="133"/>
      <c r="BO91" s="133"/>
      <c r="BP91" s="133"/>
      <c r="BQ91" s="133"/>
      <c r="BR91" s="133"/>
      <c r="BS91" s="133"/>
      <c r="BT91" s="133"/>
      <c r="BU91" s="133"/>
      <c r="BV91" s="133"/>
      <c r="BW91" s="133"/>
      <c r="BX91" s="133"/>
      <c r="BY91" s="133"/>
      <c r="BZ91" s="133"/>
      <c r="CA91" s="252"/>
      <c r="CB91" s="252"/>
      <c r="CC91" s="252"/>
      <c r="CD91" s="252"/>
      <c r="CE91" s="252"/>
      <c r="CF91" s="252"/>
      <c r="CG91" s="252"/>
      <c r="CH91" s="252"/>
      <c r="CI91" s="252"/>
      <c r="CJ91" s="252"/>
      <c r="CK91" s="252"/>
      <c r="CL91" s="252"/>
      <c r="CM91" s="252"/>
      <c r="CN91" s="252"/>
      <c r="CO91" s="252"/>
      <c r="CP91" s="252"/>
      <c r="CQ91" s="252"/>
      <c r="CR91" s="252"/>
      <c r="CS91" s="252"/>
      <c r="CT91" s="252"/>
      <c r="CU91" s="252"/>
      <c r="CV91" s="252"/>
      <c r="CW91" s="252"/>
      <c r="CX91" s="252"/>
      <c r="CY91" s="252"/>
      <c r="CZ91" s="252"/>
      <c r="DA91" s="252"/>
      <c r="DB91" s="252"/>
      <c r="DC91" s="252"/>
      <c r="DD91" s="252"/>
      <c r="DE91" s="252"/>
      <c r="DF91" s="252"/>
      <c r="DG91" s="252"/>
      <c r="DH91" s="252"/>
      <c r="FB91" s="133"/>
      <c r="FC91" s="133"/>
      <c r="FD91" s="133"/>
      <c r="FE91" s="133"/>
      <c r="FF91" s="133"/>
      <c r="FG91" s="133"/>
      <c r="FH91" s="133"/>
      <c r="FI91" s="133"/>
      <c r="FJ91" s="133"/>
      <c r="FK91" s="133"/>
      <c r="FL91" s="133"/>
      <c r="FM91" s="133"/>
      <c r="FN91" s="133"/>
      <c r="FO91" s="133"/>
      <c r="FP91" s="133"/>
      <c r="FQ91" s="133"/>
      <c r="FR91" s="133"/>
      <c r="FS91" s="133"/>
      <c r="FT91" s="133"/>
      <c r="FU91" s="133"/>
      <c r="FV91" s="133"/>
      <c r="FW91" s="133"/>
      <c r="FX91" s="133"/>
      <c r="FY91" s="133"/>
      <c r="FZ91" s="133"/>
      <c r="GA91" s="133"/>
      <c r="GB91" s="133"/>
      <c r="GC91" s="133"/>
      <c r="GD91" s="133"/>
      <c r="GE91" s="133"/>
      <c r="GF91" s="133"/>
      <c r="GG91" s="133"/>
      <c r="GH91" s="133"/>
      <c r="GI91" s="133"/>
      <c r="GJ91" s="133"/>
      <c r="GK91" s="133"/>
      <c r="GL91" s="133"/>
      <c r="GM91" s="133"/>
      <c r="GN91" s="133"/>
      <c r="GO91" s="133"/>
      <c r="GP91" s="133"/>
      <c r="GQ91" s="133"/>
      <c r="GR91" s="133"/>
      <c r="GS91" s="133"/>
      <c r="GT91" s="133"/>
      <c r="GU91" s="133"/>
      <c r="GV91" s="133"/>
      <c r="IG91" s="253"/>
      <c r="IH91" s="253"/>
      <c r="II91" s="253"/>
      <c r="IJ91" s="253"/>
    </row>
    <row r="92" spans="3:244"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3"/>
      <c r="BJ92" s="133"/>
      <c r="BK92" s="133"/>
      <c r="BL92" s="133"/>
      <c r="BM92" s="133"/>
      <c r="BN92" s="133"/>
      <c r="BO92" s="133"/>
      <c r="BP92" s="133"/>
      <c r="BQ92" s="133"/>
      <c r="BR92" s="133"/>
      <c r="BS92" s="133"/>
      <c r="BT92" s="133"/>
      <c r="BU92" s="133"/>
      <c r="BV92" s="133"/>
      <c r="BW92" s="133"/>
      <c r="BX92" s="133"/>
      <c r="BY92" s="133"/>
      <c r="BZ92" s="133"/>
      <c r="CA92" s="252"/>
      <c r="CB92" s="252"/>
      <c r="CC92" s="252"/>
      <c r="CD92" s="252"/>
      <c r="CE92" s="252"/>
      <c r="CF92" s="252"/>
      <c r="CG92" s="252"/>
      <c r="CH92" s="252"/>
      <c r="CI92" s="252"/>
      <c r="CJ92" s="252"/>
      <c r="CK92" s="252"/>
      <c r="CL92" s="252"/>
      <c r="CM92" s="252"/>
      <c r="CN92" s="252"/>
      <c r="CO92" s="252"/>
      <c r="CP92" s="252"/>
      <c r="CQ92" s="252"/>
      <c r="CR92" s="252"/>
      <c r="CS92" s="252"/>
      <c r="CT92" s="252"/>
      <c r="CU92" s="252"/>
      <c r="CV92" s="252"/>
      <c r="CW92" s="252"/>
      <c r="CX92" s="252"/>
      <c r="CY92" s="252"/>
      <c r="CZ92" s="252"/>
      <c r="DA92" s="252"/>
      <c r="DB92" s="252"/>
      <c r="DC92" s="252"/>
      <c r="DD92" s="252"/>
      <c r="DE92" s="252"/>
      <c r="DF92" s="252"/>
      <c r="DG92" s="252"/>
      <c r="DH92" s="252"/>
      <c r="FB92" s="133"/>
      <c r="FC92" s="133"/>
      <c r="FD92" s="133"/>
      <c r="FE92" s="133"/>
      <c r="FF92" s="133"/>
      <c r="FG92" s="133"/>
      <c r="FH92" s="133"/>
      <c r="FI92" s="133"/>
      <c r="FJ92" s="133"/>
      <c r="FK92" s="133"/>
      <c r="FL92" s="133"/>
      <c r="FM92" s="133"/>
      <c r="FN92" s="133"/>
      <c r="FO92" s="133"/>
      <c r="FP92" s="133"/>
      <c r="FQ92" s="133"/>
      <c r="FR92" s="133"/>
      <c r="FS92" s="133"/>
      <c r="FT92" s="133"/>
      <c r="FU92" s="133"/>
      <c r="FV92" s="133"/>
      <c r="FW92" s="133"/>
      <c r="FX92" s="133"/>
      <c r="FY92" s="133"/>
      <c r="FZ92" s="133"/>
      <c r="GA92" s="133"/>
      <c r="GB92" s="133"/>
      <c r="GC92" s="133"/>
      <c r="GD92" s="133"/>
      <c r="GE92" s="133"/>
      <c r="GF92" s="133"/>
      <c r="GG92" s="133"/>
      <c r="GH92" s="133"/>
      <c r="GI92" s="133"/>
      <c r="GJ92" s="133"/>
      <c r="GK92" s="133"/>
      <c r="GL92" s="133"/>
      <c r="GM92" s="133"/>
      <c r="GN92" s="133"/>
      <c r="GO92" s="133"/>
      <c r="GP92" s="133"/>
      <c r="GQ92" s="133"/>
      <c r="GR92" s="133"/>
      <c r="GS92" s="133"/>
      <c r="GT92" s="133"/>
      <c r="GU92" s="133"/>
      <c r="GV92" s="133"/>
      <c r="IG92" s="253"/>
      <c r="IH92" s="253"/>
      <c r="II92" s="253"/>
      <c r="IJ92" s="253"/>
    </row>
    <row r="93" spans="3:244"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3"/>
      <c r="BJ93" s="133"/>
      <c r="BK93" s="133"/>
      <c r="BL93" s="133"/>
      <c r="BM93" s="133"/>
      <c r="BN93" s="133"/>
      <c r="BO93" s="133"/>
      <c r="BP93" s="133"/>
      <c r="BQ93" s="133"/>
      <c r="BR93" s="133"/>
      <c r="BS93" s="133"/>
      <c r="BT93" s="133"/>
      <c r="BU93" s="133"/>
      <c r="BV93" s="133"/>
      <c r="BW93" s="133"/>
      <c r="BX93" s="133"/>
      <c r="BY93" s="133"/>
      <c r="BZ93" s="133"/>
      <c r="CA93" s="252"/>
      <c r="CB93" s="252"/>
      <c r="CC93" s="252"/>
      <c r="CD93" s="252"/>
      <c r="CE93" s="252"/>
      <c r="CF93" s="252"/>
      <c r="CG93" s="252"/>
      <c r="CH93" s="252"/>
      <c r="CI93" s="252"/>
      <c r="CJ93" s="252"/>
      <c r="CK93" s="252"/>
      <c r="CL93" s="252"/>
      <c r="CM93" s="252"/>
      <c r="CN93" s="252"/>
      <c r="CO93" s="252"/>
      <c r="CP93" s="252"/>
      <c r="CQ93" s="252"/>
      <c r="CR93" s="252"/>
      <c r="CS93" s="252"/>
      <c r="CT93" s="252"/>
      <c r="CU93" s="252"/>
      <c r="CV93" s="252"/>
      <c r="CW93" s="252"/>
      <c r="CX93" s="252"/>
      <c r="CY93" s="252"/>
      <c r="CZ93" s="252"/>
      <c r="DA93" s="252"/>
      <c r="DB93" s="252"/>
      <c r="DC93" s="252"/>
      <c r="DD93" s="252"/>
      <c r="DE93" s="252"/>
      <c r="DF93" s="252"/>
      <c r="DG93" s="252"/>
      <c r="DH93" s="252"/>
      <c r="FB93" s="133"/>
      <c r="FC93" s="133"/>
      <c r="FD93" s="133"/>
      <c r="FE93" s="133"/>
      <c r="FF93" s="133"/>
      <c r="FG93" s="133"/>
      <c r="FH93" s="133"/>
      <c r="FI93" s="133"/>
      <c r="FJ93" s="133"/>
      <c r="FK93" s="133"/>
      <c r="FL93" s="133"/>
      <c r="FM93" s="133"/>
      <c r="FN93" s="133"/>
      <c r="FO93" s="133"/>
      <c r="FP93" s="133"/>
      <c r="FQ93" s="133"/>
      <c r="FR93" s="133"/>
      <c r="FS93" s="133"/>
      <c r="FT93" s="133"/>
      <c r="FU93" s="133"/>
      <c r="FV93" s="133"/>
      <c r="FW93" s="133"/>
      <c r="FX93" s="133"/>
      <c r="FY93" s="133"/>
      <c r="FZ93" s="133"/>
      <c r="GA93" s="133"/>
      <c r="GB93" s="133"/>
      <c r="GC93" s="133"/>
      <c r="GD93" s="133"/>
      <c r="GE93" s="133"/>
      <c r="GF93" s="133"/>
      <c r="GG93" s="133"/>
      <c r="GH93" s="133"/>
      <c r="GI93" s="133"/>
      <c r="GJ93" s="133"/>
      <c r="GK93" s="133"/>
      <c r="GL93" s="133"/>
      <c r="GM93" s="133"/>
      <c r="GN93" s="133"/>
      <c r="GO93" s="133"/>
      <c r="GP93" s="133"/>
      <c r="GQ93" s="133"/>
      <c r="GR93" s="133"/>
      <c r="GS93" s="133"/>
      <c r="GT93" s="133"/>
      <c r="GU93" s="133"/>
      <c r="GV93" s="133"/>
      <c r="IG93" s="253"/>
      <c r="IH93" s="253"/>
      <c r="II93" s="253"/>
      <c r="IJ93" s="253"/>
    </row>
    <row r="94" spans="3:244"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3"/>
      <c r="AW94" s="133"/>
      <c r="AX94" s="133"/>
      <c r="AY94" s="133"/>
      <c r="AZ94" s="133"/>
      <c r="BA94" s="133"/>
      <c r="BB94" s="133"/>
      <c r="BC94" s="133"/>
      <c r="BD94" s="133"/>
      <c r="BE94" s="133"/>
      <c r="BF94" s="133"/>
      <c r="BG94" s="133"/>
      <c r="BH94" s="133"/>
      <c r="BI94" s="133"/>
      <c r="BJ94" s="133"/>
      <c r="BK94" s="133"/>
      <c r="BL94" s="133"/>
      <c r="BM94" s="133"/>
      <c r="BN94" s="133"/>
      <c r="BO94" s="133"/>
      <c r="BP94" s="133"/>
      <c r="BQ94" s="133"/>
      <c r="BR94" s="133"/>
      <c r="BS94" s="133"/>
      <c r="BT94" s="133"/>
      <c r="BU94" s="133"/>
      <c r="BV94" s="133"/>
      <c r="BW94" s="133"/>
      <c r="BX94" s="133"/>
      <c r="BY94" s="133"/>
      <c r="BZ94" s="133"/>
      <c r="CA94" s="252"/>
      <c r="CB94" s="252"/>
      <c r="CC94" s="252"/>
      <c r="CD94" s="252"/>
      <c r="CE94" s="252"/>
      <c r="CF94" s="252"/>
      <c r="CG94" s="252"/>
      <c r="CH94" s="252"/>
      <c r="CI94" s="252"/>
      <c r="CJ94" s="252"/>
      <c r="CK94" s="252"/>
      <c r="CL94" s="252"/>
      <c r="CM94" s="252"/>
      <c r="CN94" s="252"/>
      <c r="CO94" s="252"/>
      <c r="CP94" s="252"/>
      <c r="CQ94" s="252"/>
      <c r="CR94" s="252"/>
      <c r="CS94" s="252"/>
      <c r="CT94" s="252"/>
      <c r="CU94" s="252"/>
      <c r="CV94" s="252"/>
      <c r="CW94" s="252"/>
      <c r="CX94" s="252"/>
      <c r="CY94" s="252"/>
      <c r="CZ94" s="252"/>
      <c r="DA94" s="252"/>
      <c r="DB94" s="252"/>
      <c r="DC94" s="252"/>
      <c r="DD94" s="252"/>
      <c r="DE94" s="252"/>
      <c r="DF94" s="252"/>
      <c r="DG94" s="252"/>
      <c r="DH94" s="252"/>
      <c r="FB94" s="133"/>
      <c r="FC94" s="133"/>
      <c r="FD94" s="133"/>
      <c r="FE94" s="133"/>
      <c r="FF94" s="133"/>
      <c r="FG94" s="133"/>
      <c r="FH94" s="133"/>
      <c r="FI94" s="133"/>
      <c r="FJ94" s="133"/>
      <c r="FK94" s="133"/>
      <c r="FL94" s="133"/>
      <c r="FM94" s="133"/>
      <c r="FN94" s="133"/>
      <c r="FO94" s="133"/>
      <c r="FP94" s="133"/>
      <c r="FQ94" s="133"/>
      <c r="FR94" s="133"/>
      <c r="FS94" s="133"/>
      <c r="FT94" s="133"/>
      <c r="FU94" s="133"/>
      <c r="FV94" s="133"/>
      <c r="FW94" s="133"/>
      <c r="FX94" s="133"/>
      <c r="FY94" s="133"/>
      <c r="FZ94" s="133"/>
      <c r="GA94" s="133"/>
      <c r="GB94" s="133"/>
      <c r="GC94" s="133"/>
      <c r="GD94" s="133"/>
      <c r="GE94" s="133"/>
      <c r="GF94" s="133"/>
      <c r="GG94" s="133"/>
      <c r="GH94" s="133"/>
      <c r="GI94" s="133"/>
      <c r="GJ94" s="133"/>
      <c r="GK94" s="133"/>
      <c r="GL94" s="133"/>
      <c r="GM94" s="133"/>
      <c r="GN94" s="133"/>
      <c r="GO94" s="133"/>
      <c r="GP94" s="133"/>
      <c r="GQ94" s="133"/>
      <c r="GR94" s="133"/>
      <c r="GS94" s="133"/>
      <c r="GT94" s="133"/>
      <c r="GU94" s="133"/>
      <c r="GV94" s="133"/>
      <c r="IG94" s="253"/>
      <c r="IH94" s="253"/>
      <c r="II94" s="253"/>
      <c r="IJ94" s="253"/>
    </row>
    <row r="95" spans="3:244"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3"/>
      <c r="AY95" s="133"/>
      <c r="AZ95" s="133"/>
      <c r="BA95" s="133"/>
      <c r="BB95" s="133"/>
      <c r="BC95" s="133"/>
      <c r="BD95" s="133"/>
      <c r="BE95" s="133"/>
      <c r="BF95" s="133"/>
      <c r="BG95" s="133"/>
      <c r="BH95" s="133"/>
      <c r="BI95" s="133"/>
      <c r="BJ95" s="133"/>
      <c r="BK95" s="133"/>
      <c r="BL95" s="133"/>
      <c r="BM95" s="133"/>
      <c r="BN95" s="133"/>
      <c r="BO95" s="133"/>
      <c r="BP95" s="133"/>
      <c r="BQ95" s="133"/>
      <c r="BR95" s="133"/>
      <c r="BS95" s="133"/>
      <c r="BT95" s="133"/>
      <c r="BU95" s="133"/>
      <c r="BV95" s="133"/>
      <c r="BW95" s="133"/>
      <c r="BX95" s="133"/>
      <c r="BY95" s="133"/>
      <c r="BZ95" s="133"/>
      <c r="CA95" s="252"/>
      <c r="CB95" s="252"/>
      <c r="CC95" s="252"/>
      <c r="CD95" s="252"/>
      <c r="CE95" s="252"/>
      <c r="CF95" s="252"/>
      <c r="CG95" s="252"/>
      <c r="CH95" s="252"/>
      <c r="CI95" s="252"/>
      <c r="CJ95" s="252"/>
      <c r="CK95" s="252"/>
      <c r="CL95" s="252"/>
      <c r="CM95" s="252"/>
      <c r="CN95" s="252"/>
      <c r="CO95" s="252"/>
      <c r="CP95" s="252"/>
      <c r="CQ95" s="252"/>
      <c r="CR95" s="252"/>
      <c r="CS95" s="252"/>
      <c r="CT95" s="252"/>
      <c r="CU95" s="252"/>
      <c r="CV95" s="252"/>
      <c r="CW95" s="252"/>
      <c r="CX95" s="252"/>
      <c r="CY95" s="252"/>
      <c r="CZ95" s="252"/>
      <c r="DA95" s="252"/>
      <c r="DB95" s="252"/>
      <c r="DC95" s="252"/>
      <c r="DD95" s="252"/>
      <c r="DE95" s="252"/>
      <c r="DF95" s="252"/>
      <c r="DG95" s="252"/>
      <c r="DH95" s="252"/>
      <c r="FB95" s="133"/>
      <c r="FC95" s="133"/>
      <c r="FD95" s="133"/>
      <c r="FE95" s="133"/>
      <c r="FF95" s="133"/>
      <c r="FG95" s="133"/>
      <c r="FH95" s="133"/>
      <c r="FI95" s="133"/>
      <c r="FJ95" s="133"/>
      <c r="FK95" s="133"/>
      <c r="FL95" s="133"/>
      <c r="FM95" s="133"/>
      <c r="FN95" s="133"/>
      <c r="FO95" s="133"/>
      <c r="FP95" s="133"/>
      <c r="FQ95" s="133"/>
      <c r="FR95" s="133"/>
      <c r="FS95" s="133"/>
      <c r="FT95" s="133"/>
      <c r="FU95" s="133"/>
      <c r="FV95" s="133"/>
      <c r="FW95" s="133"/>
      <c r="FX95" s="133"/>
      <c r="FY95" s="133"/>
      <c r="FZ95" s="133"/>
      <c r="GA95" s="133"/>
      <c r="GB95" s="133"/>
      <c r="GC95" s="133"/>
      <c r="GD95" s="133"/>
      <c r="GE95" s="133"/>
      <c r="GF95" s="133"/>
      <c r="GG95" s="133"/>
      <c r="GH95" s="133"/>
      <c r="GI95" s="133"/>
      <c r="GJ95" s="133"/>
      <c r="GK95" s="133"/>
      <c r="GL95" s="133"/>
      <c r="GM95" s="133"/>
      <c r="GN95" s="133"/>
      <c r="GO95" s="133"/>
      <c r="GP95" s="133"/>
      <c r="GQ95" s="133"/>
      <c r="GR95" s="133"/>
      <c r="GS95" s="133"/>
      <c r="GT95" s="133"/>
      <c r="GU95" s="133"/>
      <c r="GV95" s="133"/>
      <c r="IG95" s="253"/>
      <c r="IH95" s="253"/>
      <c r="II95" s="253"/>
      <c r="IJ95" s="253"/>
    </row>
    <row r="96" spans="3:244"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  <c r="AY96" s="133"/>
      <c r="AZ96" s="133"/>
      <c r="BA96" s="133"/>
      <c r="BB96" s="133"/>
      <c r="BC96" s="133"/>
      <c r="BD96" s="133"/>
      <c r="BE96" s="133"/>
      <c r="BF96" s="133"/>
      <c r="BG96" s="133"/>
      <c r="BH96" s="133"/>
      <c r="BI96" s="133"/>
      <c r="BJ96" s="133"/>
      <c r="BK96" s="133"/>
      <c r="BL96" s="133"/>
      <c r="BM96" s="133"/>
      <c r="BN96" s="133"/>
      <c r="BO96" s="133"/>
      <c r="BP96" s="133"/>
      <c r="BQ96" s="133"/>
      <c r="BR96" s="133"/>
      <c r="BS96" s="133"/>
      <c r="BT96" s="133"/>
      <c r="BU96" s="133"/>
      <c r="BV96" s="133"/>
      <c r="BW96" s="133"/>
      <c r="BX96" s="133"/>
      <c r="BY96" s="133"/>
      <c r="BZ96" s="133"/>
      <c r="CA96" s="252"/>
      <c r="CB96" s="252"/>
      <c r="CC96" s="252"/>
      <c r="CD96" s="252"/>
      <c r="CE96" s="252"/>
      <c r="CF96" s="252"/>
      <c r="CG96" s="252"/>
      <c r="CH96" s="252"/>
      <c r="CI96" s="252"/>
      <c r="CJ96" s="252"/>
      <c r="CK96" s="252"/>
      <c r="CL96" s="252"/>
      <c r="CM96" s="252"/>
      <c r="CN96" s="252"/>
      <c r="CO96" s="252"/>
      <c r="CP96" s="252"/>
      <c r="CQ96" s="252"/>
      <c r="CR96" s="252"/>
      <c r="CS96" s="252"/>
      <c r="CT96" s="252"/>
      <c r="CU96" s="252"/>
      <c r="CV96" s="252"/>
      <c r="CW96" s="252"/>
      <c r="CX96" s="252"/>
      <c r="CY96" s="252"/>
      <c r="CZ96" s="252"/>
      <c r="DA96" s="252"/>
      <c r="DB96" s="252"/>
      <c r="DC96" s="252"/>
      <c r="DD96" s="252"/>
      <c r="DE96" s="252"/>
      <c r="DF96" s="252"/>
      <c r="DG96" s="252"/>
      <c r="DH96" s="252"/>
      <c r="FB96" s="133"/>
      <c r="FC96" s="133"/>
      <c r="FD96" s="133"/>
      <c r="FE96" s="133"/>
      <c r="FF96" s="133"/>
      <c r="FG96" s="133"/>
      <c r="FH96" s="133"/>
      <c r="FI96" s="133"/>
      <c r="FJ96" s="133"/>
      <c r="FK96" s="133"/>
      <c r="FL96" s="133"/>
      <c r="FM96" s="133"/>
      <c r="FN96" s="133"/>
      <c r="FO96" s="133"/>
      <c r="FP96" s="133"/>
      <c r="FQ96" s="133"/>
      <c r="FR96" s="133"/>
      <c r="FS96" s="133"/>
      <c r="FT96" s="133"/>
      <c r="FU96" s="133"/>
      <c r="FV96" s="133"/>
      <c r="FW96" s="133"/>
      <c r="FX96" s="133"/>
      <c r="FY96" s="133"/>
      <c r="FZ96" s="133"/>
      <c r="GA96" s="133"/>
      <c r="GB96" s="133"/>
      <c r="GC96" s="133"/>
      <c r="GD96" s="133"/>
      <c r="GE96" s="133"/>
      <c r="GF96" s="133"/>
      <c r="GG96" s="133"/>
      <c r="GH96" s="133"/>
      <c r="GI96" s="133"/>
      <c r="GJ96" s="133"/>
      <c r="GK96" s="133"/>
      <c r="GL96" s="133"/>
      <c r="GM96" s="133"/>
      <c r="GN96" s="133"/>
      <c r="GO96" s="133"/>
      <c r="GP96" s="133"/>
      <c r="GQ96" s="133"/>
      <c r="GR96" s="133"/>
      <c r="GS96" s="133"/>
      <c r="GT96" s="133"/>
      <c r="GU96" s="133"/>
      <c r="GV96" s="133"/>
      <c r="IG96" s="253"/>
      <c r="IH96" s="253"/>
      <c r="II96" s="253"/>
      <c r="IJ96" s="253"/>
    </row>
    <row r="97" spans="3:244"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  <c r="AZ97" s="133"/>
      <c r="BA97" s="133"/>
      <c r="BB97" s="133"/>
      <c r="BC97" s="133"/>
      <c r="BD97" s="133"/>
      <c r="BE97" s="133"/>
      <c r="BF97" s="133"/>
      <c r="BG97" s="133"/>
      <c r="BH97" s="133"/>
      <c r="BI97" s="133"/>
      <c r="BJ97" s="133"/>
      <c r="BK97" s="133"/>
      <c r="BL97" s="133"/>
      <c r="BM97" s="133"/>
      <c r="BN97" s="133"/>
      <c r="BO97" s="133"/>
      <c r="BP97" s="133"/>
      <c r="BQ97" s="133"/>
      <c r="BR97" s="133"/>
      <c r="BS97" s="133"/>
      <c r="BT97" s="133"/>
      <c r="BU97" s="133"/>
      <c r="BV97" s="133"/>
      <c r="BW97" s="133"/>
      <c r="BX97" s="133"/>
      <c r="BY97" s="133"/>
      <c r="BZ97" s="133"/>
      <c r="CA97" s="252"/>
      <c r="CB97" s="252"/>
      <c r="CC97" s="252"/>
      <c r="CD97" s="252"/>
      <c r="CE97" s="252"/>
      <c r="CF97" s="252"/>
      <c r="CG97" s="252"/>
      <c r="CH97" s="252"/>
      <c r="CI97" s="252"/>
      <c r="CJ97" s="252"/>
      <c r="CK97" s="252"/>
      <c r="CL97" s="252"/>
      <c r="CM97" s="252"/>
      <c r="CN97" s="252"/>
      <c r="CO97" s="252"/>
      <c r="CP97" s="252"/>
      <c r="CQ97" s="252"/>
      <c r="CR97" s="252"/>
      <c r="CS97" s="252"/>
      <c r="CT97" s="252"/>
      <c r="CU97" s="252"/>
      <c r="CV97" s="252"/>
      <c r="CW97" s="252"/>
      <c r="CX97" s="252"/>
      <c r="CY97" s="252"/>
      <c r="CZ97" s="252"/>
      <c r="DA97" s="252"/>
      <c r="DB97" s="252"/>
      <c r="DC97" s="252"/>
      <c r="DD97" s="252"/>
      <c r="DE97" s="252"/>
      <c r="DF97" s="252"/>
      <c r="DG97" s="252"/>
      <c r="DH97" s="252"/>
      <c r="FB97" s="133"/>
      <c r="FC97" s="133"/>
      <c r="FD97" s="133"/>
      <c r="FE97" s="133"/>
      <c r="FF97" s="133"/>
      <c r="FG97" s="133"/>
      <c r="FH97" s="133"/>
      <c r="FI97" s="133"/>
      <c r="FJ97" s="133"/>
      <c r="FK97" s="133"/>
      <c r="FL97" s="133"/>
      <c r="FM97" s="133"/>
      <c r="FN97" s="133"/>
      <c r="FO97" s="133"/>
      <c r="FP97" s="133"/>
      <c r="FQ97" s="133"/>
      <c r="FR97" s="133"/>
      <c r="FS97" s="133"/>
      <c r="FT97" s="133"/>
      <c r="FU97" s="133"/>
      <c r="FV97" s="133"/>
      <c r="FW97" s="133"/>
      <c r="FX97" s="133"/>
      <c r="FY97" s="133"/>
      <c r="FZ97" s="133"/>
      <c r="GA97" s="133"/>
      <c r="GB97" s="133"/>
      <c r="GC97" s="133"/>
      <c r="GD97" s="133"/>
      <c r="GE97" s="133"/>
      <c r="GF97" s="133"/>
      <c r="GG97" s="133"/>
      <c r="GH97" s="133"/>
      <c r="GI97" s="133"/>
      <c r="GJ97" s="133"/>
      <c r="GK97" s="133"/>
      <c r="GL97" s="133"/>
      <c r="GM97" s="133"/>
      <c r="GN97" s="133"/>
      <c r="GO97" s="133"/>
      <c r="GP97" s="133"/>
      <c r="GQ97" s="133"/>
      <c r="GR97" s="133"/>
      <c r="GS97" s="133"/>
      <c r="GT97" s="133"/>
      <c r="GU97" s="133"/>
      <c r="GV97" s="133"/>
      <c r="IG97" s="253"/>
      <c r="IH97" s="253"/>
      <c r="II97" s="253"/>
      <c r="IJ97" s="253"/>
    </row>
    <row r="98" spans="3:244"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3"/>
      <c r="AS98" s="133"/>
      <c r="AT98" s="133"/>
      <c r="AU98" s="133"/>
      <c r="AV98" s="133"/>
      <c r="AW98" s="133"/>
      <c r="AX98" s="133"/>
      <c r="AY98" s="133"/>
      <c r="AZ98" s="133"/>
      <c r="BA98" s="133"/>
      <c r="BB98" s="133"/>
      <c r="BC98" s="133"/>
      <c r="BD98" s="133"/>
      <c r="BE98" s="133"/>
      <c r="BF98" s="133"/>
      <c r="BG98" s="133"/>
      <c r="BH98" s="133"/>
      <c r="BI98" s="133"/>
      <c r="BJ98" s="133"/>
      <c r="BK98" s="133"/>
      <c r="BL98" s="133"/>
      <c r="BM98" s="133"/>
      <c r="BN98" s="133"/>
      <c r="BO98" s="133"/>
      <c r="BP98" s="133"/>
      <c r="BQ98" s="133"/>
      <c r="BR98" s="133"/>
      <c r="BS98" s="133"/>
      <c r="BT98" s="133"/>
      <c r="BU98" s="133"/>
      <c r="BV98" s="133"/>
      <c r="BW98" s="133"/>
      <c r="BX98" s="133"/>
      <c r="BY98" s="133"/>
      <c r="BZ98" s="133"/>
      <c r="CA98" s="252"/>
      <c r="CB98" s="252"/>
      <c r="CC98" s="252"/>
      <c r="CD98" s="252"/>
      <c r="CE98" s="252"/>
      <c r="CF98" s="252"/>
      <c r="CG98" s="252"/>
      <c r="CH98" s="252"/>
      <c r="CI98" s="252"/>
      <c r="CJ98" s="252"/>
      <c r="CK98" s="252"/>
      <c r="CL98" s="252"/>
      <c r="CM98" s="252"/>
      <c r="CN98" s="252"/>
      <c r="CO98" s="252"/>
      <c r="CP98" s="252"/>
      <c r="CQ98" s="252"/>
      <c r="CR98" s="252"/>
      <c r="CS98" s="252"/>
      <c r="CT98" s="252"/>
      <c r="CU98" s="252"/>
      <c r="CV98" s="252"/>
      <c r="CW98" s="252"/>
      <c r="CX98" s="252"/>
      <c r="CY98" s="252"/>
      <c r="CZ98" s="252"/>
      <c r="DA98" s="252"/>
      <c r="DB98" s="252"/>
      <c r="DC98" s="252"/>
      <c r="DD98" s="252"/>
      <c r="DE98" s="252"/>
      <c r="DF98" s="252"/>
      <c r="DG98" s="252"/>
      <c r="DH98" s="252"/>
      <c r="FB98" s="133"/>
      <c r="FC98" s="133"/>
      <c r="FD98" s="133"/>
      <c r="FE98" s="133"/>
      <c r="FF98" s="133"/>
      <c r="FG98" s="133"/>
      <c r="FH98" s="133"/>
      <c r="FI98" s="133"/>
      <c r="FJ98" s="133"/>
      <c r="FK98" s="133"/>
      <c r="FL98" s="133"/>
      <c r="FM98" s="133"/>
      <c r="FN98" s="133"/>
      <c r="FO98" s="133"/>
      <c r="FP98" s="133"/>
      <c r="FQ98" s="133"/>
      <c r="FR98" s="133"/>
      <c r="FS98" s="133"/>
      <c r="FT98" s="133"/>
      <c r="FU98" s="133"/>
      <c r="FV98" s="133"/>
      <c r="FW98" s="133"/>
      <c r="FX98" s="133"/>
      <c r="FY98" s="133"/>
      <c r="FZ98" s="133"/>
      <c r="GA98" s="133"/>
      <c r="GB98" s="133"/>
      <c r="GC98" s="133"/>
      <c r="GD98" s="133"/>
      <c r="GE98" s="133"/>
      <c r="GF98" s="133"/>
      <c r="GG98" s="133"/>
      <c r="GH98" s="133"/>
      <c r="GI98" s="133"/>
      <c r="GJ98" s="133"/>
      <c r="GK98" s="133"/>
      <c r="GL98" s="133"/>
      <c r="GM98" s="133"/>
      <c r="GN98" s="133"/>
      <c r="GO98" s="133"/>
      <c r="GP98" s="133"/>
      <c r="GQ98" s="133"/>
      <c r="GR98" s="133"/>
      <c r="GS98" s="133"/>
      <c r="GT98" s="133"/>
      <c r="GU98" s="133"/>
      <c r="GV98" s="133"/>
      <c r="IG98" s="253"/>
      <c r="IH98" s="253"/>
      <c r="II98" s="253"/>
      <c r="IJ98" s="253"/>
    </row>
    <row r="99" spans="3:244"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3"/>
      <c r="AV99" s="133"/>
      <c r="AW99" s="133"/>
      <c r="AX99" s="133"/>
      <c r="AY99" s="133"/>
      <c r="AZ99" s="133"/>
      <c r="BA99" s="133"/>
      <c r="BB99" s="133"/>
      <c r="BC99" s="133"/>
      <c r="BD99" s="133"/>
      <c r="BE99" s="133"/>
      <c r="BF99" s="133"/>
      <c r="BG99" s="133"/>
      <c r="BH99" s="133"/>
      <c r="BI99" s="133"/>
      <c r="BJ99" s="133"/>
      <c r="BK99" s="133"/>
      <c r="BL99" s="133"/>
      <c r="BM99" s="133"/>
      <c r="BN99" s="133"/>
      <c r="BO99" s="133"/>
      <c r="BP99" s="133"/>
      <c r="BQ99" s="133"/>
      <c r="BR99" s="133"/>
      <c r="BS99" s="133"/>
      <c r="BT99" s="133"/>
      <c r="BU99" s="133"/>
      <c r="BV99" s="133"/>
      <c r="BW99" s="133"/>
      <c r="BX99" s="133"/>
      <c r="BY99" s="133"/>
      <c r="BZ99" s="133"/>
      <c r="CA99" s="252"/>
      <c r="CB99" s="252"/>
      <c r="CC99" s="252"/>
      <c r="CD99" s="252"/>
      <c r="CE99" s="252"/>
      <c r="CF99" s="252"/>
      <c r="CG99" s="252"/>
      <c r="CH99" s="252"/>
      <c r="CI99" s="252"/>
      <c r="CJ99" s="252"/>
      <c r="CK99" s="252"/>
      <c r="CL99" s="252"/>
      <c r="CM99" s="252"/>
      <c r="CN99" s="252"/>
      <c r="CO99" s="252"/>
      <c r="CP99" s="252"/>
      <c r="CQ99" s="252"/>
      <c r="CR99" s="252"/>
      <c r="CS99" s="252"/>
      <c r="CT99" s="252"/>
      <c r="CU99" s="252"/>
      <c r="CV99" s="252"/>
      <c r="CW99" s="252"/>
      <c r="CX99" s="252"/>
      <c r="CY99" s="252"/>
      <c r="CZ99" s="252"/>
      <c r="DA99" s="252"/>
      <c r="DB99" s="252"/>
      <c r="DC99" s="252"/>
      <c r="DD99" s="252"/>
      <c r="DE99" s="252"/>
      <c r="DF99" s="252"/>
      <c r="DG99" s="252"/>
      <c r="DH99" s="252"/>
      <c r="FB99" s="133"/>
      <c r="FC99" s="133"/>
      <c r="FD99" s="133"/>
      <c r="FE99" s="133"/>
      <c r="FF99" s="133"/>
      <c r="FG99" s="133"/>
      <c r="FH99" s="133"/>
      <c r="FI99" s="133"/>
      <c r="FJ99" s="133"/>
      <c r="FK99" s="133"/>
      <c r="FL99" s="133"/>
      <c r="FM99" s="133"/>
      <c r="FN99" s="133"/>
      <c r="FO99" s="133"/>
      <c r="FP99" s="133"/>
      <c r="FQ99" s="133"/>
      <c r="FR99" s="133"/>
      <c r="FS99" s="133"/>
      <c r="FT99" s="133"/>
      <c r="FU99" s="133"/>
      <c r="FV99" s="133"/>
      <c r="FW99" s="133"/>
      <c r="FX99" s="133"/>
      <c r="FY99" s="133"/>
      <c r="FZ99" s="133"/>
      <c r="GA99" s="133"/>
      <c r="GB99" s="133"/>
      <c r="GC99" s="133"/>
      <c r="GD99" s="133"/>
      <c r="GE99" s="133"/>
      <c r="GF99" s="133"/>
      <c r="GG99" s="133"/>
      <c r="GH99" s="133"/>
      <c r="GI99" s="133"/>
      <c r="GJ99" s="133"/>
      <c r="GK99" s="133"/>
      <c r="GL99" s="133"/>
      <c r="GM99" s="133"/>
      <c r="GN99" s="133"/>
      <c r="GO99" s="133"/>
      <c r="GP99" s="133"/>
      <c r="GQ99" s="133"/>
      <c r="GR99" s="133"/>
      <c r="GS99" s="133"/>
      <c r="GT99" s="133"/>
      <c r="GU99" s="133"/>
      <c r="GV99" s="133"/>
      <c r="IG99" s="253"/>
      <c r="IH99" s="253"/>
      <c r="II99" s="253"/>
      <c r="IJ99" s="253"/>
    </row>
    <row r="100" spans="3:244"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  <c r="AY100" s="133"/>
      <c r="AZ100" s="133"/>
      <c r="BA100" s="133"/>
      <c r="BB100" s="133"/>
      <c r="BC100" s="133"/>
      <c r="BD100" s="133"/>
      <c r="BE100" s="133"/>
      <c r="BF100" s="133"/>
      <c r="BG100" s="133"/>
      <c r="BH100" s="133"/>
      <c r="BI100" s="133"/>
      <c r="BJ100" s="133"/>
      <c r="BK100" s="133"/>
      <c r="BL100" s="133"/>
      <c r="BM100" s="133"/>
      <c r="BN100" s="133"/>
      <c r="BO100" s="133"/>
      <c r="BP100" s="133"/>
      <c r="BQ100" s="133"/>
      <c r="BR100" s="133"/>
      <c r="BS100" s="133"/>
      <c r="BT100" s="133"/>
      <c r="BU100" s="133"/>
      <c r="BV100" s="133"/>
      <c r="BW100" s="133"/>
      <c r="BX100" s="133"/>
      <c r="BY100" s="133"/>
      <c r="BZ100" s="133"/>
      <c r="CA100" s="252"/>
      <c r="CB100" s="252"/>
      <c r="CC100" s="252"/>
      <c r="CD100" s="252"/>
      <c r="CE100" s="252"/>
      <c r="CF100" s="252"/>
      <c r="CG100" s="252"/>
      <c r="CH100" s="252"/>
      <c r="CI100" s="252"/>
      <c r="CJ100" s="252"/>
      <c r="CK100" s="252"/>
      <c r="CL100" s="252"/>
      <c r="CM100" s="252"/>
      <c r="CN100" s="252"/>
      <c r="CO100" s="252"/>
      <c r="CP100" s="252"/>
      <c r="CQ100" s="252"/>
      <c r="CR100" s="252"/>
      <c r="CS100" s="252"/>
      <c r="CT100" s="252"/>
      <c r="CU100" s="252"/>
      <c r="CV100" s="252"/>
      <c r="CW100" s="252"/>
      <c r="CX100" s="252"/>
      <c r="CY100" s="252"/>
      <c r="CZ100" s="252"/>
      <c r="DA100" s="252"/>
      <c r="DB100" s="252"/>
      <c r="DC100" s="252"/>
      <c r="DD100" s="252"/>
      <c r="DE100" s="252"/>
      <c r="DF100" s="252"/>
      <c r="DG100" s="252"/>
      <c r="DH100" s="252"/>
      <c r="FB100" s="133"/>
      <c r="FC100" s="133"/>
      <c r="FD100" s="133"/>
      <c r="FE100" s="133"/>
      <c r="FF100" s="133"/>
      <c r="FG100" s="133"/>
      <c r="FH100" s="133"/>
      <c r="FI100" s="133"/>
      <c r="FJ100" s="133"/>
      <c r="FK100" s="133"/>
      <c r="FL100" s="133"/>
      <c r="FM100" s="133"/>
      <c r="FN100" s="133"/>
      <c r="FO100" s="133"/>
      <c r="FP100" s="133"/>
      <c r="FQ100" s="133"/>
      <c r="FR100" s="133"/>
      <c r="FS100" s="133"/>
      <c r="FT100" s="133"/>
      <c r="FU100" s="133"/>
      <c r="FV100" s="133"/>
      <c r="FW100" s="133"/>
      <c r="FX100" s="133"/>
      <c r="FY100" s="133"/>
      <c r="FZ100" s="133"/>
      <c r="GA100" s="133"/>
      <c r="GB100" s="133"/>
      <c r="GC100" s="133"/>
      <c r="GD100" s="133"/>
      <c r="GE100" s="133"/>
      <c r="GF100" s="133"/>
      <c r="GG100" s="133"/>
      <c r="GH100" s="133"/>
      <c r="GI100" s="133"/>
      <c r="GJ100" s="133"/>
      <c r="GK100" s="133"/>
      <c r="GL100" s="133"/>
      <c r="GM100" s="133"/>
      <c r="GN100" s="133"/>
      <c r="GO100" s="133"/>
      <c r="GP100" s="133"/>
      <c r="GQ100" s="133"/>
      <c r="GR100" s="133"/>
      <c r="GS100" s="133"/>
      <c r="GT100" s="133"/>
      <c r="GU100" s="133"/>
      <c r="GV100" s="133"/>
      <c r="IG100" s="253"/>
      <c r="IH100" s="253"/>
      <c r="II100" s="253"/>
      <c r="IJ100" s="253"/>
    </row>
    <row r="101" spans="3:244"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  <c r="AY101" s="133"/>
      <c r="AZ101" s="133"/>
      <c r="BA101" s="133"/>
      <c r="BB101" s="133"/>
      <c r="BC101" s="133"/>
      <c r="BD101" s="133"/>
      <c r="BE101" s="133"/>
      <c r="BF101" s="133"/>
      <c r="BG101" s="133"/>
      <c r="BH101" s="133"/>
      <c r="BI101" s="133"/>
      <c r="BJ101" s="133"/>
      <c r="BK101" s="133"/>
      <c r="BL101" s="133"/>
      <c r="BM101" s="133"/>
      <c r="BN101" s="133"/>
      <c r="BO101" s="133"/>
      <c r="BP101" s="133"/>
      <c r="BQ101" s="133"/>
      <c r="BR101" s="133"/>
      <c r="BS101" s="133"/>
      <c r="BT101" s="133"/>
      <c r="BU101" s="133"/>
      <c r="BV101" s="133"/>
      <c r="BW101" s="133"/>
      <c r="BX101" s="133"/>
      <c r="BY101" s="133"/>
      <c r="BZ101" s="133"/>
      <c r="CA101" s="252"/>
      <c r="CB101" s="252"/>
      <c r="CC101" s="252"/>
      <c r="CD101" s="252"/>
      <c r="CE101" s="252"/>
      <c r="CF101" s="252"/>
      <c r="CG101" s="252"/>
      <c r="CH101" s="252"/>
      <c r="CI101" s="252"/>
      <c r="CJ101" s="252"/>
      <c r="CK101" s="252"/>
      <c r="CL101" s="252"/>
      <c r="CM101" s="252"/>
      <c r="CN101" s="252"/>
      <c r="CO101" s="252"/>
      <c r="CP101" s="252"/>
      <c r="CQ101" s="252"/>
      <c r="CR101" s="252"/>
      <c r="CS101" s="252"/>
      <c r="CT101" s="252"/>
      <c r="CU101" s="252"/>
      <c r="CV101" s="252"/>
      <c r="CW101" s="252"/>
      <c r="CX101" s="252"/>
      <c r="CY101" s="252"/>
      <c r="CZ101" s="252"/>
      <c r="DA101" s="252"/>
      <c r="DB101" s="252"/>
      <c r="DC101" s="252"/>
      <c r="DD101" s="252"/>
      <c r="DE101" s="252"/>
      <c r="DF101" s="252"/>
      <c r="DG101" s="252"/>
      <c r="DH101" s="252"/>
      <c r="FB101" s="133"/>
      <c r="FC101" s="133"/>
      <c r="FD101" s="133"/>
      <c r="FE101" s="133"/>
      <c r="FF101" s="133"/>
      <c r="FG101" s="133"/>
      <c r="FH101" s="133"/>
      <c r="FI101" s="133"/>
      <c r="FJ101" s="133"/>
      <c r="FK101" s="133"/>
      <c r="FL101" s="133"/>
      <c r="FM101" s="133"/>
      <c r="FN101" s="133"/>
      <c r="FO101" s="133"/>
      <c r="FP101" s="133"/>
      <c r="FQ101" s="133"/>
      <c r="FR101" s="133"/>
      <c r="FS101" s="133"/>
      <c r="FT101" s="133"/>
      <c r="FU101" s="133"/>
      <c r="FV101" s="133"/>
      <c r="FW101" s="133"/>
      <c r="FX101" s="133"/>
      <c r="FY101" s="133"/>
      <c r="FZ101" s="133"/>
      <c r="GA101" s="133"/>
      <c r="GB101" s="133"/>
      <c r="GC101" s="133"/>
      <c r="GD101" s="133"/>
      <c r="GE101" s="133"/>
      <c r="GF101" s="133"/>
      <c r="GG101" s="133"/>
      <c r="GH101" s="133"/>
      <c r="GI101" s="133"/>
      <c r="GJ101" s="133"/>
      <c r="GK101" s="133"/>
      <c r="GL101" s="133"/>
      <c r="GM101" s="133"/>
      <c r="GN101" s="133"/>
      <c r="GO101" s="133"/>
      <c r="GP101" s="133"/>
      <c r="GQ101" s="133"/>
      <c r="GR101" s="133"/>
      <c r="GS101" s="133"/>
      <c r="GT101" s="133"/>
      <c r="GU101" s="133"/>
      <c r="GV101" s="133"/>
      <c r="IG101" s="253"/>
      <c r="IH101" s="253"/>
      <c r="II101" s="253"/>
      <c r="IJ101" s="253"/>
    </row>
    <row r="102" spans="3:244"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3"/>
      <c r="AZ102" s="133"/>
      <c r="BA102" s="133"/>
      <c r="BB102" s="133"/>
      <c r="BC102" s="133"/>
      <c r="BD102" s="133"/>
      <c r="BE102" s="133"/>
      <c r="BF102" s="133"/>
      <c r="BG102" s="133"/>
      <c r="BH102" s="133"/>
      <c r="BI102" s="133"/>
      <c r="BJ102" s="133"/>
      <c r="BK102" s="133"/>
      <c r="BL102" s="133"/>
      <c r="BM102" s="133"/>
      <c r="BN102" s="133"/>
      <c r="BO102" s="133"/>
      <c r="BP102" s="133"/>
      <c r="BQ102" s="133"/>
      <c r="BR102" s="133"/>
      <c r="BS102" s="133"/>
      <c r="BT102" s="133"/>
      <c r="BU102" s="133"/>
      <c r="BV102" s="133"/>
      <c r="BW102" s="133"/>
      <c r="BX102" s="133"/>
      <c r="BY102" s="133"/>
      <c r="BZ102" s="133"/>
      <c r="CA102" s="252"/>
      <c r="CB102" s="252"/>
      <c r="CC102" s="252"/>
      <c r="CD102" s="252"/>
      <c r="CE102" s="252"/>
      <c r="CF102" s="252"/>
      <c r="CG102" s="252"/>
      <c r="CH102" s="252"/>
      <c r="CI102" s="252"/>
      <c r="CJ102" s="252"/>
      <c r="CK102" s="252"/>
      <c r="CL102" s="252"/>
      <c r="CM102" s="252"/>
      <c r="CN102" s="252"/>
      <c r="CO102" s="252"/>
      <c r="CP102" s="252"/>
      <c r="CQ102" s="252"/>
      <c r="CR102" s="252"/>
      <c r="CS102" s="252"/>
      <c r="CT102" s="252"/>
      <c r="CU102" s="252"/>
      <c r="CV102" s="252"/>
      <c r="CW102" s="252"/>
      <c r="CX102" s="252"/>
      <c r="CY102" s="252"/>
      <c r="CZ102" s="252"/>
      <c r="DA102" s="252"/>
      <c r="DB102" s="252"/>
      <c r="DC102" s="252"/>
      <c r="DD102" s="252"/>
      <c r="DE102" s="252"/>
      <c r="DF102" s="252"/>
      <c r="DG102" s="252"/>
      <c r="DH102" s="252"/>
      <c r="FB102" s="133"/>
      <c r="FC102" s="133"/>
      <c r="FD102" s="133"/>
      <c r="FE102" s="133"/>
      <c r="FF102" s="133"/>
      <c r="FG102" s="133"/>
      <c r="FH102" s="133"/>
      <c r="FI102" s="133"/>
      <c r="FJ102" s="133"/>
      <c r="FK102" s="133"/>
      <c r="FL102" s="133"/>
      <c r="FM102" s="133"/>
      <c r="FN102" s="133"/>
      <c r="FO102" s="133"/>
      <c r="FP102" s="133"/>
      <c r="FQ102" s="133"/>
      <c r="FR102" s="133"/>
      <c r="FS102" s="133"/>
      <c r="FT102" s="133"/>
      <c r="FU102" s="133"/>
      <c r="FV102" s="133"/>
      <c r="FW102" s="133"/>
      <c r="FX102" s="133"/>
      <c r="FY102" s="133"/>
      <c r="FZ102" s="133"/>
      <c r="GA102" s="133"/>
      <c r="GB102" s="133"/>
      <c r="GC102" s="133"/>
      <c r="GD102" s="133"/>
      <c r="GE102" s="133"/>
      <c r="GF102" s="133"/>
      <c r="GG102" s="133"/>
      <c r="GH102" s="133"/>
      <c r="GI102" s="133"/>
      <c r="GJ102" s="133"/>
      <c r="GK102" s="133"/>
      <c r="GL102" s="133"/>
      <c r="GM102" s="133"/>
      <c r="GN102" s="133"/>
      <c r="GO102" s="133"/>
      <c r="GP102" s="133"/>
      <c r="GQ102" s="133"/>
      <c r="GR102" s="133"/>
      <c r="GS102" s="133"/>
      <c r="GT102" s="133"/>
      <c r="GU102" s="133"/>
      <c r="GV102" s="133"/>
      <c r="IG102" s="253"/>
      <c r="IH102" s="253"/>
      <c r="II102" s="253"/>
      <c r="IJ102" s="253"/>
    </row>
    <row r="103" spans="3:244"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133"/>
      <c r="AZ103" s="133"/>
      <c r="BA103" s="133"/>
      <c r="BB103" s="133"/>
      <c r="BC103" s="133"/>
      <c r="BD103" s="133"/>
      <c r="BE103" s="133"/>
      <c r="BF103" s="133"/>
      <c r="BG103" s="133"/>
      <c r="BH103" s="133"/>
      <c r="BI103" s="133"/>
      <c r="BJ103" s="133"/>
      <c r="BK103" s="133"/>
      <c r="BL103" s="133"/>
      <c r="BM103" s="133"/>
      <c r="BN103" s="133"/>
      <c r="BO103" s="133"/>
      <c r="BP103" s="133"/>
      <c r="BQ103" s="133"/>
      <c r="BR103" s="133"/>
      <c r="BS103" s="133"/>
      <c r="BT103" s="133"/>
      <c r="BU103" s="133"/>
      <c r="BV103" s="133"/>
      <c r="BW103" s="133"/>
      <c r="BX103" s="133"/>
      <c r="BY103" s="133"/>
      <c r="BZ103" s="133"/>
      <c r="CA103" s="252"/>
      <c r="CB103" s="252"/>
      <c r="CC103" s="252"/>
      <c r="CD103" s="252"/>
      <c r="CE103" s="252"/>
      <c r="CF103" s="252"/>
      <c r="CG103" s="252"/>
      <c r="CH103" s="252"/>
      <c r="CI103" s="252"/>
      <c r="CJ103" s="252"/>
      <c r="CK103" s="252"/>
      <c r="CL103" s="252"/>
      <c r="CM103" s="252"/>
      <c r="CN103" s="252"/>
      <c r="CO103" s="252"/>
      <c r="CP103" s="252"/>
      <c r="CQ103" s="252"/>
      <c r="CR103" s="252"/>
      <c r="CS103" s="252"/>
      <c r="CT103" s="252"/>
      <c r="CU103" s="252"/>
      <c r="CV103" s="252"/>
      <c r="CW103" s="252"/>
      <c r="CX103" s="252"/>
      <c r="CY103" s="252"/>
      <c r="CZ103" s="252"/>
      <c r="DA103" s="252"/>
      <c r="DB103" s="252"/>
      <c r="DC103" s="252"/>
      <c r="DD103" s="252"/>
      <c r="DE103" s="252"/>
      <c r="DF103" s="252"/>
      <c r="DG103" s="252"/>
      <c r="DH103" s="252"/>
      <c r="FB103" s="133"/>
      <c r="FC103" s="133"/>
      <c r="FD103" s="133"/>
      <c r="FE103" s="133"/>
      <c r="FF103" s="133"/>
      <c r="FG103" s="133"/>
      <c r="FH103" s="133"/>
      <c r="FI103" s="133"/>
      <c r="FJ103" s="133"/>
      <c r="FK103" s="133"/>
      <c r="FL103" s="133"/>
      <c r="FM103" s="133"/>
      <c r="FN103" s="133"/>
      <c r="FO103" s="133"/>
      <c r="FP103" s="133"/>
      <c r="FQ103" s="133"/>
      <c r="FR103" s="133"/>
      <c r="FS103" s="133"/>
      <c r="FT103" s="133"/>
      <c r="FU103" s="133"/>
      <c r="FV103" s="133"/>
      <c r="FW103" s="133"/>
      <c r="FX103" s="133"/>
      <c r="FY103" s="133"/>
      <c r="FZ103" s="133"/>
      <c r="GA103" s="133"/>
      <c r="GB103" s="133"/>
      <c r="GC103" s="133"/>
      <c r="GD103" s="133"/>
      <c r="GE103" s="133"/>
      <c r="GF103" s="133"/>
      <c r="GG103" s="133"/>
      <c r="GH103" s="133"/>
      <c r="GI103" s="133"/>
      <c r="GJ103" s="133"/>
      <c r="GK103" s="133"/>
      <c r="GL103" s="133"/>
      <c r="GM103" s="133"/>
      <c r="GN103" s="133"/>
      <c r="GO103" s="133"/>
      <c r="GP103" s="133"/>
      <c r="GQ103" s="133"/>
      <c r="GR103" s="133"/>
      <c r="GS103" s="133"/>
      <c r="GT103" s="133"/>
      <c r="GU103" s="133"/>
      <c r="GV103" s="133"/>
      <c r="IG103" s="253"/>
      <c r="IH103" s="253"/>
      <c r="II103" s="253"/>
      <c r="IJ103" s="253"/>
    </row>
    <row r="104" spans="3:244"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133"/>
      <c r="BM104" s="133"/>
      <c r="BN104" s="133"/>
      <c r="BO104" s="133"/>
      <c r="BP104" s="133"/>
      <c r="BQ104" s="133"/>
      <c r="BR104" s="133"/>
      <c r="BS104" s="133"/>
      <c r="BT104" s="133"/>
      <c r="BU104" s="133"/>
      <c r="BV104" s="133"/>
      <c r="BW104" s="133"/>
      <c r="BX104" s="133"/>
      <c r="BY104" s="133"/>
      <c r="BZ104" s="133"/>
      <c r="CA104" s="252"/>
      <c r="CB104" s="252"/>
      <c r="CC104" s="252"/>
      <c r="CD104" s="252"/>
      <c r="CE104" s="252"/>
      <c r="CF104" s="252"/>
      <c r="CG104" s="252"/>
      <c r="CH104" s="252"/>
      <c r="CI104" s="252"/>
      <c r="CJ104" s="252"/>
      <c r="CK104" s="252"/>
      <c r="CL104" s="252"/>
      <c r="CM104" s="252"/>
      <c r="CN104" s="252"/>
      <c r="CO104" s="252"/>
      <c r="CP104" s="252"/>
      <c r="CQ104" s="252"/>
      <c r="CR104" s="252"/>
      <c r="CS104" s="252"/>
      <c r="CT104" s="252"/>
      <c r="CU104" s="252"/>
      <c r="CV104" s="252"/>
      <c r="CW104" s="252"/>
      <c r="CX104" s="252"/>
      <c r="CY104" s="252"/>
      <c r="CZ104" s="252"/>
      <c r="DA104" s="252"/>
      <c r="DB104" s="252"/>
      <c r="DC104" s="252"/>
      <c r="DD104" s="252"/>
      <c r="DE104" s="252"/>
      <c r="DF104" s="252"/>
      <c r="DG104" s="252"/>
      <c r="DH104" s="252"/>
      <c r="FB104" s="133"/>
      <c r="FC104" s="133"/>
      <c r="FD104" s="133"/>
      <c r="FE104" s="133"/>
      <c r="FF104" s="133"/>
      <c r="FG104" s="133"/>
      <c r="FH104" s="133"/>
      <c r="FI104" s="133"/>
      <c r="FJ104" s="133"/>
      <c r="FK104" s="133"/>
      <c r="FL104" s="133"/>
      <c r="FM104" s="133"/>
      <c r="FN104" s="133"/>
      <c r="FO104" s="133"/>
      <c r="FP104" s="133"/>
      <c r="FQ104" s="133"/>
      <c r="FR104" s="133"/>
      <c r="FS104" s="133"/>
      <c r="FT104" s="133"/>
      <c r="FU104" s="133"/>
      <c r="FV104" s="133"/>
      <c r="FW104" s="133"/>
      <c r="FX104" s="133"/>
      <c r="FY104" s="133"/>
      <c r="FZ104" s="133"/>
      <c r="GA104" s="133"/>
      <c r="GB104" s="133"/>
      <c r="GC104" s="133"/>
      <c r="GD104" s="133"/>
      <c r="GE104" s="133"/>
      <c r="GF104" s="133"/>
      <c r="GG104" s="133"/>
      <c r="GH104" s="133"/>
      <c r="GI104" s="133"/>
      <c r="GJ104" s="133"/>
      <c r="GK104" s="133"/>
      <c r="GL104" s="133"/>
      <c r="GM104" s="133"/>
      <c r="GN104" s="133"/>
      <c r="GO104" s="133"/>
      <c r="GP104" s="133"/>
      <c r="GQ104" s="133"/>
      <c r="GR104" s="133"/>
      <c r="GS104" s="133"/>
      <c r="GT104" s="133"/>
      <c r="GU104" s="133"/>
      <c r="GV104" s="133"/>
      <c r="IG104" s="253"/>
      <c r="IH104" s="253"/>
      <c r="II104" s="253"/>
      <c r="IJ104" s="253"/>
    </row>
    <row r="105" spans="3:244"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  <c r="AY105" s="133"/>
      <c r="AZ105" s="133"/>
      <c r="BA105" s="133"/>
      <c r="BB105" s="133"/>
      <c r="BC105" s="133"/>
      <c r="BD105" s="133"/>
      <c r="BE105" s="133"/>
      <c r="BF105" s="133"/>
      <c r="BG105" s="133"/>
      <c r="BH105" s="133"/>
      <c r="BI105" s="133"/>
      <c r="BJ105" s="133"/>
      <c r="BK105" s="133"/>
      <c r="BL105" s="133"/>
      <c r="BM105" s="133"/>
      <c r="BN105" s="133"/>
      <c r="BO105" s="133"/>
      <c r="BP105" s="133"/>
      <c r="BQ105" s="133"/>
      <c r="BR105" s="133"/>
      <c r="BS105" s="133"/>
      <c r="BT105" s="133"/>
      <c r="BU105" s="133"/>
      <c r="BV105" s="133"/>
      <c r="BW105" s="133"/>
      <c r="BX105" s="133"/>
      <c r="BY105" s="133"/>
      <c r="BZ105" s="133"/>
      <c r="CA105" s="252"/>
      <c r="CB105" s="252"/>
      <c r="CC105" s="252"/>
      <c r="CD105" s="252"/>
      <c r="CE105" s="252"/>
      <c r="CF105" s="252"/>
      <c r="CG105" s="252"/>
      <c r="CH105" s="252"/>
      <c r="CI105" s="252"/>
      <c r="CJ105" s="252"/>
      <c r="CK105" s="252"/>
      <c r="CL105" s="252"/>
      <c r="CM105" s="252"/>
      <c r="CN105" s="252"/>
      <c r="CO105" s="252"/>
      <c r="CP105" s="252"/>
      <c r="CQ105" s="252"/>
      <c r="CR105" s="252"/>
      <c r="CS105" s="252"/>
      <c r="CT105" s="252"/>
      <c r="CU105" s="252"/>
      <c r="CV105" s="252"/>
      <c r="CW105" s="252"/>
      <c r="CX105" s="252"/>
      <c r="CY105" s="252"/>
      <c r="CZ105" s="252"/>
      <c r="DA105" s="252"/>
      <c r="DB105" s="252"/>
      <c r="DC105" s="252"/>
      <c r="DD105" s="252"/>
      <c r="DE105" s="252"/>
      <c r="DF105" s="252"/>
      <c r="DG105" s="252"/>
      <c r="DH105" s="252"/>
      <c r="FB105" s="133"/>
      <c r="FC105" s="133"/>
      <c r="FD105" s="133"/>
      <c r="FE105" s="133"/>
      <c r="FF105" s="133"/>
      <c r="FG105" s="133"/>
      <c r="FH105" s="133"/>
      <c r="FI105" s="133"/>
      <c r="FJ105" s="133"/>
      <c r="FK105" s="133"/>
      <c r="FL105" s="133"/>
      <c r="FM105" s="133"/>
      <c r="FN105" s="133"/>
      <c r="FO105" s="133"/>
      <c r="FP105" s="133"/>
      <c r="FQ105" s="133"/>
      <c r="FR105" s="133"/>
      <c r="FS105" s="133"/>
      <c r="FT105" s="133"/>
      <c r="FU105" s="133"/>
      <c r="FV105" s="133"/>
      <c r="FW105" s="133"/>
      <c r="FX105" s="133"/>
      <c r="FY105" s="133"/>
      <c r="FZ105" s="133"/>
      <c r="GA105" s="133"/>
      <c r="GB105" s="133"/>
      <c r="GC105" s="133"/>
      <c r="GD105" s="133"/>
      <c r="GE105" s="133"/>
      <c r="GF105" s="133"/>
      <c r="GG105" s="133"/>
      <c r="GH105" s="133"/>
      <c r="GI105" s="133"/>
      <c r="GJ105" s="133"/>
      <c r="GK105" s="133"/>
      <c r="GL105" s="133"/>
      <c r="GM105" s="133"/>
      <c r="GN105" s="133"/>
      <c r="GO105" s="133"/>
      <c r="GP105" s="133"/>
      <c r="GQ105" s="133"/>
      <c r="GR105" s="133"/>
      <c r="GS105" s="133"/>
      <c r="GT105" s="133"/>
      <c r="GU105" s="133"/>
      <c r="GV105" s="133"/>
      <c r="IG105" s="253"/>
      <c r="IH105" s="253"/>
      <c r="II105" s="253"/>
      <c r="IJ105" s="253"/>
    </row>
    <row r="106" spans="3:244"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3"/>
      <c r="AZ106" s="133"/>
      <c r="BA106" s="133"/>
      <c r="BB106" s="133"/>
      <c r="BC106" s="133"/>
      <c r="BD106" s="133"/>
      <c r="BE106" s="133"/>
      <c r="BF106" s="133"/>
      <c r="BG106" s="133"/>
      <c r="BH106" s="133"/>
      <c r="BI106" s="133"/>
      <c r="BJ106" s="133"/>
      <c r="BK106" s="133"/>
      <c r="BL106" s="133"/>
      <c r="BM106" s="133"/>
      <c r="BN106" s="133"/>
      <c r="BO106" s="133"/>
      <c r="BP106" s="133"/>
      <c r="BQ106" s="133"/>
      <c r="BR106" s="133"/>
      <c r="BS106" s="133"/>
      <c r="BT106" s="133"/>
      <c r="BU106" s="133"/>
      <c r="BV106" s="133"/>
      <c r="BW106" s="133"/>
      <c r="BX106" s="133"/>
      <c r="BY106" s="133"/>
      <c r="BZ106" s="133"/>
      <c r="CA106" s="252"/>
      <c r="CB106" s="252"/>
      <c r="CC106" s="252"/>
      <c r="CD106" s="252"/>
      <c r="CE106" s="252"/>
      <c r="CF106" s="252"/>
      <c r="CG106" s="252"/>
      <c r="CH106" s="252"/>
      <c r="CI106" s="252"/>
      <c r="CJ106" s="252"/>
      <c r="CK106" s="252"/>
      <c r="CL106" s="252"/>
      <c r="CM106" s="252"/>
      <c r="CN106" s="252"/>
      <c r="CO106" s="252"/>
      <c r="CP106" s="252"/>
      <c r="CQ106" s="252"/>
      <c r="CR106" s="252"/>
      <c r="CS106" s="252"/>
      <c r="CT106" s="252"/>
      <c r="CU106" s="252"/>
      <c r="CV106" s="252"/>
      <c r="CW106" s="252"/>
      <c r="CX106" s="252"/>
      <c r="CY106" s="252"/>
      <c r="CZ106" s="252"/>
      <c r="DA106" s="252"/>
      <c r="DB106" s="252"/>
      <c r="DC106" s="252"/>
      <c r="DD106" s="252"/>
      <c r="DE106" s="252"/>
      <c r="DF106" s="252"/>
      <c r="DG106" s="252"/>
      <c r="DH106" s="252"/>
      <c r="FB106" s="133"/>
      <c r="FC106" s="133"/>
      <c r="FD106" s="133"/>
      <c r="FE106" s="133"/>
      <c r="FF106" s="133"/>
      <c r="FG106" s="133"/>
      <c r="FH106" s="133"/>
      <c r="FI106" s="133"/>
      <c r="FJ106" s="133"/>
      <c r="FK106" s="133"/>
      <c r="FL106" s="133"/>
      <c r="FM106" s="133"/>
      <c r="FN106" s="133"/>
      <c r="FO106" s="133"/>
      <c r="FP106" s="133"/>
      <c r="FQ106" s="133"/>
      <c r="FR106" s="133"/>
      <c r="FS106" s="133"/>
      <c r="FT106" s="133"/>
      <c r="FU106" s="133"/>
      <c r="FV106" s="133"/>
      <c r="FW106" s="133"/>
      <c r="FX106" s="133"/>
      <c r="FY106" s="133"/>
      <c r="FZ106" s="133"/>
      <c r="GA106" s="133"/>
      <c r="GB106" s="133"/>
      <c r="GC106" s="133"/>
      <c r="GD106" s="133"/>
      <c r="GE106" s="133"/>
      <c r="GF106" s="133"/>
      <c r="GG106" s="133"/>
      <c r="GH106" s="133"/>
      <c r="GI106" s="133"/>
      <c r="GJ106" s="133"/>
      <c r="GK106" s="133"/>
      <c r="GL106" s="133"/>
      <c r="GM106" s="133"/>
      <c r="GN106" s="133"/>
      <c r="GO106" s="133"/>
      <c r="GP106" s="133"/>
      <c r="GQ106" s="133"/>
      <c r="GR106" s="133"/>
      <c r="GS106" s="133"/>
      <c r="GT106" s="133"/>
      <c r="GU106" s="133"/>
      <c r="GV106" s="133"/>
      <c r="IG106" s="253"/>
      <c r="IH106" s="253"/>
      <c r="II106" s="253"/>
      <c r="IJ106" s="253"/>
    </row>
    <row r="107" spans="3:244"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  <c r="BR107" s="133"/>
      <c r="BS107" s="133"/>
      <c r="BT107" s="133"/>
      <c r="BU107" s="133"/>
      <c r="BV107" s="133"/>
      <c r="BW107" s="133"/>
      <c r="BX107" s="133"/>
      <c r="BY107" s="133"/>
      <c r="BZ107" s="133"/>
      <c r="CA107" s="252"/>
      <c r="CB107" s="252"/>
      <c r="CC107" s="252"/>
      <c r="CD107" s="252"/>
      <c r="CE107" s="252"/>
      <c r="CF107" s="252"/>
      <c r="CG107" s="252"/>
      <c r="CH107" s="252"/>
      <c r="CI107" s="252"/>
      <c r="CJ107" s="252"/>
      <c r="CK107" s="252"/>
      <c r="CL107" s="252"/>
      <c r="CM107" s="252"/>
      <c r="CN107" s="252"/>
      <c r="CO107" s="252"/>
      <c r="CP107" s="252"/>
      <c r="CQ107" s="252"/>
      <c r="CR107" s="252"/>
      <c r="CS107" s="252"/>
      <c r="CT107" s="252"/>
      <c r="CU107" s="252"/>
      <c r="CV107" s="252"/>
      <c r="CW107" s="252"/>
      <c r="CX107" s="252"/>
      <c r="CY107" s="252"/>
      <c r="CZ107" s="252"/>
      <c r="DA107" s="252"/>
      <c r="DB107" s="252"/>
      <c r="DC107" s="252"/>
      <c r="DD107" s="252"/>
      <c r="DE107" s="252"/>
      <c r="DF107" s="252"/>
      <c r="DG107" s="252"/>
      <c r="DH107" s="252"/>
      <c r="FB107" s="133"/>
      <c r="FC107" s="133"/>
      <c r="FD107" s="133"/>
      <c r="FE107" s="133"/>
      <c r="FF107" s="133"/>
      <c r="FG107" s="133"/>
      <c r="FH107" s="133"/>
      <c r="FI107" s="133"/>
      <c r="FJ107" s="133"/>
      <c r="FK107" s="133"/>
      <c r="FL107" s="133"/>
      <c r="FM107" s="133"/>
      <c r="FN107" s="133"/>
      <c r="FO107" s="133"/>
      <c r="FP107" s="133"/>
      <c r="FQ107" s="133"/>
      <c r="FR107" s="133"/>
      <c r="FS107" s="133"/>
      <c r="FT107" s="133"/>
      <c r="FU107" s="133"/>
      <c r="FV107" s="133"/>
      <c r="FW107" s="133"/>
      <c r="FX107" s="133"/>
      <c r="FY107" s="133"/>
      <c r="FZ107" s="133"/>
      <c r="GA107" s="133"/>
      <c r="GB107" s="133"/>
      <c r="GC107" s="133"/>
      <c r="GD107" s="133"/>
      <c r="GE107" s="133"/>
      <c r="GF107" s="133"/>
      <c r="GG107" s="133"/>
      <c r="GH107" s="133"/>
      <c r="GI107" s="133"/>
      <c r="GJ107" s="133"/>
      <c r="GK107" s="133"/>
      <c r="GL107" s="133"/>
      <c r="GM107" s="133"/>
      <c r="GN107" s="133"/>
      <c r="GO107" s="133"/>
      <c r="GP107" s="133"/>
      <c r="GQ107" s="133"/>
      <c r="GR107" s="133"/>
      <c r="GS107" s="133"/>
      <c r="GT107" s="133"/>
      <c r="GU107" s="133"/>
      <c r="GV107" s="133"/>
      <c r="IG107" s="253"/>
      <c r="IH107" s="253"/>
      <c r="II107" s="253"/>
      <c r="IJ107" s="253"/>
    </row>
    <row r="108" spans="3:244"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3"/>
      <c r="AZ108" s="133"/>
      <c r="BA108" s="133"/>
      <c r="BB108" s="133"/>
      <c r="BC108" s="133"/>
      <c r="BD108" s="133"/>
      <c r="BE108" s="133"/>
      <c r="BF108" s="133"/>
      <c r="BG108" s="133"/>
      <c r="BH108" s="133"/>
      <c r="BI108" s="133"/>
      <c r="BJ108" s="133"/>
      <c r="BK108" s="133"/>
      <c r="BL108" s="133"/>
      <c r="BM108" s="133"/>
      <c r="BN108" s="133"/>
      <c r="BO108" s="133"/>
      <c r="BP108" s="133"/>
      <c r="BQ108" s="133"/>
      <c r="BR108" s="133"/>
      <c r="BS108" s="133"/>
      <c r="BT108" s="133"/>
      <c r="BU108" s="133"/>
      <c r="BV108" s="133"/>
      <c r="BW108" s="133"/>
      <c r="BX108" s="133"/>
      <c r="BY108" s="133"/>
      <c r="BZ108" s="133"/>
      <c r="CA108" s="252"/>
      <c r="CB108" s="252"/>
      <c r="CC108" s="252"/>
      <c r="CD108" s="252"/>
      <c r="CE108" s="252"/>
      <c r="CF108" s="252"/>
      <c r="CG108" s="252"/>
      <c r="CH108" s="252"/>
      <c r="CI108" s="252"/>
      <c r="CJ108" s="252"/>
      <c r="CK108" s="252"/>
      <c r="CL108" s="252"/>
      <c r="CM108" s="252"/>
      <c r="CN108" s="252"/>
      <c r="CO108" s="252"/>
      <c r="CP108" s="252"/>
      <c r="CQ108" s="252"/>
      <c r="CR108" s="252"/>
      <c r="CS108" s="252"/>
      <c r="CT108" s="252"/>
      <c r="CU108" s="252"/>
      <c r="CV108" s="252"/>
      <c r="CW108" s="252"/>
      <c r="CX108" s="252"/>
      <c r="CY108" s="252"/>
      <c r="CZ108" s="252"/>
      <c r="DA108" s="252"/>
      <c r="DB108" s="252"/>
      <c r="DC108" s="252"/>
      <c r="DD108" s="252"/>
      <c r="DE108" s="252"/>
      <c r="DF108" s="252"/>
      <c r="DG108" s="252"/>
      <c r="DH108" s="252"/>
      <c r="FB108" s="133"/>
      <c r="FC108" s="133"/>
      <c r="FD108" s="133"/>
      <c r="FE108" s="133"/>
      <c r="FF108" s="133"/>
      <c r="FG108" s="133"/>
      <c r="FH108" s="133"/>
      <c r="FI108" s="133"/>
      <c r="FJ108" s="133"/>
      <c r="FK108" s="133"/>
      <c r="FL108" s="133"/>
      <c r="FM108" s="133"/>
      <c r="FN108" s="133"/>
      <c r="FO108" s="133"/>
      <c r="FP108" s="133"/>
      <c r="FQ108" s="133"/>
      <c r="FR108" s="133"/>
      <c r="FS108" s="133"/>
      <c r="FT108" s="133"/>
      <c r="FU108" s="133"/>
      <c r="FV108" s="133"/>
      <c r="FW108" s="133"/>
      <c r="FX108" s="133"/>
      <c r="FY108" s="133"/>
      <c r="FZ108" s="133"/>
      <c r="GA108" s="133"/>
      <c r="GB108" s="133"/>
      <c r="GC108" s="133"/>
      <c r="GD108" s="133"/>
      <c r="GE108" s="133"/>
      <c r="GF108" s="133"/>
      <c r="GG108" s="133"/>
      <c r="GH108" s="133"/>
      <c r="GI108" s="133"/>
      <c r="GJ108" s="133"/>
      <c r="GK108" s="133"/>
      <c r="GL108" s="133"/>
      <c r="GM108" s="133"/>
      <c r="GN108" s="133"/>
      <c r="GO108" s="133"/>
      <c r="GP108" s="133"/>
      <c r="GQ108" s="133"/>
      <c r="GR108" s="133"/>
      <c r="GS108" s="133"/>
      <c r="GT108" s="133"/>
      <c r="GU108" s="133"/>
      <c r="GV108" s="133"/>
      <c r="IG108" s="253"/>
      <c r="IH108" s="253"/>
      <c r="II108" s="253"/>
      <c r="IJ108" s="253"/>
    </row>
    <row r="109" spans="3:244"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  <c r="AY109" s="133"/>
      <c r="AZ109" s="133"/>
      <c r="BA109" s="133"/>
      <c r="BB109" s="133"/>
      <c r="BC109" s="133"/>
      <c r="BD109" s="133"/>
      <c r="BE109" s="133"/>
      <c r="BF109" s="133"/>
      <c r="BG109" s="133"/>
      <c r="BH109" s="133"/>
      <c r="BI109" s="133"/>
      <c r="BJ109" s="133"/>
      <c r="BK109" s="133"/>
      <c r="BL109" s="133"/>
      <c r="BM109" s="133"/>
      <c r="BN109" s="133"/>
      <c r="BO109" s="133"/>
      <c r="BP109" s="133"/>
      <c r="BQ109" s="133"/>
      <c r="BR109" s="133"/>
      <c r="BS109" s="133"/>
      <c r="BT109" s="133"/>
      <c r="BU109" s="133"/>
      <c r="BV109" s="133"/>
      <c r="BW109" s="133"/>
      <c r="BX109" s="133"/>
      <c r="BY109" s="133"/>
      <c r="BZ109" s="133"/>
      <c r="CA109" s="252"/>
      <c r="CB109" s="252"/>
      <c r="CC109" s="252"/>
      <c r="CD109" s="252"/>
      <c r="CE109" s="252"/>
      <c r="CF109" s="252"/>
      <c r="CG109" s="252"/>
      <c r="CH109" s="252"/>
      <c r="CI109" s="252"/>
      <c r="CJ109" s="252"/>
      <c r="CK109" s="252"/>
      <c r="CL109" s="252"/>
      <c r="CM109" s="252"/>
      <c r="CN109" s="252"/>
      <c r="CO109" s="252"/>
      <c r="CP109" s="252"/>
      <c r="CQ109" s="252"/>
      <c r="CR109" s="252"/>
      <c r="CS109" s="252"/>
      <c r="CT109" s="252"/>
      <c r="CU109" s="252"/>
      <c r="CV109" s="252"/>
      <c r="CW109" s="252"/>
      <c r="CX109" s="252"/>
      <c r="CY109" s="252"/>
      <c r="CZ109" s="252"/>
      <c r="DA109" s="252"/>
      <c r="DB109" s="252"/>
      <c r="DC109" s="252"/>
      <c r="DD109" s="252"/>
      <c r="DE109" s="252"/>
      <c r="DF109" s="252"/>
      <c r="DG109" s="252"/>
      <c r="DH109" s="252"/>
      <c r="FB109" s="133"/>
      <c r="FC109" s="133"/>
      <c r="FD109" s="133"/>
      <c r="FE109" s="133"/>
      <c r="FF109" s="133"/>
      <c r="FG109" s="133"/>
      <c r="FH109" s="133"/>
      <c r="FI109" s="133"/>
      <c r="FJ109" s="133"/>
      <c r="FK109" s="133"/>
      <c r="FL109" s="133"/>
      <c r="FM109" s="133"/>
      <c r="FN109" s="133"/>
      <c r="FO109" s="133"/>
      <c r="FP109" s="133"/>
      <c r="FQ109" s="133"/>
      <c r="FR109" s="133"/>
      <c r="FS109" s="133"/>
      <c r="FT109" s="133"/>
      <c r="FU109" s="133"/>
      <c r="FV109" s="133"/>
      <c r="FW109" s="133"/>
      <c r="FX109" s="133"/>
      <c r="FY109" s="133"/>
      <c r="FZ109" s="133"/>
      <c r="GA109" s="133"/>
      <c r="GB109" s="133"/>
      <c r="GC109" s="133"/>
      <c r="GD109" s="133"/>
      <c r="GE109" s="133"/>
      <c r="GF109" s="133"/>
      <c r="GG109" s="133"/>
      <c r="GH109" s="133"/>
      <c r="GI109" s="133"/>
      <c r="GJ109" s="133"/>
      <c r="GK109" s="133"/>
      <c r="GL109" s="133"/>
      <c r="GM109" s="133"/>
      <c r="GN109" s="133"/>
      <c r="GO109" s="133"/>
      <c r="GP109" s="133"/>
      <c r="GQ109" s="133"/>
      <c r="GR109" s="133"/>
      <c r="GS109" s="133"/>
      <c r="GT109" s="133"/>
      <c r="GU109" s="133"/>
      <c r="GV109" s="133"/>
      <c r="IG109" s="253"/>
      <c r="IH109" s="253"/>
      <c r="II109" s="253"/>
      <c r="IJ109" s="253"/>
    </row>
    <row r="110" spans="3:244"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  <c r="AY110" s="133"/>
      <c r="AZ110" s="133"/>
      <c r="BA110" s="133"/>
      <c r="BB110" s="133"/>
      <c r="BC110" s="133"/>
      <c r="BD110" s="133"/>
      <c r="BE110" s="133"/>
      <c r="BF110" s="133"/>
      <c r="BG110" s="133"/>
      <c r="BH110" s="133"/>
      <c r="BI110" s="133"/>
      <c r="BJ110" s="133"/>
      <c r="BK110" s="133"/>
      <c r="BL110" s="133"/>
      <c r="BM110" s="133"/>
      <c r="BN110" s="133"/>
      <c r="BO110" s="133"/>
      <c r="BP110" s="133"/>
      <c r="BQ110" s="133"/>
      <c r="BR110" s="133"/>
      <c r="BS110" s="133"/>
      <c r="BT110" s="133"/>
      <c r="BU110" s="133"/>
      <c r="BV110" s="133"/>
      <c r="BW110" s="133"/>
      <c r="BX110" s="133"/>
      <c r="BY110" s="133"/>
      <c r="BZ110" s="133"/>
      <c r="CA110" s="252"/>
      <c r="CB110" s="252"/>
      <c r="CC110" s="252"/>
      <c r="CD110" s="252"/>
      <c r="CE110" s="252"/>
      <c r="CF110" s="252"/>
      <c r="CG110" s="252"/>
      <c r="CH110" s="252"/>
      <c r="CI110" s="252"/>
      <c r="CJ110" s="252"/>
      <c r="CK110" s="252"/>
      <c r="CL110" s="252"/>
      <c r="CM110" s="252"/>
      <c r="CN110" s="252"/>
      <c r="CO110" s="252"/>
      <c r="CP110" s="252"/>
      <c r="CQ110" s="252"/>
      <c r="CR110" s="252"/>
      <c r="CS110" s="252"/>
      <c r="CT110" s="252"/>
      <c r="CU110" s="252"/>
      <c r="CV110" s="252"/>
      <c r="CW110" s="252"/>
      <c r="CX110" s="252"/>
      <c r="CY110" s="252"/>
      <c r="CZ110" s="252"/>
      <c r="DA110" s="252"/>
      <c r="DB110" s="252"/>
      <c r="DC110" s="252"/>
      <c r="DD110" s="252"/>
      <c r="DE110" s="252"/>
      <c r="DF110" s="252"/>
      <c r="DG110" s="252"/>
      <c r="DH110" s="252"/>
      <c r="FB110" s="133"/>
      <c r="FC110" s="133"/>
      <c r="FD110" s="133"/>
      <c r="FE110" s="133"/>
      <c r="FF110" s="133"/>
      <c r="FG110" s="133"/>
      <c r="FH110" s="133"/>
      <c r="FI110" s="133"/>
      <c r="FJ110" s="133"/>
      <c r="FK110" s="133"/>
      <c r="FL110" s="133"/>
      <c r="FM110" s="133"/>
      <c r="FN110" s="133"/>
      <c r="FO110" s="133"/>
      <c r="FP110" s="133"/>
      <c r="FQ110" s="133"/>
      <c r="FR110" s="133"/>
      <c r="FS110" s="133"/>
      <c r="FT110" s="133"/>
      <c r="FU110" s="133"/>
      <c r="FV110" s="133"/>
      <c r="FW110" s="133"/>
      <c r="FX110" s="133"/>
      <c r="FY110" s="133"/>
      <c r="FZ110" s="133"/>
      <c r="GA110" s="133"/>
      <c r="GB110" s="133"/>
      <c r="GC110" s="133"/>
      <c r="GD110" s="133"/>
      <c r="GE110" s="133"/>
      <c r="GF110" s="133"/>
      <c r="GG110" s="133"/>
      <c r="GH110" s="133"/>
      <c r="GI110" s="133"/>
      <c r="GJ110" s="133"/>
      <c r="GK110" s="133"/>
      <c r="GL110" s="133"/>
      <c r="GM110" s="133"/>
      <c r="GN110" s="133"/>
      <c r="GO110" s="133"/>
      <c r="GP110" s="133"/>
      <c r="GQ110" s="133"/>
      <c r="GR110" s="133"/>
      <c r="GS110" s="133"/>
      <c r="GT110" s="133"/>
      <c r="GU110" s="133"/>
      <c r="GV110" s="133"/>
      <c r="IG110" s="253"/>
      <c r="IH110" s="253"/>
      <c r="II110" s="253"/>
      <c r="IJ110" s="253"/>
    </row>
    <row r="111" spans="3:244"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  <c r="AY111" s="133"/>
      <c r="AZ111" s="133"/>
      <c r="BA111" s="133"/>
      <c r="BB111" s="133"/>
      <c r="BC111" s="133"/>
      <c r="BD111" s="133"/>
      <c r="BE111" s="133"/>
      <c r="BF111" s="133"/>
      <c r="BG111" s="133"/>
      <c r="BH111" s="133"/>
      <c r="BI111" s="133"/>
      <c r="BJ111" s="133"/>
      <c r="BK111" s="133"/>
      <c r="BL111" s="133"/>
      <c r="BM111" s="133"/>
      <c r="BN111" s="133"/>
      <c r="BO111" s="133"/>
      <c r="BP111" s="133"/>
      <c r="BQ111" s="133"/>
      <c r="BR111" s="133"/>
      <c r="BS111" s="133"/>
      <c r="BT111" s="133"/>
      <c r="BU111" s="133"/>
      <c r="BV111" s="133"/>
      <c r="BW111" s="133"/>
      <c r="BX111" s="133"/>
      <c r="BY111" s="133"/>
      <c r="BZ111" s="133"/>
      <c r="CA111" s="252"/>
      <c r="CB111" s="252"/>
      <c r="CC111" s="252"/>
      <c r="CD111" s="252"/>
      <c r="CE111" s="252"/>
      <c r="CF111" s="252"/>
      <c r="CG111" s="252"/>
      <c r="CH111" s="252"/>
      <c r="CI111" s="252"/>
      <c r="CJ111" s="252"/>
      <c r="CK111" s="252"/>
      <c r="CL111" s="252"/>
      <c r="CM111" s="252"/>
      <c r="CN111" s="252"/>
      <c r="CO111" s="252"/>
      <c r="CP111" s="252"/>
      <c r="CQ111" s="252"/>
      <c r="CR111" s="252"/>
      <c r="CS111" s="252"/>
      <c r="CT111" s="252"/>
      <c r="CU111" s="252"/>
      <c r="CV111" s="252"/>
      <c r="CW111" s="252"/>
      <c r="CX111" s="252"/>
      <c r="CY111" s="252"/>
      <c r="CZ111" s="252"/>
      <c r="DA111" s="252"/>
      <c r="DB111" s="252"/>
      <c r="DC111" s="252"/>
      <c r="DD111" s="252"/>
      <c r="DE111" s="252"/>
      <c r="DF111" s="252"/>
      <c r="DG111" s="252"/>
      <c r="DH111" s="252"/>
      <c r="FB111" s="133"/>
      <c r="FC111" s="133"/>
      <c r="FD111" s="133"/>
      <c r="FE111" s="133"/>
      <c r="FF111" s="133"/>
      <c r="FG111" s="133"/>
      <c r="FH111" s="133"/>
      <c r="FI111" s="133"/>
      <c r="FJ111" s="133"/>
      <c r="FK111" s="133"/>
      <c r="FL111" s="133"/>
      <c r="FM111" s="133"/>
      <c r="FN111" s="133"/>
      <c r="FO111" s="133"/>
      <c r="FP111" s="133"/>
      <c r="FQ111" s="133"/>
      <c r="FR111" s="133"/>
      <c r="FS111" s="133"/>
      <c r="FT111" s="133"/>
      <c r="FU111" s="133"/>
      <c r="FV111" s="133"/>
      <c r="FW111" s="133"/>
      <c r="FX111" s="133"/>
      <c r="FY111" s="133"/>
      <c r="FZ111" s="133"/>
      <c r="GA111" s="133"/>
      <c r="GB111" s="133"/>
      <c r="GC111" s="133"/>
      <c r="GD111" s="133"/>
      <c r="GE111" s="133"/>
      <c r="GF111" s="133"/>
      <c r="GG111" s="133"/>
      <c r="GH111" s="133"/>
      <c r="GI111" s="133"/>
      <c r="GJ111" s="133"/>
      <c r="GK111" s="133"/>
      <c r="GL111" s="133"/>
      <c r="GM111" s="133"/>
      <c r="GN111" s="133"/>
      <c r="GO111" s="133"/>
      <c r="GP111" s="133"/>
      <c r="GQ111" s="133"/>
      <c r="GR111" s="133"/>
      <c r="GS111" s="133"/>
      <c r="GT111" s="133"/>
      <c r="GU111" s="133"/>
      <c r="GV111" s="133"/>
      <c r="IG111" s="253"/>
      <c r="IH111" s="253"/>
      <c r="II111" s="253"/>
      <c r="IJ111" s="253"/>
    </row>
    <row r="112" spans="3:244"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133"/>
      <c r="BA112" s="133"/>
      <c r="BB112" s="133"/>
      <c r="BC112" s="133"/>
      <c r="BD112" s="133"/>
      <c r="BE112" s="133"/>
      <c r="BF112" s="133"/>
      <c r="BG112" s="133"/>
      <c r="BH112" s="133"/>
      <c r="BI112" s="133"/>
      <c r="BJ112" s="133"/>
      <c r="BK112" s="133"/>
      <c r="BL112" s="133"/>
      <c r="BM112" s="133"/>
      <c r="BN112" s="133"/>
      <c r="BO112" s="133"/>
      <c r="BP112" s="133"/>
      <c r="BQ112" s="133"/>
      <c r="BR112" s="133"/>
      <c r="BS112" s="133"/>
      <c r="BT112" s="133"/>
      <c r="BU112" s="133"/>
      <c r="BV112" s="133"/>
      <c r="BW112" s="133"/>
      <c r="BX112" s="133"/>
      <c r="BY112" s="133"/>
      <c r="BZ112" s="133"/>
      <c r="CA112" s="252"/>
      <c r="CB112" s="252"/>
      <c r="CC112" s="252"/>
      <c r="CD112" s="252"/>
      <c r="CE112" s="252"/>
      <c r="CF112" s="252"/>
      <c r="CG112" s="252"/>
      <c r="CH112" s="252"/>
      <c r="CI112" s="252"/>
      <c r="CJ112" s="252"/>
      <c r="CK112" s="252"/>
      <c r="CL112" s="252"/>
      <c r="CM112" s="252"/>
      <c r="CN112" s="252"/>
      <c r="CO112" s="252"/>
      <c r="CP112" s="252"/>
      <c r="CQ112" s="252"/>
      <c r="CR112" s="252"/>
      <c r="CS112" s="252"/>
      <c r="CT112" s="252"/>
      <c r="CU112" s="252"/>
      <c r="CV112" s="252"/>
      <c r="CW112" s="252"/>
      <c r="CX112" s="252"/>
      <c r="CY112" s="252"/>
      <c r="CZ112" s="252"/>
      <c r="DA112" s="252"/>
      <c r="DB112" s="252"/>
      <c r="DC112" s="252"/>
      <c r="DD112" s="252"/>
      <c r="DE112" s="252"/>
      <c r="DF112" s="252"/>
      <c r="DG112" s="252"/>
      <c r="DH112" s="252"/>
      <c r="FB112" s="133"/>
      <c r="FC112" s="133"/>
      <c r="FD112" s="133"/>
      <c r="FE112" s="133"/>
      <c r="FF112" s="133"/>
      <c r="FG112" s="133"/>
      <c r="FH112" s="133"/>
      <c r="FI112" s="133"/>
      <c r="FJ112" s="133"/>
      <c r="FK112" s="133"/>
      <c r="FL112" s="133"/>
      <c r="FM112" s="133"/>
      <c r="FN112" s="133"/>
      <c r="FO112" s="133"/>
      <c r="FP112" s="133"/>
      <c r="FQ112" s="133"/>
      <c r="FR112" s="133"/>
      <c r="FS112" s="133"/>
      <c r="FT112" s="133"/>
      <c r="FU112" s="133"/>
      <c r="FV112" s="133"/>
      <c r="FW112" s="133"/>
      <c r="FX112" s="133"/>
      <c r="FY112" s="133"/>
      <c r="FZ112" s="133"/>
      <c r="GA112" s="133"/>
      <c r="GB112" s="133"/>
      <c r="GC112" s="133"/>
      <c r="GD112" s="133"/>
      <c r="GE112" s="133"/>
      <c r="GF112" s="133"/>
      <c r="GG112" s="133"/>
      <c r="GH112" s="133"/>
      <c r="GI112" s="133"/>
      <c r="GJ112" s="133"/>
      <c r="GK112" s="133"/>
      <c r="GL112" s="133"/>
      <c r="GM112" s="133"/>
      <c r="GN112" s="133"/>
      <c r="GO112" s="133"/>
      <c r="GP112" s="133"/>
      <c r="GQ112" s="133"/>
      <c r="GR112" s="133"/>
      <c r="GS112" s="133"/>
      <c r="GT112" s="133"/>
      <c r="GU112" s="133"/>
      <c r="GV112" s="133"/>
      <c r="IG112" s="253"/>
      <c r="IH112" s="253"/>
      <c r="II112" s="253"/>
      <c r="IJ112" s="253"/>
    </row>
    <row r="113" spans="3:244"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3"/>
      <c r="AY113" s="133"/>
      <c r="AZ113" s="133"/>
      <c r="BA113" s="133"/>
      <c r="BB113" s="133"/>
      <c r="BC113" s="133"/>
      <c r="BD113" s="133"/>
      <c r="BE113" s="133"/>
      <c r="BF113" s="133"/>
      <c r="BG113" s="133"/>
      <c r="BH113" s="133"/>
      <c r="BI113" s="133"/>
      <c r="BJ113" s="133"/>
      <c r="BK113" s="133"/>
      <c r="BL113" s="133"/>
      <c r="BM113" s="133"/>
      <c r="BN113" s="133"/>
      <c r="BO113" s="133"/>
      <c r="BP113" s="133"/>
      <c r="BQ113" s="133"/>
      <c r="BR113" s="133"/>
      <c r="BS113" s="133"/>
      <c r="BT113" s="133"/>
      <c r="BU113" s="133"/>
      <c r="BV113" s="133"/>
      <c r="BW113" s="133"/>
      <c r="BX113" s="133"/>
      <c r="BY113" s="133"/>
      <c r="BZ113" s="133"/>
      <c r="CA113" s="252"/>
      <c r="CB113" s="252"/>
      <c r="CC113" s="252"/>
      <c r="CD113" s="252"/>
      <c r="CE113" s="252"/>
      <c r="CF113" s="252"/>
      <c r="CG113" s="252"/>
      <c r="CH113" s="252"/>
      <c r="CI113" s="252"/>
      <c r="CJ113" s="252"/>
      <c r="CK113" s="252"/>
      <c r="CL113" s="252"/>
      <c r="CM113" s="252"/>
      <c r="CN113" s="252"/>
      <c r="CO113" s="252"/>
      <c r="CP113" s="252"/>
      <c r="CQ113" s="252"/>
      <c r="CR113" s="252"/>
      <c r="CS113" s="252"/>
      <c r="CT113" s="252"/>
      <c r="CU113" s="252"/>
      <c r="CV113" s="252"/>
      <c r="CW113" s="252"/>
      <c r="CX113" s="252"/>
      <c r="CY113" s="252"/>
      <c r="CZ113" s="252"/>
      <c r="DA113" s="252"/>
      <c r="DB113" s="252"/>
      <c r="DC113" s="252"/>
      <c r="DD113" s="252"/>
      <c r="DE113" s="252"/>
      <c r="DF113" s="252"/>
      <c r="DG113" s="252"/>
      <c r="DH113" s="252"/>
      <c r="FB113" s="133"/>
      <c r="FC113" s="133"/>
      <c r="FD113" s="133"/>
      <c r="FE113" s="133"/>
      <c r="FF113" s="133"/>
      <c r="FG113" s="133"/>
      <c r="FH113" s="133"/>
      <c r="FI113" s="133"/>
      <c r="FJ113" s="133"/>
      <c r="FK113" s="133"/>
      <c r="FL113" s="133"/>
      <c r="FM113" s="133"/>
      <c r="FN113" s="133"/>
      <c r="FO113" s="133"/>
      <c r="FP113" s="133"/>
      <c r="FQ113" s="133"/>
      <c r="FR113" s="133"/>
      <c r="FS113" s="133"/>
      <c r="FT113" s="133"/>
      <c r="FU113" s="133"/>
      <c r="FV113" s="133"/>
      <c r="FW113" s="133"/>
      <c r="FX113" s="133"/>
      <c r="FY113" s="133"/>
      <c r="FZ113" s="133"/>
      <c r="GA113" s="133"/>
      <c r="GB113" s="133"/>
      <c r="GC113" s="133"/>
      <c r="GD113" s="133"/>
      <c r="GE113" s="133"/>
      <c r="GF113" s="133"/>
      <c r="GG113" s="133"/>
      <c r="GH113" s="133"/>
      <c r="GI113" s="133"/>
      <c r="GJ113" s="133"/>
      <c r="GK113" s="133"/>
      <c r="GL113" s="133"/>
      <c r="GM113" s="133"/>
      <c r="GN113" s="133"/>
      <c r="GO113" s="133"/>
      <c r="GP113" s="133"/>
      <c r="GQ113" s="133"/>
      <c r="GR113" s="133"/>
      <c r="GS113" s="133"/>
      <c r="GT113" s="133"/>
      <c r="GU113" s="133"/>
      <c r="GV113" s="133"/>
      <c r="IG113" s="253"/>
      <c r="IH113" s="253"/>
      <c r="II113" s="253"/>
      <c r="IJ113" s="253"/>
    </row>
    <row r="114" spans="3:244"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33"/>
      <c r="AV114" s="133"/>
      <c r="AW114" s="133"/>
      <c r="AX114" s="133"/>
      <c r="AY114" s="133"/>
      <c r="AZ114" s="133"/>
      <c r="BA114" s="133"/>
      <c r="BB114" s="133"/>
      <c r="BC114" s="133"/>
      <c r="BD114" s="133"/>
      <c r="BE114" s="133"/>
      <c r="BF114" s="133"/>
      <c r="BG114" s="133"/>
      <c r="BH114" s="133"/>
      <c r="BI114" s="133"/>
      <c r="BJ114" s="133"/>
      <c r="BK114" s="133"/>
      <c r="BL114" s="133"/>
      <c r="BM114" s="133"/>
      <c r="BN114" s="133"/>
      <c r="BO114" s="133"/>
      <c r="BP114" s="133"/>
      <c r="BQ114" s="133"/>
      <c r="BR114" s="133"/>
      <c r="BS114" s="133"/>
      <c r="BT114" s="133"/>
      <c r="BU114" s="133"/>
      <c r="BV114" s="133"/>
      <c r="BW114" s="133"/>
      <c r="BX114" s="133"/>
      <c r="BY114" s="133"/>
      <c r="BZ114" s="133"/>
      <c r="CA114" s="252"/>
      <c r="CB114" s="252"/>
      <c r="CC114" s="252"/>
      <c r="CD114" s="252"/>
      <c r="CE114" s="252"/>
      <c r="CF114" s="252"/>
      <c r="CG114" s="252"/>
      <c r="CH114" s="252"/>
      <c r="CI114" s="252"/>
      <c r="CJ114" s="252"/>
      <c r="CK114" s="252"/>
      <c r="CL114" s="252"/>
      <c r="CM114" s="252"/>
      <c r="CN114" s="252"/>
      <c r="CO114" s="252"/>
      <c r="CP114" s="252"/>
      <c r="CQ114" s="252"/>
      <c r="CR114" s="252"/>
      <c r="CS114" s="252"/>
      <c r="CT114" s="252"/>
      <c r="CU114" s="252"/>
      <c r="CV114" s="252"/>
      <c r="CW114" s="252"/>
      <c r="CX114" s="252"/>
      <c r="CY114" s="252"/>
      <c r="CZ114" s="252"/>
      <c r="DA114" s="252"/>
      <c r="DB114" s="252"/>
      <c r="DC114" s="252"/>
      <c r="DD114" s="252"/>
      <c r="DE114" s="252"/>
      <c r="DF114" s="252"/>
      <c r="DG114" s="252"/>
      <c r="DH114" s="252"/>
      <c r="FB114" s="133"/>
      <c r="FC114" s="133"/>
      <c r="FD114" s="133"/>
      <c r="FE114" s="133"/>
      <c r="FF114" s="133"/>
      <c r="FG114" s="133"/>
      <c r="FH114" s="133"/>
      <c r="FI114" s="133"/>
      <c r="FJ114" s="133"/>
      <c r="FK114" s="133"/>
      <c r="FL114" s="133"/>
      <c r="FM114" s="133"/>
      <c r="FN114" s="133"/>
      <c r="FO114" s="133"/>
      <c r="FP114" s="133"/>
      <c r="FQ114" s="133"/>
      <c r="FR114" s="133"/>
      <c r="FS114" s="133"/>
      <c r="FT114" s="133"/>
      <c r="FU114" s="133"/>
      <c r="FV114" s="133"/>
      <c r="FW114" s="133"/>
      <c r="FX114" s="133"/>
      <c r="FY114" s="133"/>
      <c r="FZ114" s="133"/>
      <c r="GA114" s="133"/>
      <c r="GB114" s="133"/>
      <c r="GC114" s="133"/>
      <c r="GD114" s="133"/>
      <c r="GE114" s="133"/>
      <c r="GF114" s="133"/>
      <c r="GG114" s="133"/>
      <c r="GH114" s="133"/>
      <c r="GI114" s="133"/>
      <c r="GJ114" s="133"/>
      <c r="GK114" s="133"/>
      <c r="GL114" s="133"/>
      <c r="GM114" s="133"/>
      <c r="GN114" s="133"/>
      <c r="GO114" s="133"/>
      <c r="GP114" s="133"/>
      <c r="GQ114" s="133"/>
      <c r="GR114" s="133"/>
      <c r="GS114" s="133"/>
      <c r="GT114" s="133"/>
      <c r="GU114" s="133"/>
      <c r="GV114" s="133"/>
      <c r="IG114" s="253"/>
      <c r="IH114" s="253"/>
      <c r="II114" s="253"/>
      <c r="IJ114" s="253"/>
    </row>
    <row r="115" spans="3:244"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  <c r="AV115" s="133"/>
      <c r="AW115" s="133"/>
      <c r="AX115" s="133"/>
      <c r="AY115" s="133"/>
      <c r="AZ115" s="133"/>
      <c r="BA115" s="133"/>
      <c r="BB115" s="133"/>
      <c r="BC115" s="133"/>
      <c r="BD115" s="133"/>
      <c r="BE115" s="133"/>
      <c r="BF115" s="133"/>
      <c r="BG115" s="133"/>
      <c r="BH115" s="133"/>
      <c r="BI115" s="133"/>
      <c r="BJ115" s="133"/>
      <c r="BK115" s="133"/>
      <c r="BL115" s="133"/>
      <c r="BM115" s="133"/>
      <c r="BN115" s="133"/>
      <c r="BO115" s="133"/>
      <c r="BP115" s="133"/>
      <c r="BQ115" s="133"/>
      <c r="BR115" s="133"/>
      <c r="BS115" s="133"/>
      <c r="BT115" s="133"/>
      <c r="BU115" s="133"/>
      <c r="BV115" s="133"/>
      <c r="BW115" s="133"/>
      <c r="BX115" s="133"/>
      <c r="BY115" s="133"/>
      <c r="BZ115" s="133"/>
      <c r="CA115" s="252"/>
      <c r="CB115" s="252"/>
      <c r="CC115" s="252"/>
      <c r="CD115" s="252"/>
      <c r="CE115" s="252"/>
      <c r="CF115" s="252"/>
      <c r="CG115" s="252"/>
      <c r="CH115" s="252"/>
      <c r="CI115" s="252"/>
      <c r="CJ115" s="252"/>
      <c r="CK115" s="252"/>
      <c r="CL115" s="252"/>
      <c r="CM115" s="252"/>
      <c r="CN115" s="252"/>
      <c r="CO115" s="252"/>
      <c r="CP115" s="252"/>
      <c r="CQ115" s="252"/>
      <c r="CR115" s="252"/>
      <c r="CS115" s="252"/>
      <c r="CT115" s="252"/>
      <c r="CU115" s="252"/>
      <c r="CV115" s="252"/>
      <c r="CW115" s="252"/>
      <c r="CX115" s="252"/>
      <c r="CY115" s="252"/>
      <c r="CZ115" s="252"/>
      <c r="DA115" s="252"/>
      <c r="DB115" s="252"/>
      <c r="DC115" s="252"/>
      <c r="DD115" s="252"/>
      <c r="DE115" s="252"/>
      <c r="DF115" s="252"/>
      <c r="DG115" s="252"/>
      <c r="DH115" s="252"/>
      <c r="FB115" s="133"/>
      <c r="FC115" s="133"/>
      <c r="FD115" s="133"/>
      <c r="FE115" s="133"/>
      <c r="FF115" s="133"/>
      <c r="FG115" s="133"/>
      <c r="FH115" s="133"/>
      <c r="FI115" s="133"/>
      <c r="FJ115" s="133"/>
      <c r="FK115" s="133"/>
      <c r="FL115" s="133"/>
      <c r="FM115" s="133"/>
      <c r="FN115" s="133"/>
      <c r="FO115" s="133"/>
      <c r="FP115" s="133"/>
      <c r="FQ115" s="133"/>
      <c r="FR115" s="133"/>
      <c r="FS115" s="133"/>
      <c r="FT115" s="133"/>
      <c r="FU115" s="133"/>
      <c r="FV115" s="133"/>
      <c r="FW115" s="133"/>
      <c r="FX115" s="133"/>
      <c r="FY115" s="133"/>
      <c r="FZ115" s="133"/>
      <c r="GA115" s="133"/>
      <c r="GB115" s="133"/>
      <c r="GC115" s="133"/>
      <c r="GD115" s="133"/>
      <c r="GE115" s="133"/>
      <c r="GF115" s="133"/>
      <c r="GG115" s="133"/>
      <c r="GH115" s="133"/>
      <c r="GI115" s="133"/>
      <c r="GJ115" s="133"/>
      <c r="GK115" s="133"/>
      <c r="GL115" s="133"/>
      <c r="GM115" s="133"/>
      <c r="GN115" s="133"/>
      <c r="GO115" s="133"/>
      <c r="GP115" s="133"/>
      <c r="GQ115" s="133"/>
      <c r="GR115" s="133"/>
      <c r="GS115" s="133"/>
      <c r="GT115" s="133"/>
      <c r="GU115" s="133"/>
      <c r="GV115" s="133"/>
      <c r="IG115" s="253"/>
      <c r="IH115" s="253"/>
      <c r="II115" s="253"/>
      <c r="IJ115" s="253"/>
    </row>
    <row r="116" spans="3:244"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  <c r="AV116" s="133"/>
      <c r="AW116" s="133"/>
      <c r="AX116" s="133"/>
      <c r="AY116" s="133"/>
      <c r="AZ116" s="133"/>
      <c r="BA116" s="133"/>
      <c r="BB116" s="133"/>
      <c r="BC116" s="133"/>
      <c r="BD116" s="133"/>
      <c r="BE116" s="133"/>
      <c r="BF116" s="133"/>
      <c r="BG116" s="133"/>
      <c r="BH116" s="133"/>
      <c r="BI116" s="133"/>
      <c r="BJ116" s="133"/>
      <c r="BK116" s="133"/>
      <c r="BL116" s="133"/>
      <c r="BM116" s="133"/>
      <c r="BN116" s="133"/>
      <c r="BO116" s="133"/>
      <c r="BP116" s="133"/>
      <c r="BQ116" s="133"/>
      <c r="BR116" s="133"/>
      <c r="BS116" s="133"/>
      <c r="BT116" s="133"/>
      <c r="BU116" s="133"/>
      <c r="BV116" s="133"/>
      <c r="BW116" s="133"/>
      <c r="BX116" s="133"/>
      <c r="BY116" s="133"/>
      <c r="BZ116" s="133"/>
      <c r="CA116" s="252"/>
      <c r="CB116" s="252"/>
      <c r="CC116" s="252"/>
      <c r="CD116" s="252"/>
      <c r="CE116" s="252"/>
      <c r="CF116" s="252"/>
      <c r="CG116" s="252"/>
      <c r="CH116" s="252"/>
      <c r="CI116" s="252"/>
      <c r="CJ116" s="252"/>
      <c r="CK116" s="252"/>
      <c r="CL116" s="252"/>
      <c r="CM116" s="252"/>
      <c r="CN116" s="252"/>
      <c r="CO116" s="252"/>
      <c r="CP116" s="252"/>
      <c r="CQ116" s="252"/>
      <c r="CR116" s="252"/>
      <c r="CS116" s="252"/>
      <c r="CT116" s="252"/>
      <c r="CU116" s="252"/>
      <c r="CV116" s="252"/>
      <c r="CW116" s="252"/>
      <c r="CX116" s="252"/>
      <c r="CY116" s="252"/>
      <c r="CZ116" s="252"/>
      <c r="DA116" s="252"/>
      <c r="DB116" s="252"/>
      <c r="DC116" s="252"/>
      <c r="DD116" s="252"/>
      <c r="DE116" s="252"/>
      <c r="DF116" s="252"/>
      <c r="DG116" s="252"/>
      <c r="DH116" s="252"/>
      <c r="FB116" s="133"/>
      <c r="FC116" s="133"/>
      <c r="FD116" s="133"/>
      <c r="FE116" s="133"/>
      <c r="FF116" s="133"/>
      <c r="FG116" s="133"/>
      <c r="FH116" s="133"/>
      <c r="FI116" s="133"/>
      <c r="FJ116" s="133"/>
      <c r="FK116" s="133"/>
      <c r="FL116" s="133"/>
      <c r="FM116" s="133"/>
      <c r="FN116" s="133"/>
      <c r="FO116" s="133"/>
      <c r="FP116" s="133"/>
      <c r="FQ116" s="133"/>
      <c r="FR116" s="133"/>
      <c r="FS116" s="133"/>
      <c r="FT116" s="133"/>
      <c r="FU116" s="133"/>
      <c r="FV116" s="133"/>
      <c r="FW116" s="133"/>
      <c r="FX116" s="133"/>
      <c r="FY116" s="133"/>
      <c r="FZ116" s="133"/>
      <c r="GA116" s="133"/>
      <c r="GB116" s="133"/>
      <c r="GC116" s="133"/>
      <c r="GD116" s="133"/>
      <c r="GE116" s="133"/>
      <c r="GF116" s="133"/>
      <c r="GG116" s="133"/>
      <c r="GH116" s="133"/>
      <c r="GI116" s="133"/>
      <c r="GJ116" s="133"/>
      <c r="GK116" s="133"/>
      <c r="GL116" s="133"/>
      <c r="GM116" s="133"/>
      <c r="GN116" s="133"/>
      <c r="GO116" s="133"/>
      <c r="GP116" s="133"/>
      <c r="GQ116" s="133"/>
      <c r="GR116" s="133"/>
      <c r="GS116" s="133"/>
      <c r="GT116" s="133"/>
      <c r="GU116" s="133"/>
      <c r="GV116" s="133"/>
      <c r="IG116" s="253"/>
      <c r="IH116" s="253"/>
      <c r="II116" s="253"/>
      <c r="IJ116" s="253"/>
    </row>
    <row r="117" spans="3:244"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  <c r="AY117" s="133"/>
      <c r="AZ117" s="133"/>
      <c r="BA117" s="133"/>
      <c r="BB117" s="133"/>
      <c r="BC117" s="133"/>
      <c r="BD117" s="133"/>
      <c r="BE117" s="133"/>
      <c r="BF117" s="133"/>
      <c r="BG117" s="133"/>
      <c r="BH117" s="133"/>
      <c r="BI117" s="133"/>
      <c r="BJ117" s="133"/>
      <c r="BK117" s="133"/>
      <c r="BL117" s="133"/>
      <c r="BM117" s="133"/>
      <c r="BN117" s="133"/>
      <c r="BO117" s="133"/>
      <c r="BP117" s="133"/>
      <c r="BQ117" s="133"/>
      <c r="BR117" s="133"/>
      <c r="BS117" s="133"/>
      <c r="BT117" s="133"/>
      <c r="BU117" s="133"/>
      <c r="BV117" s="133"/>
      <c r="BW117" s="133"/>
      <c r="BX117" s="133"/>
      <c r="BY117" s="133"/>
      <c r="BZ117" s="133"/>
      <c r="CA117" s="252"/>
      <c r="CB117" s="252"/>
      <c r="CC117" s="252"/>
      <c r="CD117" s="252"/>
      <c r="CE117" s="252"/>
      <c r="CF117" s="252"/>
      <c r="CG117" s="252"/>
      <c r="CH117" s="252"/>
      <c r="CI117" s="252"/>
      <c r="CJ117" s="252"/>
      <c r="CK117" s="252"/>
      <c r="CL117" s="252"/>
      <c r="CM117" s="252"/>
      <c r="CN117" s="252"/>
      <c r="CO117" s="252"/>
      <c r="CP117" s="252"/>
      <c r="CQ117" s="252"/>
      <c r="CR117" s="252"/>
      <c r="CS117" s="252"/>
      <c r="CT117" s="252"/>
      <c r="CU117" s="252"/>
      <c r="CV117" s="252"/>
      <c r="CW117" s="252"/>
      <c r="CX117" s="252"/>
      <c r="CY117" s="252"/>
      <c r="CZ117" s="252"/>
      <c r="DA117" s="252"/>
      <c r="DB117" s="252"/>
      <c r="DC117" s="252"/>
      <c r="DD117" s="252"/>
      <c r="DE117" s="252"/>
      <c r="DF117" s="252"/>
      <c r="DG117" s="252"/>
      <c r="DH117" s="252"/>
      <c r="FB117" s="133"/>
      <c r="FC117" s="133"/>
      <c r="FD117" s="133"/>
      <c r="FE117" s="133"/>
      <c r="FF117" s="133"/>
      <c r="FG117" s="133"/>
      <c r="FH117" s="133"/>
      <c r="FI117" s="133"/>
      <c r="FJ117" s="133"/>
      <c r="FK117" s="133"/>
      <c r="FL117" s="133"/>
      <c r="FM117" s="133"/>
      <c r="FN117" s="133"/>
      <c r="FO117" s="133"/>
      <c r="FP117" s="133"/>
      <c r="FQ117" s="133"/>
      <c r="FR117" s="133"/>
      <c r="FS117" s="133"/>
      <c r="FT117" s="133"/>
      <c r="FU117" s="133"/>
      <c r="FV117" s="133"/>
      <c r="FW117" s="133"/>
      <c r="FX117" s="133"/>
      <c r="FY117" s="133"/>
      <c r="FZ117" s="133"/>
      <c r="GA117" s="133"/>
      <c r="GB117" s="133"/>
      <c r="GC117" s="133"/>
      <c r="GD117" s="133"/>
      <c r="GE117" s="133"/>
      <c r="GF117" s="133"/>
      <c r="GG117" s="133"/>
      <c r="GH117" s="133"/>
      <c r="GI117" s="133"/>
      <c r="GJ117" s="133"/>
      <c r="GK117" s="133"/>
      <c r="GL117" s="133"/>
      <c r="GM117" s="133"/>
      <c r="GN117" s="133"/>
      <c r="GO117" s="133"/>
      <c r="GP117" s="133"/>
      <c r="GQ117" s="133"/>
      <c r="GR117" s="133"/>
      <c r="GS117" s="133"/>
      <c r="GT117" s="133"/>
      <c r="GU117" s="133"/>
      <c r="GV117" s="133"/>
      <c r="IG117" s="253"/>
      <c r="IH117" s="253"/>
      <c r="II117" s="253"/>
      <c r="IJ117" s="253"/>
    </row>
    <row r="118" spans="3:244"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  <c r="AY118" s="133"/>
      <c r="AZ118" s="133"/>
      <c r="BA118" s="133"/>
      <c r="BB118" s="133"/>
      <c r="BC118" s="133"/>
      <c r="BD118" s="133"/>
      <c r="BE118" s="133"/>
      <c r="BF118" s="133"/>
      <c r="BG118" s="133"/>
      <c r="BH118" s="133"/>
      <c r="BI118" s="133"/>
      <c r="BJ118" s="133"/>
      <c r="BK118" s="133"/>
      <c r="BL118" s="133"/>
      <c r="BM118" s="133"/>
      <c r="BN118" s="133"/>
      <c r="BO118" s="133"/>
      <c r="BP118" s="133"/>
      <c r="BQ118" s="133"/>
      <c r="BR118" s="133"/>
      <c r="BS118" s="133"/>
      <c r="BT118" s="133"/>
      <c r="BU118" s="133"/>
      <c r="BV118" s="133"/>
      <c r="BW118" s="133"/>
      <c r="BX118" s="133"/>
      <c r="BY118" s="133"/>
      <c r="BZ118" s="133"/>
      <c r="CA118" s="252"/>
      <c r="CB118" s="252"/>
      <c r="CC118" s="252"/>
      <c r="CD118" s="252"/>
      <c r="CE118" s="252"/>
      <c r="CF118" s="252"/>
      <c r="CG118" s="252"/>
      <c r="CH118" s="252"/>
      <c r="CI118" s="252"/>
      <c r="CJ118" s="252"/>
      <c r="CK118" s="252"/>
      <c r="CL118" s="252"/>
      <c r="CM118" s="252"/>
      <c r="CN118" s="252"/>
      <c r="CO118" s="252"/>
      <c r="CP118" s="252"/>
      <c r="CQ118" s="252"/>
      <c r="CR118" s="252"/>
      <c r="CS118" s="252"/>
      <c r="CT118" s="252"/>
      <c r="CU118" s="252"/>
      <c r="CV118" s="252"/>
      <c r="CW118" s="252"/>
      <c r="CX118" s="252"/>
      <c r="CY118" s="252"/>
      <c r="CZ118" s="252"/>
      <c r="DA118" s="252"/>
      <c r="DB118" s="252"/>
      <c r="DC118" s="252"/>
      <c r="DD118" s="252"/>
      <c r="DE118" s="252"/>
      <c r="DF118" s="252"/>
      <c r="DG118" s="252"/>
      <c r="DH118" s="252"/>
      <c r="FB118" s="133"/>
      <c r="FC118" s="133"/>
      <c r="FD118" s="133"/>
      <c r="FE118" s="133"/>
      <c r="FF118" s="133"/>
      <c r="FG118" s="133"/>
      <c r="FH118" s="133"/>
      <c r="FI118" s="133"/>
      <c r="FJ118" s="133"/>
      <c r="FK118" s="133"/>
      <c r="FL118" s="133"/>
      <c r="FM118" s="133"/>
      <c r="FN118" s="133"/>
      <c r="FO118" s="133"/>
      <c r="FP118" s="133"/>
      <c r="FQ118" s="133"/>
      <c r="FR118" s="133"/>
      <c r="FS118" s="133"/>
      <c r="FT118" s="133"/>
      <c r="FU118" s="133"/>
      <c r="FV118" s="133"/>
      <c r="FW118" s="133"/>
      <c r="FX118" s="133"/>
      <c r="FY118" s="133"/>
      <c r="FZ118" s="133"/>
      <c r="GA118" s="133"/>
      <c r="GB118" s="133"/>
      <c r="GC118" s="133"/>
      <c r="GD118" s="133"/>
      <c r="GE118" s="133"/>
      <c r="GF118" s="133"/>
      <c r="GG118" s="133"/>
      <c r="GH118" s="133"/>
      <c r="GI118" s="133"/>
      <c r="GJ118" s="133"/>
      <c r="GK118" s="133"/>
      <c r="GL118" s="133"/>
      <c r="GM118" s="133"/>
      <c r="GN118" s="133"/>
      <c r="GO118" s="133"/>
      <c r="GP118" s="133"/>
      <c r="GQ118" s="133"/>
      <c r="GR118" s="133"/>
      <c r="GS118" s="133"/>
      <c r="GT118" s="133"/>
      <c r="GU118" s="133"/>
      <c r="GV118" s="133"/>
      <c r="IG118" s="253"/>
      <c r="IH118" s="253"/>
      <c r="II118" s="253"/>
      <c r="IJ118" s="253"/>
    </row>
    <row r="119" spans="3:244"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  <c r="AY119" s="133"/>
      <c r="AZ119" s="133"/>
      <c r="BA119" s="133"/>
      <c r="BB119" s="133"/>
      <c r="BC119" s="133"/>
      <c r="BD119" s="133"/>
      <c r="BE119" s="133"/>
      <c r="BF119" s="133"/>
      <c r="BG119" s="133"/>
      <c r="BH119" s="133"/>
      <c r="BI119" s="133"/>
      <c r="BJ119" s="133"/>
      <c r="BK119" s="133"/>
      <c r="BL119" s="133"/>
      <c r="BM119" s="133"/>
      <c r="BN119" s="133"/>
      <c r="BO119" s="133"/>
      <c r="BP119" s="133"/>
      <c r="BQ119" s="133"/>
      <c r="BR119" s="133"/>
      <c r="BS119" s="133"/>
      <c r="BT119" s="133"/>
      <c r="BU119" s="133"/>
      <c r="BV119" s="133"/>
      <c r="BW119" s="133"/>
      <c r="BX119" s="133"/>
      <c r="BY119" s="133"/>
      <c r="BZ119" s="133"/>
      <c r="CA119" s="252"/>
      <c r="CB119" s="252"/>
      <c r="CC119" s="252"/>
      <c r="CD119" s="252"/>
      <c r="CE119" s="252"/>
      <c r="CF119" s="252"/>
      <c r="CG119" s="252"/>
      <c r="CH119" s="252"/>
      <c r="CI119" s="252"/>
      <c r="CJ119" s="252"/>
      <c r="CK119" s="252"/>
      <c r="CL119" s="252"/>
      <c r="CM119" s="252"/>
      <c r="CN119" s="252"/>
      <c r="CO119" s="252"/>
      <c r="CP119" s="252"/>
      <c r="CQ119" s="252"/>
      <c r="CR119" s="252"/>
      <c r="CS119" s="252"/>
      <c r="CT119" s="252"/>
      <c r="CU119" s="252"/>
      <c r="CV119" s="252"/>
      <c r="CW119" s="252"/>
      <c r="CX119" s="252"/>
      <c r="CY119" s="252"/>
      <c r="CZ119" s="252"/>
      <c r="DA119" s="252"/>
      <c r="DB119" s="252"/>
      <c r="DC119" s="252"/>
      <c r="DD119" s="252"/>
      <c r="DE119" s="252"/>
      <c r="DF119" s="252"/>
      <c r="DG119" s="252"/>
      <c r="DH119" s="252"/>
      <c r="FB119" s="133"/>
      <c r="FC119" s="133"/>
      <c r="FD119" s="133"/>
      <c r="FE119" s="133"/>
      <c r="FF119" s="133"/>
      <c r="FG119" s="133"/>
      <c r="FH119" s="133"/>
      <c r="FI119" s="133"/>
      <c r="FJ119" s="133"/>
      <c r="FK119" s="133"/>
      <c r="FL119" s="133"/>
      <c r="FM119" s="133"/>
      <c r="FN119" s="133"/>
      <c r="FO119" s="133"/>
      <c r="FP119" s="133"/>
      <c r="FQ119" s="133"/>
      <c r="FR119" s="133"/>
      <c r="FS119" s="133"/>
      <c r="FT119" s="133"/>
      <c r="FU119" s="133"/>
      <c r="FV119" s="133"/>
      <c r="FW119" s="133"/>
      <c r="FX119" s="133"/>
      <c r="FY119" s="133"/>
      <c r="FZ119" s="133"/>
      <c r="GA119" s="133"/>
      <c r="GB119" s="133"/>
      <c r="GC119" s="133"/>
      <c r="GD119" s="133"/>
      <c r="GE119" s="133"/>
      <c r="GF119" s="133"/>
      <c r="GG119" s="133"/>
      <c r="GH119" s="133"/>
      <c r="GI119" s="133"/>
      <c r="GJ119" s="133"/>
      <c r="GK119" s="133"/>
      <c r="GL119" s="133"/>
      <c r="GM119" s="133"/>
      <c r="GN119" s="133"/>
      <c r="GO119" s="133"/>
      <c r="GP119" s="133"/>
      <c r="GQ119" s="133"/>
      <c r="GR119" s="133"/>
      <c r="GS119" s="133"/>
      <c r="GT119" s="133"/>
      <c r="GU119" s="133"/>
      <c r="GV119" s="133"/>
      <c r="IG119" s="253"/>
      <c r="IH119" s="253"/>
      <c r="II119" s="253"/>
      <c r="IJ119" s="253"/>
    </row>
    <row r="120" spans="3:244"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3"/>
      <c r="AY120" s="133"/>
      <c r="AZ120" s="133"/>
      <c r="BA120" s="133"/>
      <c r="BB120" s="133"/>
      <c r="BC120" s="133"/>
      <c r="BD120" s="133"/>
      <c r="BE120" s="133"/>
      <c r="BF120" s="133"/>
      <c r="BG120" s="133"/>
      <c r="BH120" s="133"/>
      <c r="BI120" s="133"/>
      <c r="BJ120" s="133"/>
      <c r="BK120" s="133"/>
      <c r="BL120" s="133"/>
      <c r="BM120" s="133"/>
      <c r="BN120" s="133"/>
      <c r="BO120" s="133"/>
      <c r="BP120" s="133"/>
      <c r="BQ120" s="133"/>
      <c r="BR120" s="133"/>
      <c r="BS120" s="133"/>
      <c r="BT120" s="133"/>
      <c r="BU120" s="133"/>
      <c r="BV120" s="133"/>
      <c r="BW120" s="133"/>
      <c r="BX120" s="133"/>
      <c r="BY120" s="133"/>
      <c r="BZ120" s="133"/>
      <c r="CA120" s="252"/>
      <c r="CB120" s="252"/>
      <c r="CC120" s="252"/>
      <c r="CD120" s="252"/>
      <c r="CE120" s="252"/>
      <c r="CF120" s="252"/>
      <c r="CG120" s="252"/>
      <c r="CH120" s="252"/>
      <c r="CI120" s="252"/>
      <c r="CJ120" s="252"/>
      <c r="CK120" s="252"/>
      <c r="CL120" s="252"/>
      <c r="CM120" s="252"/>
      <c r="CN120" s="252"/>
      <c r="CO120" s="252"/>
      <c r="CP120" s="252"/>
      <c r="CQ120" s="252"/>
      <c r="CR120" s="252"/>
      <c r="CS120" s="252"/>
      <c r="CT120" s="252"/>
      <c r="CU120" s="252"/>
      <c r="CV120" s="252"/>
      <c r="CW120" s="252"/>
      <c r="CX120" s="252"/>
      <c r="CY120" s="252"/>
      <c r="CZ120" s="252"/>
      <c r="DA120" s="252"/>
      <c r="DB120" s="252"/>
      <c r="DC120" s="252"/>
      <c r="DD120" s="252"/>
      <c r="DE120" s="252"/>
      <c r="DF120" s="252"/>
      <c r="DG120" s="252"/>
      <c r="DH120" s="252"/>
      <c r="FB120" s="133"/>
      <c r="FC120" s="133"/>
      <c r="FD120" s="133"/>
      <c r="FE120" s="133"/>
      <c r="FF120" s="133"/>
      <c r="FG120" s="133"/>
      <c r="FH120" s="133"/>
      <c r="FI120" s="133"/>
      <c r="FJ120" s="133"/>
      <c r="FK120" s="133"/>
      <c r="FL120" s="133"/>
      <c r="FM120" s="133"/>
      <c r="FN120" s="133"/>
      <c r="FO120" s="133"/>
      <c r="FP120" s="133"/>
      <c r="FQ120" s="133"/>
      <c r="FR120" s="133"/>
      <c r="FS120" s="133"/>
      <c r="FT120" s="133"/>
      <c r="FU120" s="133"/>
      <c r="FV120" s="133"/>
      <c r="FW120" s="133"/>
      <c r="FX120" s="133"/>
      <c r="FY120" s="133"/>
      <c r="FZ120" s="133"/>
      <c r="GA120" s="133"/>
      <c r="GB120" s="133"/>
      <c r="GC120" s="133"/>
      <c r="GD120" s="133"/>
      <c r="GE120" s="133"/>
      <c r="GF120" s="133"/>
      <c r="GG120" s="133"/>
      <c r="GH120" s="133"/>
      <c r="GI120" s="133"/>
      <c r="GJ120" s="133"/>
      <c r="GK120" s="133"/>
      <c r="GL120" s="133"/>
      <c r="GM120" s="133"/>
      <c r="GN120" s="133"/>
      <c r="GO120" s="133"/>
      <c r="GP120" s="133"/>
      <c r="GQ120" s="133"/>
      <c r="GR120" s="133"/>
      <c r="GS120" s="133"/>
      <c r="GT120" s="133"/>
      <c r="GU120" s="133"/>
      <c r="GV120" s="133"/>
      <c r="IG120" s="253"/>
      <c r="IH120" s="253"/>
      <c r="II120" s="253"/>
      <c r="IJ120" s="253"/>
    </row>
    <row r="121" spans="3:244"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  <c r="AY121" s="133"/>
      <c r="AZ121" s="133"/>
      <c r="BA121" s="133"/>
      <c r="BB121" s="133"/>
      <c r="BC121" s="133"/>
      <c r="BD121" s="133"/>
      <c r="BE121" s="133"/>
      <c r="BF121" s="133"/>
      <c r="BG121" s="133"/>
      <c r="BH121" s="133"/>
      <c r="BI121" s="133"/>
      <c r="BJ121" s="133"/>
      <c r="BK121" s="133"/>
      <c r="BL121" s="133"/>
      <c r="BM121" s="133"/>
      <c r="BN121" s="133"/>
      <c r="BO121" s="133"/>
      <c r="BP121" s="133"/>
      <c r="BQ121" s="133"/>
      <c r="BR121" s="133"/>
      <c r="BS121" s="133"/>
      <c r="BT121" s="133"/>
      <c r="BU121" s="133"/>
      <c r="BV121" s="133"/>
      <c r="BW121" s="133"/>
      <c r="BX121" s="133"/>
      <c r="BY121" s="133"/>
      <c r="BZ121" s="133"/>
      <c r="CA121" s="252"/>
      <c r="CB121" s="252"/>
      <c r="CC121" s="252"/>
      <c r="CD121" s="252"/>
      <c r="CE121" s="252"/>
      <c r="CF121" s="252"/>
      <c r="CG121" s="252"/>
      <c r="CH121" s="252"/>
      <c r="CI121" s="252"/>
      <c r="CJ121" s="252"/>
      <c r="CK121" s="252"/>
      <c r="CL121" s="252"/>
      <c r="CM121" s="252"/>
      <c r="CN121" s="252"/>
      <c r="CO121" s="252"/>
      <c r="CP121" s="252"/>
      <c r="CQ121" s="252"/>
      <c r="CR121" s="252"/>
      <c r="CS121" s="252"/>
      <c r="CT121" s="252"/>
      <c r="CU121" s="252"/>
      <c r="CV121" s="252"/>
      <c r="CW121" s="252"/>
      <c r="CX121" s="252"/>
      <c r="CY121" s="252"/>
      <c r="CZ121" s="252"/>
      <c r="DA121" s="252"/>
      <c r="DB121" s="252"/>
      <c r="DC121" s="252"/>
      <c r="DD121" s="252"/>
      <c r="DE121" s="252"/>
      <c r="DF121" s="252"/>
      <c r="DG121" s="252"/>
      <c r="DH121" s="252"/>
      <c r="FB121" s="133"/>
      <c r="FC121" s="133"/>
      <c r="FD121" s="133"/>
      <c r="FE121" s="133"/>
      <c r="FF121" s="133"/>
      <c r="FG121" s="133"/>
      <c r="FH121" s="133"/>
      <c r="FI121" s="133"/>
      <c r="FJ121" s="133"/>
      <c r="FK121" s="133"/>
      <c r="FL121" s="133"/>
      <c r="FM121" s="133"/>
      <c r="FN121" s="133"/>
      <c r="FO121" s="133"/>
      <c r="FP121" s="133"/>
      <c r="FQ121" s="133"/>
      <c r="FR121" s="133"/>
      <c r="FS121" s="133"/>
      <c r="FT121" s="133"/>
      <c r="FU121" s="133"/>
      <c r="FV121" s="133"/>
      <c r="FW121" s="133"/>
      <c r="FX121" s="133"/>
      <c r="FY121" s="133"/>
      <c r="FZ121" s="133"/>
      <c r="GA121" s="133"/>
      <c r="GB121" s="133"/>
      <c r="GC121" s="133"/>
      <c r="GD121" s="133"/>
      <c r="GE121" s="133"/>
      <c r="GF121" s="133"/>
      <c r="GG121" s="133"/>
      <c r="GH121" s="133"/>
      <c r="GI121" s="133"/>
      <c r="GJ121" s="133"/>
      <c r="GK121" s="133"/>
      <c r="GL121" s="133"/>
      <c r="GM121" s="133"/>
      <c r="GN121" s="133"/>
      <c r="GO121" s="133"/>
      <c r="GP121" s="133"/>
      <c r="GQ121" s="133"/>
      <c r="GR121" s="133"/>
      <c r="GS121" s="133"/>
      <c r="GT121" s="133"/>
      <c r="GU121" s="133"/>
      <c r="GV121" s="133"/>
      <c r="IG121" s="253"/>
      <c r="IH121" s="253"/>
      <c r="II121" s="253"/>
      <c r="IJ121" s="253"/>
    </row>
    <row r="122" spans="3:244"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  <c r="AV122" s="133"/>
      <c r="AW122" s="133"/>
      <c r="AX122" s="133"/>
      <c r="AY122" s="133"/>
      <c r="AZ122" s="133"/>
      <c r="BA122" s="133"/>
      <c r="BB122" s="133"/>
      <c r="BC122" s="133"/>
      <c r="BD122" s="133"/>
      <c r="BE122" s="133"/>
      <c r="BF122" s="133"/>
      <c r="BG122" s="133"/>
      <c r="BH122" s="133"/>
      <c r="BI122" s="133"/>
      <c r="BJ122" s="133"/>
      <c r="BK122" s="133"/>
      <c r="BL122" s="133"/>
      <c r="BM122" s="133"/>
      <c r="BN122" s="133"/>
      <c r="BO122" s="133"/>
      <c r="BP122" s="133"/>
      <c r="BQ122" s="133"/>
      <c r="BR122" s="133"/>
      <c r="BS122" s="133"/>
      <c r="BT122" s="133"/>
      <c r="BU122" s="133"/>
      <c r="BV122" s="133"/>
      <c r="BW122" s="133"/>
      <c r="BX122" s="133"/>
      <c r="BY122" s="133"/>
      <c r="BZ122" s="133"/>
      <c r="CA122" s="252"/>
      <c r="CB122" s="252"/>
      <c r="CC122" s="252"/>
      <c r="CD122" s="252"/>
      <c r="CE122" s="252"/>
      <c r="CF122" s="252"/>
      <c r="CG122" s="252"/>
      <c r="CH122" s="252"/>
      <c r="CI122" s="252"/>
      <c r="CJ122" s="252"/>
      <c r="CK122" s="252"/>
      <c r="CL122" s="252"/>
      <c r="CM122" s="252"/>
      <c r="CN122" s="252"/>
      <c r="CO122" s="252"/>
      <c r="CP122" s="252"/>
      <c r="CQ122" s="252"/>
      <c r="CR122" s="252"/>
      <c r="CS122" s="252"/>
      <c r="CT122" s="252"/>
      <c r="CU122" s="252"/>
      <c r="CV122" s="252"/>
      <c r="CW122" s="252"/>
      <c r="CX122" s="252"/>
      <c r="CY122" s="252"/>
      <c r="CZ122" s="252"/>
      <c r="DA122" s="252"/>
      <c r="DB122" s="252"/>
      <c r="DC122" s="252"/>
      <c r="DD122" s="252"/>
      <c r="DE122" s="252"/>
      <c r="DF122" s="252"/>
      <c r="DG122" s="252"/>
      <c r="DH122" s="252"/>
      <c r="FB122" s="133"/>
      <c r="FC122" s="133"/>
      <c r="FD122" s="133"/>
      <c r="FE122" s="133"/>
      <c r="FF122" s="133"/>
      <c r="FG122" s="133"/>
      <c r="FH122" s="133"/>
      <c r="FI122" s="133"/>
      <c r="FJ122" s="133"/>
      <c r="FK122" s="133"/>
      <c r="FL122" s="133"/>
      <c r="FM122" s="133"/>
      <c r="FN122" s="133"/>
      <c r="FO122" s="133"/>
      <c r="FP122" s="133"/>
      <c r="FQ122" s="133"/>
      <c r="FR122" s="133"/>
      <c r="FS122" s="133"/>
      <c r="FT122" s="133"/>
      <c r="FU122" s="133"/>
      <c r="FV122" s="133"/>
      <c r="FW122" s="133"/>
      <c r="FX122" s="133"/>
      <c r="FY122" s="133"/>
      <c r="FZ122" s="133"/>
      <c r="GA122" s="133"/>
      <c r="GB122" s="133"/>
      <c r="GC122" s="133"/>
      <c r="GD122" s="133"/>
      <c r="GE122" s="133"/>
      <c r="GF122" s="133"/>
      <c r="GG122" s="133"/>
      <c r="GH122" s="133"/>
      <c r="GI122" s="133"/>
      <c r="GJ122" s="133"/>
      <c r="GK122" s="133"/>
      <c r="GL122" s="133"/>
      <c r="GM122" s="133"/>
      <c r="GN122" s="133"/>
      <c r="GO122" s="133"/>
      <c r="GP122" s="133"/>
      <c r="GQ122" s="133"/>
      <c r="GR122" s="133"/>
      <c r="GS122" s="133"/>
      <c r="GT122" s="133"/>
      <c r="GU122" s="133"/>
      <c r="GV122" s="133"/>
      <c r="IG122" s="253"/>
      <c r="IH122" s="253"/>
      <c r="II122" s="253"/>
      <c r="IJ122" s="253"/>
    </row>
    <row r="123" spans="3:244"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3"/>
      <c r="AZ123" s="133"/>
      <c r="BA123" s="133"/>
      <c r="BB123" s="133"/>
      <c r="BC123" s="133"/>
      <c r="BD123" s="133"/>
      <c r="BE123" s="133"/>
      <c r="BF123" s="133"/>
      <c r="BG123" s="133"/>
      <c r="BH123" s="133"/>
      <c r="BI123" s="133"/>
      <c r="BJ123" s="133"/>
      <c r="BK123" s="133"/>
      <c r="BL123" s="133"/>
      <c r="BM123" s="133"/>
      <c r="BN123" s="133"/>
      <c r="BO123" s="133"/>
      <c r="BP123" s="133"/>
      <c r="BQ123" s="133"/>
      <c r="BR123" s="133"/>
      <c r="BS123" s="133"/>
      <c r="BT123" s="133"/>
      <c r="BU123" s="133"/>
      <c r="BV123" s="133"/>
      <c r="BW123" s="133"/>
      <c r="BX123" s="133"/>
      <c r="BY123" s="133"/>
      <c r="BZ123" s="133"/>
      <c r="CA123" s="252"/>
      <c r="CB123" s="252"/>
      <c r="CC123" s="252"/>
      <c r="CD123" s="252"/>
      <c r="CE123" s="252"/>
      <c r="CF123" s="252"/>
      <c r="CG123" s="252"/>
      <c r="CH123" s="252"/>
      <c r="CI123" s="252"/>
      <c r="CJ123" s="252"/>
      <c r="CK123" s="252"/>
      <c r="CL123" s="252"/>
      <c r="CM123" s="252"/>
      <c r="CN123" s="252"/>
      <c r="CO123" s="252"/>
      <c r="CP123" s="252"/>
      <c r="CQ123" s="252"/>
      <c r="CR123" s="252"/>
      <c r="CS123" s="252"/>
      <c r="CT123" s="252"/>
      <c r="CU123" s="252"/>
      <c r="CV123" s="252"/>
      <c r="CW123" s="252"/>
      <c r="CX123" s="252"/>
      <c r="CY123" s="252"/>
      <c r="CZ123" s="252"/>
      <c r="DA123" s="252"/>
      <c r="DB123" s="252"/>
      <c r="DC123" s="252"/>
      <c r="DD123" s="252"/>
      <c r="DE123" s="252"/>
      <c r="DF123" s="252"/>
      <c r="DG123" s="252"/>
      <c r="DH123" s="252"/>
      <c r="FB123" s="133"/>
      <c r="FC123" s="133"/>
      <c r="FD123" s="133"/>
      <c r="FE123" s="133"/>
      <c r="FF123" s="133"/>
      <c r="FG123" s="133"/>
      <c r="FH123" s="133"/>
      <c r="FI123" s="133"/>
      <c r="FJ123" s="133"/>
      <c r="FK123" s="133"/>
      <c r="FL123" s="133"/>
      <c r="FM123" s="133"/>
      <c r="FN123" s="133"/>
      <c r="FO123" s="133"/>
      <c r="FP123" s="133"/>
      <c r="FQ123" s="133"/>
      <c r="FR123" s="133"/>
      <c r="FS123" s="133"/>
      <c r="FT123" s="133"/>
      <c r="FU123" s="133"/>
      <c r="FV123" s="133"/>
      <c r="FW123" s="133"/>
      <c r="FX123" s="133"/>
      <c r="FY123" s="133"/>
      <c r="FZ123" s="133"/>
      <c r="GA123" s="133"/>
      <c r="GB123" s="133"/>
      <c r="GC123" s="133"/>
      <c r="GD123" s="133"/>
      <c r="GE123" s="133"/>
      <c r="GF123" s="133"/>
      <c r="GG123" s="133"/>
      <c r="GH123" s="133"/>
      <c r="GI123" s="133"/>
      <c r="GJ123" s="133"/>
      <c r="GK123" s="133"/>
      <c r="GL123" s="133"/>
      <c r="GM123" s="133"/>
      <c r="GN123" s="133"/>
      <c r="GO123" s="133"/>
      <c r="GP123" s="133"/>
      <c r="GQ123" s="133"/>
      <c r="GR123" s="133"/>
      <c r="GS123" s="133"/>
      <c r="GT123" s="133"/>
      <c r="GU123" s="133"/>
      <c r="GV123" s="133"/>
      <c r="IG123" s="253"/>
      <c r="IH123" s="253"/>
      <c r="II123" s="253"/>
      <c r="IJ123" s="253"/>
    </row>
    <row r="124" spans="3:244"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  <c r="AY124" s="133"/>
      <c r="AZ124" s="133"/>
      <c r="BA124" s="133"/>
      <c r="BB124" s="133"/>
      <c r="BC124" s="133"/>
      <c r="BD124" s="133"/>
      <c r="BE124" s="133"/>
      <c r="BF124" s="133"/>
      <c r="BG124" s="133"/>
      <c r="BH124" s="133"/>
      <c r="BI124" s="133"/>
      <c r="BJ124" s="133"/>
      <c r="BK124" s="133"/>
      <c r="BL124" s="133"/>
      <c r="BM124" s="133"/>
      <c r="BN124" s="133"/>
      <c r="BO124" s="133"/>
      <c r="BP124" s="133"/>
      <c r="BQ124" s="133"/>
      <c r="BR124" s="133"/>
      <c r="BS124" s="133"/>
      <c r="BT124" s="133"/>
      <c r="BU124" s="133"/>
      <c r="BV124" s="133"/>
      <c r="BW124" s="133"/>
      <c r="BX124" s="133"/>
      <c r="BY124" s="133"/>
      <c r="BZ124" s="133"/>
      <c r="CA124" s="252"/>
      <c r="CB124" s="252"/>
      <c r="CC124" s="252"/>
      <c r="CD124" s="252"/>
      <c r="CE124" s="252"/>
      <c r="CF124" s="252"/>
      <c r="CG124" s="252"/>
      <c r="CH124" s="252"/>
      <c r="CI124" s="252"/>
      <c r="CJ124" s="252"/>
      <c r="CK124" s="252"/>
      <c r="CL124" s="252"/>
      <c r="CM124" s="252"/>
      <c r="CN124" s="252"/>
      <c r="CO124" s="252"/>
      <c r="CP124" s="252"/>
      <c r="CQ124" s="252"/>
      <c r="CR124" s="252"/>
      <c r="CS124" s="252"/>
      <c r="CT124" s="252"/>
      <c r="CU124" s="252"/>
      <c r="CV124" s="252"/>
      <c r="CW124" s="252"/>
      <c r="CX124" s="252"/>
      <c r="CY124" s="252"/>
      <c r="CZ124" s="252"/>
      <c r="DA124" s="252"/>
      <c r="DB124" s="252"/>
      <c r="DC124" s="252"/>
      <c r="DD124" s="252"/>
      <c r="DE124" s="252"/>
      <c r="DF124" s="252"/>
      <c r="DG124" s="252"/>
      <c r="DH124" s="252"/>
      <c r="FB124" s="133"/>
      <c r="FC124" s="133"/>
      <c r="FD124" s="133"/>
      <c r="FE124" s="133"/>
      <c r="FF124" s="133"/>
      <c r="FG124" s="133"/>
      <c r="FH124" s="133"/>
      <c r="FI124" s="133"/>
      <c r="FJ124" s="133"/>
      <c r="FK124" s="133"/>
      <c r="FL124" s="133"/>
      <c r="FM124" s="133"/>
      <c r="FN124" s="133"/>
      <c r="FO124" s="133"/>
      <c r="FP124" s="133"/>
      <c r="FQ124" s="133"/>
      <c r="FR124" s="133"/>
      <c r="FS124" s="133"/>
      <c r="FT124" s="133"/>
      <c r="FU124" s="133"/>
      <c r="FV124" s="133"/>
      <c r="FW124" s="133"/>
      <c r="FX124" s="133"/>
      <c r="FY124" s="133"/>
      <c r="FZ124" s="133"/>
      <c r="GA124" s="133"/>
      <c r="GB124" s="133"/>
      <c r="GC124" s="133"/>
      <c r="GD124" s="133"/>
      <c r="GE124" s="133"/>
      <c r="GF124" s="133"/>
      <c r="GG124" s="133"/>
      <c r="GH124" s="133"/>
      <c r="GI124" s="133"/>
      <c r="GJ124" s="133"/>
      <c r="GK124" s="133"/>
      <c r="GL124" s="133"/>
      <c r="GM124" s="133"/>
      <c r="GN124" s="133"/>
      <c r="GO124" s="133"/>
      <c r="GP124" s="133"/>
      <c r="GQ124" s="133"/>
      <c r="GR124" s="133"/>
      <c r="GS124" s="133"/>
      <c r="GT124" s="133"/>
      <c r="GU124" s="133"/>
      <c r="GV124" s="133"/>
      <c r="IG124" s="253"/>
      <c r="IH124" s="253"/>
      <c r="II124" s="253"/>
      <c r="IJ124" s="253"/>
    </row>
    <row r="125" spans="3:244"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  <c r="AZ125" s="133"/>
      <c r="BA125" s="133"/>
      <c r="BB125" s="133"/>
      <c r="BC125" s="133"/>
      <c r="BD125" s="133"/>
      <c r="BE125" s="133"/>
      <c r="BF125" s="133"/>
      <c r="BG125" s="133"/>
      <c r="BH125" s="133"/>
      <c r="BI125" s="133"/>
      <c r="BJ125" s="133"/>
      <c r="BK125" s="133"/>
      <c r="BL125" s="133"/>
      <c r="BM125" s="133"/>
      <c r="BN125" s="133"/>
      <c r="BO125" s="133"/>
      <c r="BP125" s="133"/>
      <c r="BQ125" s="133"/>
      <c r="BR125" s="133"/>
      <c r="BS125" s="133"/>
      <c r="BT125" s="133"/>
      <c r="BU125" s="133"/>
      <c r="BV125" s="133"/>
      <c r="BW125" s="133"/>
      <c r="BX125" s="133"/>
      <c r="BY125" s="133"/>
      <c r="BZ125" s="133"/>
      <c r="CA125" s="252"/>
      <c r="CB125" s="252"/>
      <c r="CC125" s="252"/>
      <c r="CD125" s="252"/>
      <c r="CE125" s="252"/>
      <c r="CF125" s="252"/>
      <c r="CG125" s="252"/>
      <c r="CH125" s="252"/>
      <c r="CI125" s="252"/>
      <c r="CJ125" s="252"/>
      <c r="CK125" s="252"/>
      <c r="CL125" s="252"/>
      <c r="CM125" s="252"/>
      <c r="CN125" s="252"/>
      <c r="CO125" s="252"/>
      <c r="CP125" s="252"/>
      <c r="CQ125" s="252"/>
      <c r="CR125" s="252"/>
      <c r="CS125" s="252"/>
      <c r="CT125" s="252"/>
      <c r="CU125" s="252"/>
      <c r="CV125" s="252"/>
      <c r="CW125" s="252"/>
      <c r="CX125" s="252"/>
      <c r="CY125" s="252"/>
      <c r="CZ125" s="252"/>
      <c r="DA125" s="252"/>
      <c r="DB125" s="252"/>
      <c r="DC125" s="252"/>
      <c r="DD125" s="252"/>
      <c r="DE125" s="252"/>
      <c r="DF125" s="252"/>
      <c r="DG125" s="252"/>
      <c r="DH125" s="252"/>
      <c r="FB125" s="133"/>
      <c r="FC125" s="133"/>
      <c r="FD125" s="133"/>
      <c r="FE125" s="133"/>
      <c r="FF125" s="133"/>
      <c r="FG125" s="133"/>
      <c r="FH125" s="133"/>
      <c r="FI125" s="133"/>
      <c r="FJ125" s="133"/>
      <c r="FK125" s="133"/>
      <c r="FL125" s="133"/>
      <c r="FM125" s="133"/>
      <c r="FN125" s="133"/>
      <c r="FO125" s="133"/>
      <c r="FP125" s="133"/>
      <c r="FQ125" s="133"/>
      <c r="FR125" s="133"/>
      <c r="FS125" s="133"/>
      <c r="FT125" s="133"/>
      <c r="FU125" s="133"/>
      <c r="FV125" s="133"/>
      <c r="FW125" s="133"/>
      <c r="FX125" s="133"/>
      <c r="FY125" s="133"/>
      <c r="FZ125" s="133"/>
      <c r="GA125" s="133"/>
      <c r="GB125" s="133"/>
      <c r="GC125" s="133"/>
      <c r="GD125" s="133"/>
      <c r="GE125" s="133"/>
      <c r="GF125" s="133"/>
      <c r="GG125" s="133"/>
      <c r="GH125" s="133"/>
      <c r="GI125" s="133"/>
      <c r="GJ125" s="133"/>
      <c r="GK125" s="133"/>
      <c r="GL125" s="133"/>
      <c r="GM125" s="133"/>
      <c r="GN125" s="133"/>
      <c r="GO125" s="133"/>
      <c r="GP125" s="133"/>
      <c r="GQ125" s="133"/>
      <c r="GR125" s="133"/>
      <c r="GS125" s="133"/>
      <c r="GT125" s="133"/>
      <c r="GU125" s="133"/>
      <c r="GV125" s="133"/>
      <c r="IG125" s="253"/>
      <c r="IH125" s="253"/>
      <c r="II125" s="253"/>
      <c r="IJ125" s="253"/>
    </row>
    <row r="126" spans="3:244"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  <c r="AY126" s="133"/>
      <c r="AZ126" s="133"/>
      <c r="BA126" s="133"/>
      <c r="BB126" s="133"/>
      <c r="BC126" s="133"/>
      <c r="BD126" s="133"/>
      <c r="BE126" s="133"/>
      <c r="BF126" s="133"/>
      <c r="BG126" s="133"/>
      <c r="BH126" s="133"/>
      <c r="BI126" s="133"/>
      <c r="BJ126" s="133"/>
      <c r="BK126" s="133"/>
      <c r="BL126" s="133"/>
      <c r="BM126" s="133"/>
      <c r="BN126" s="133"/>
      <c r="BO126" s="133"/>
      <c r="BP126" s="133"/>
      <c r="BQ126" s="133"/>
      <c r="BR126" s="133"/>
      <c r="BS126" s="133"/>
      <c r="BT126" s="133"/>
      <c r="BU126" s="133"/>
      <c r="BV126" s="133"/>
      <c r="BW126" s="133"/>
      <c r="BX126" s="133"/>
      <c r="BY126" s="133"/>
      <c r="BZ126" s="133"/>
      <c r="CA126" s="252"/>
      <c r="CB126" s="252"/>
      <c r="CC126" s="252"/>
      <c r="CD126" s="252"/>
      <c r="CE126" s="252"/>
      <c r="CF126" s="252"/>
      <c r="CG126" s="252"/>
      <c r="CH126" s="252"/>
      <c r="CI126" s="252"/>
      <c r="CJ126" s="252"/>
      <c r="CK126" s="252"/>
      <c r="CL126" s="252"/>
      <c r="CM126" s="252"/>
      <c r="CN126" s="252"/>
      <c r="CO126" s="252"/>
      <c r="CP126" s="252"/>
      <c r="CQ126" s="252"/>
      <c r="CR126" s="252"/>
      <c r="CS126" s="252"/>
      <c r="CT126" s="252"/>
      <c r="CU126" s="252"/>
      <c r="CV126" s="252"/>
      <c r="CW126" s="252"/>
      <c r="CX126" s="252"/>
      <c r="CY126" s="252"/>
      <c r="CZ126" s="252"/>
      <c r="DA126" s="252"/>
      <c r="DB126" s="252"/>
      <c r="DC126" s="252"/>
      <c r="DD126" s="252"/>
      <c r="DE126" s="252"/>
      <c r="DF126" s="252"/>
      <c r="DG126" s="252"/>
      <c r="DH126" s="252"/>
      <c r="FB126" s="133"/>
      <c r="FC126" s="133"/>
      <c r="FD126" s="133"/>
      <c r="FE126" s="133"/>
      <c r="FF126" s="133"/>
      <c r="FG126" s="133"/>
      <c r="FH126" s="133"/>
      <c r="FI126" s="133"/>
      <c r="FJ126" s="133"/>
      <c r="FK126" s="133"/>
      <c r="FL126" s="133"/>
      <c r="FM126" s="133"/>
      <c r="FN126" s="133"/>
      <c r="FO126" s="133"/>
      <c r="FP126" s="133"/>
      <c r="FQ126" s="133"/>
      <c r="FR126" s="133"/>
      <c r="FS126" s="133"/>
      <c r="FT126" s="133"/>
      <c r="FU126" s="133"/>
      <c r="FV126" s="133"/>
      <c r="FW126" s="133"/>
      <c r="FX126" s="133"/>
      <c r="FY126" s="133"/>
      <c r="FZ126" s="133"/>
      <c r="GA126" s="133"/>
      <c r="GB126" s="133"/>
      <c r="GC126" s="133"/>
      <c r="GD126" s="133"/>
      <c r="GE126" s="133"/>
      <c r="GF126" s="133"/>
      <c r="GG126" s="133"/>
      <c r="GH126" s="133"/>
      <c r="GI126" s="133"/>
      <c r="GJ126" s="133"/>
      <c r="GK126" s="133"/>
      <c r="GL126" s="133"/>
      <c r="GM126" s="133"/>
      <c r="GN126" s="133"/>
      <c r="GO126" s="133"/>
      <c r="GP126" s="133"/>
      <c r="GQ126" s="133"/>
      <c r="GR126" s="133"/>
      <c r="GS126" s="133"/>
      <c r="GT126" s="133"/>
      <c r="GU126" s="133"/>
      <c r="GV126" s="133"/>
      <c r="IG126" s="253"/>
      <c r="IH126" s="253"/>
      <c r="II126" s="253"/>
      <c r="IJ126" s="253"/>
    </row>
    <row r="127" spans="3:244"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  <c r="AV127" s="133"/>
      <c r="AW127" s="133"/>
      <c r="AX127" s="133"/>
      <c r="AY127" s="133"/>
      <c r="AZ127" s="133"/>
      <c r="BA127" s="133"/>
      <c r="BB127" s="133"/>
      <c r="BC127" s="133"/>
      <c r="BD127" s="133"/>
      <c r="BE127" s="133"/>
      <c r="BF127" s="133"/>
      <c r="BG127" s="133"/>
      <c r="BH127" s="133"/>
      <c r="BI127" s="133"/>
      <c r="BJ127" s="133"/>
      <c r="BK127" s="133"/>
      <c r="BL127" s="133"/>
      <c r="BM127" s="133"/>
      <c r="BN127" s="133"/>
      <c r="BO127" s="133"/>
      <c r="BP127" s="133"/>
      <c r="BQ127" s="133"/>
      <c r="BR127" s="133"/>
      <c r="BS127" s="133"/>
      <c r="BT127" s="133"/>
      <c r="BU127" s="133"/>
      <c r="BV127" s="133"/>
      <c r="BW127" s="133"/>
      <c r="BX127" s="133"/>
      <c r="BY127" s="133"/>
      <c r="BZ127" s="133"/>
      <c r="CA127" s="252"/>
      <c r="CB127" s="252"/>
      <c r="CC127" s="252"/>
      <c r="CD127" s="252"/>
      <c r="CE127" s="252"/>
      <c r="CF127" s="252"/>
      <c r="CG127" s="252"/>
      <c r="CH127" s="252"/>
      <c r="CI127" s="252"/>
      <c r="CJ127" s="252"/>
      <c r="CK127" s="252"/>
      <c r="CL127" s="252"/>
      <c r="CM127" s="252"/>
      <c r="CN127" s="252"/>
      <c r="CO127" s="252"/>
      <c r="CP127" s="252"/>
      <c r="CQ127" s="252"/>
      <c r="CR127" s="252"/>
      <c r="CS127" s="252"/>
      <c r="CT127" s="252"/>
      <c r="CU127" s="252"/>
      <c r="CV127" s="252"/>
      <c r="CW127" s="252"/>
      <c r="CX127" s="252"/>
      <c r="CY127" s="252"/>
      <c r="CZ127" s="252"/>
      <c r="DA127" s="252"/>
      <c r="DB127" s="252"/>
      <c r="DC127" s="252"/>
      <c r="DD127" s="252"/>
      <c r="DE127" s="252"/>
      <c r="DF127" s="252"/>
      <c r="DG127" s="252"/>
      <c r="DH127" s="252"/>
      <c r="FB127" s="133"/>
      <c r="FC127" s="133"/>
      <c r="FD127" s="133"/>
      <c r="FE127" s="133"/>
      <c r="FF127" s="133"/>
      <c r="FG127" s="133"/>
      <c r="FH127" s="133"/>
      <c r="FI127" s="133"/>
      <c r="FJ127" s="133"/>
      <c r="FK127" s="133"/>
      <c r="FL127" s="133"/>
      <c r="FM127" s="133"/>
      <c r="FN127" s="133"/>
      <c r="FO127" s="133"/>
      <c r="FP127" s="133"/>
      <c r="FQ127" s="133"/>
      <c r="FR127" s="133"/>
      <c r="FS127" s="133"/>
      <c r="FT127" s="133"/>
      <c r="FU127" s="133"/>
      <c r="FV127" s="133"/>
      <c r="FW127" s="133"/>
      <c r="FX127" s="133"/>
      <c r="FY127" s="133"/>
      <c r="FZ127" s="133"/>
      <c r="GA127" s="133"/>
      <c r="GB127" s="133"/>
      <c r="GC127" s="133"/>
      <c r="GD127" s="133"/>
      <c r="GE127" s="133"/>
      <c r="GF127" s="133"/>
      <c r="GG127" s="133"/>
      <c r="GH127" s="133"/>
      <c r="GI127" s="133"/>
      <c r="GJ127" s="133"/>
      <c r="GK127" s="133"/>
      <c r="GL127" s="133"/>
      <c r="GM127" s="133"/>
      <c r="GN127" s="133"/>
      <c r="GO127" s="133"/>
      <c r="GP127" s="133"/>
      <c r="GQ127" s="133"/>
      <c r="GR127" s="133"/>
      <c r="GS127" s="133"/>
      <c r="GT127" s="133"/>
      <c r="GU127" s="133"/>
      <c r="GV127" s="133"/>
      <c r="IG127" s="253"/>
      <c r="IH127" s="253"/>
      <c r="II127" s="253"/>
      <c r="IJ127" s="253"/>
    </row>
    <row r="128" spans="3:244"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3"/>
      <c r="AS128" s="133"/>
      <c r="AT128" s="133"/>
      <c r="AU128" s="133"/>
      <c r="AV128" s="133"/>
      <c r="AW128" s="133"/>
      <c r="AX128" s="133"/>
      <c r="AY128" s="133"/>
      <c r="AZ128" s="133"/>
      <c r="BA128" s="133"/>
      <c r="BB128" s="133"/>
      <c r="BC128" s="133"/>
      <c r="BD128" s="133"/>
      <c r="BE128" s="133"/>
      <c r="BF128" s="133"/>
      <c r="BG128" s="133"/>
      <c r="BH128" s="133"/>
      <c r="BI128" s="133"/>
      <c r="BJ128" s="133"/>
      <c r="BK128" s="133"/>
      <c r="BL128" s="133"/>
      <c r="BM128" s="133"/>
      <c r="BN128" s="133"/>
      <c r="BO128" s="133"/>
      <c r="BP128" s="133"/>
      <c r="BQ128" s="133"/>
      <c r="BR128" s="133"/>
      <c r="BS128" s="133"/>
      <c r="BT128" s="133"/>
      <c r="BU128" s="133"/>
      <c r="BV128" s="133"/>
      <c r="BW128" s="133"/>
      <c r="BX128" s="133"/>
      <c r="BY128" s="133"/>
      <c r="BZ128" s="133"/>
      <c r="CA128" s="252"/>
      <c r="CB128" s="252"/>
      <c r="CC128" s="252"/>
      <c r="CD128" s="252"/>
      <c r="CE128" s="252"/>
      <c r="CF128" s="252"/>
      <c r="CG128" s="252"/>
      <c r="CH128" s="252"/>
      <c r="CI128" s="252"/>
      <c r="CJ128" s="252"/>
      <c r="CK128" s="252"/>
      <c r="CL128" s="252"/>
      <c r="CM128" s="252"/>
      <c r="CN128" s="252"/>
      <c r="CO128" s="252"/>
      <c r="CP128" s="252"/>
      <c r="CQ128" s="252"/>
      <c r="CR128" s="252"/>
      <c r="CS128" s="252"/>
      <c r="CT128" s="252"/>
      <c r="CU128" s="252"/>
      <c r="CV128" s="252"/>
      <c r="CW128" s="252"/>
      <c r="CX128" s="252"/>
      <c r="CY128" s="252"/>
      <c r="CZ128" s="252"/>
      <c r="DA128" s="252"/>
      <c r="DB128" s="252"/>
      <c r="DC128" s="252"/>
      <c r="DD128" s="252"/>
      <c r="DE128" s="252"/>
      <c r="DF128" s="252"/>
      <c r="DG128" s="252"/>
      <c r="DH128" s="252"/>
      <c r="FB128" s="133"/>
      <c r="FC128" s="133"/>
      <c r="FD128" s="133"/>
      <c r="FE128" s="133"/>
      <c r="FF128" s="133"/>
      <c r="FG128" s="133"/>
      <c r="FH128" s="133"/>
      <c r="FI128" s="133"/>
      <c r="FJ128" s="133"/>
      <c r="FK128" s="133"/>
      <c r="FL128" s="133"/>
      <c r="FM128" s="133"/>
      <c r="FN128" s="133"/>
      <c r="FO128" s="133"/>
      <c r="FP128" s="133"/>
      <c r="FQ128" s="133"/>
      <c r="FR128" s="133"/>
      <c r="FS128" s="133"/>
      <c r="FT128" s="133"/>
      <c r="FU128" s="133"/>
      <c r="FV128" s="133"/>
      <c r="FW128" s="133"/>
      <c r="FX128" s="133"/>
      <c r="FY128" s="133"/>
      <c r="FZ128" s="133"/>
      <c r="GA128" s="133"/>
      <c r="GB128" s="133"/>
      <c r="GC128" s="133"/>
      <c r="GD128" s="133"/>
      <c r="GE128" s="133"/>
      <c r="GF128" s="133"/>
      <c r="GG128" s="133"/>
      <c r="GH128" s="133"/>
      <c r="GI128" s="133"/>
      <c r="GJ128" s="133"/>
      <c r="GK128" s="133"/>
      <c r="GL128" s="133"/>
      <c r="GM128" s="133"/>
      <c r="GN128" s="133"/>
      <c r="GO128" s="133"/>
      <c r="GP128" s="133"/>
      <c r="GQ128" s="133"/>
      <c r="GR128" s="133"/>
      <c r="GS128" s="133"/>
      <c r="GT128" s="133"/>
      <c r="GU128" s="133"/>
      <c r="GV128" s="133"/>
      <c r="IG128" s="253"/>
      <c r="IH128" s="253"/>
      <c r="II128" s="253"/>
      <c r="IJ128" s="253"/>
    </row>
    <row r="129" spans="3:244"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  <c r="AV129" s="133"/>
      <c r="AW129" s="133"/>
      <c r="AX129" s="133"/>
      <c r="AY129" s="133"/>
      <c r="AZ129" s="133"/>
      <c r="BA129" s="133"/>
      <c r="BB129" s="133"/>
      <c r="BC129" s="133"/>
      <c r="BD129" s="133"/>
      <c r="BE129" s="133"/>
      <c r="BF129" s="133"/>
      <c r="BG129" s="133"/>
      <c r="BH129" s="133"/>
      <c r="BI129" s="133"/>
      <c r="BJ129" s="133"/>
      <c r="BK129" s="133"/>
      <c r="BL129" s="133"/>
      <c r="BM129" s="133"/>
      <c r="BN129" s="133"/>
      <c r="BO129" s="133"/>
      <c r="BP129" s="133"/>
      <c r="BQ129" s="133"/>
      <c r="BR129" s="133"/>
      <c r="BS129" s="133"/>
      <c r="BT129" s="133"/>
      <c r="BU129" s="133"/>
      <c r="BV129" s="133"/>
      <c r="BW129" s="133"/>
      <c r="BX129" s="133"/>
      <c r="BY129" s="133"/>
      <c r="BZ129" s="133"/>
      <c r="CA129" s="252"/>
      <c r="CB129" s="252"/>
      <c r="CC129" s="252"/>
      <c r="CD129" s="252"/>
      <c r="CE129" s="252"/>
      <c r="CF129" s="252"/>
      <c r="CG129" s="252"/>
      <c r="CH129" s="252"/>
      <c r="CI129" s="252"/>
      <c r="CJ129" s="252"/>
      <c r="CK129" s="252"/>
      <c r="CL129" s="252"/>
      <c r="CM129" s="252"/>
      <c r="CN129" s="252"/>
      <c r="CO129" s="252"/>
      <c r="CP129" s="252"/>
      <c r="CQ129" s="252"/>
      <c r="CR129" s="252"/>
      <c r="CS129" s="252"/>
      <c r="CT129" s="252"/>
      <c r="CU129" s="252"/>
      <c r="CV129" s="252"/>
      <c r="CW129" s="252"/>
      <c r="CX129" s="252"/>
      <c r="CY129" s="252"/>
      <c r="CZ129" s="252"/>
      <c r="DA129" s="252"/>
      <c r="DB129" s="252"/>
      <c r="DC129" s="252"/>
      <c r="DD129" s="252"/>
      <c r="DE129" s="252"/>
      <c r="DF129" s="252"/>
      <c r="DG129" s="252"/>
      <c r="DH129" s="252"/>
      <c r="FB129" s="133"/>
      <c r="FC129" s="133"/>
      <c r="FD129" s="133"/>
      <c r="FE129" s="133"/>
      <c r="FF129" s="133"/>
      <c r="FG129" s="133"/>
      <c r="FH129" s="133"/>
      <c r="FI129" s="133"/>
      <c r="FJ129" s="133"/>
      <c r="FK129" s="133"/>
      <c r="FL129" s="133"/>
      <c r="FM129" s="133"/>
      <c r="FN129" s="133"/>
      <c r="FO129" s="133"/>
      <c r="FP129" s="133"/>
      <c r="FQ129" s="133"/>
      <c r="FR129" s="133"/>
      <c r="FS129" s="133"/>
      <c r="FT129" s="133"/>
      <c r="FU129" s="133"/>
      <c r="FV129" s="133"/>
      <c r="FW129" s="133"/>
      <c r="FX129" s="133"/>
      <c r="FY129" s="133"/>
      <c r="FZ129" s="133"/>
      <c r="GA129" s="133"/>
      <c r="GB129" s="133"/>
      <c r="GC129" s="133"/>
      <c r="GD129" s="133"/>
      <c r="GE129" s="133"/>
      <c r="GF129" s="133"/>
      <c r="GG129" s="133"/>
      <c r="GH129" s="133"/>
      <c r="GI129" s="133"/>
      <c r="GJ129" s="133"/>
      <c r="GK129" s="133"/>
      <c r="GL129" s="133"/>
      <c r="GM129" s="133"/>
      <c r="GN129" s="133"/>
      <c r="GO129" s="133"/>
      <c r="GP129" s="133"/>
      <c r="GQ129" s="133"/>
      <c r="GR129" s="133"/>
      <c r="GS129" s="133"/>
      <c r="GT129" s="133"/>
      <c r="GU129" s="133"/>
      <c r="GV129" s="133"/>
      <c r="IG129" s="253"/>
      <c r="IH129" s="253"/>
      <c r="II129" s="253"/>
      <c r="IJ129" s="253"/>
    </row>
    <row r="130" spans="3:244"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  <c r="AV130" s="133"/>
      <c r="AW130" s="133"/>
      <c r="AX130" s="133"/>
      <c r="AY130" s="133"/>
      <c r="AZ130" s="133"/>
      <c r="BA130" s="133"/>
      <c r="BB130" s="133"/>
      <c r="BC130" s="133"/>
      <c r="BD130" s="133"/>
      <c r="BE130" s="133"/>
      <c r="BF130" s="133"/>
      <c r="BG130" s="133"/>
      <c r="BH130" s="133"/>
      <c r="BI130" s="133"/>
      <c r="BJ130" s="133"/>
      <c r="BK130" s="133"/>
      <c r="BL130" s="133"/>
      <c r="BM130" s="133"/>
      <c r="BN130" s="133"/>
      <c r="BO130" s="133"/>
      <c r="BP130" s="133"/>
      <c r="BQ130" s="133"/>
      <c r="BR130" s="133"/>
      <c r="BS130" s="133"/>
      <c r="BT130" s="133"/>
      <c r="BU130" s="133"/>
      <c r="BV130" s="133"/>
      <c r="BW130" s="133"/>
      <c r="BX130" s="133"/>
      <c r="BY130" s="133"/>
      <c r="BZ130" s="133"/>
      <c r="CA130" s="252"/>
      <c r="CB130" s="252"/>
      <c r="CC130" s="252"/>
      <c r="CD130" s="252"/>
      <c r="CE130" s="252"/>
      <c r="CF130" s="252"/>
      <c r="CG130" s="252"/>
      <c r="CH130" s="252"/>
      <c r="CI130" s="252"/>
      <c r="CJ130" s="252"/>
      <c r="CK130" s="252"/>
      <c r="CL130" s="252"/>
      <c r="CM130" s="252"/>
      <c r="CN130" s="252"/>
      <c r="CO130" s="252"/>
      <c r="CP130" s="252"/>
      <c r="CQ130" s="252"/>
      <c r="CR130" s="252"/>
      <c r="CS130" s="252"/>
      <c r="CT130" s="252"/>
      <c r="CU130" s="252"/>
      <c r="CV130" s="252"/>
      <c r="CW130" s="252"/>
      <c r="CX130" s="252"/>
      <c r="CY130" s="252"/>
      <c r="CZ130" s="252"/>
      <c r="DA130" s="252"/>
      <c r="DB130" s="252"/>
      <c r="DC130" s="252"/>
      <c r="DD130" s="252"/>
      <c r="DE130" s="252"/>
      <c r="DF130" s="252"/>
      <c r="DG130" s="252"/>
      <c r="DH130" s="252"/>
      <c r="FB130" s="133"/>
      <c r="FC130" s="133"/>
      <c r="FD130" s="133"/>
      <c r="FE130" s="133"/>
      <c r="FF130" s="133"/>
      <c r="FG130" s="133"/>
      <c r="FH130" s="133"/>
      <c r="FI130" s="133"/>
      <c r="FJ130" s="133"/>
      <c r="FK130" s="133"/>
      <c r="FL130" s="133"/>
      <c r="FM130" s="133"/>
      <c r="FN130" s="133"/>
      <c r="FO130" s="133"/>
      <c r="FP130" s="133"/>
      <c r="FQ130" s="133"/>
      <c r="FR130" s="133"/>
      <c r="FS130" s="133"/>
      <c r="FT130" s="133"/>
      <c r="FU130" s="133"/>
      <c r="FV130" s="133"/>
      <c r="FW130" s="133"/>
      <c r="FX130" s="133"/>
      <c r="FY130" s="133"/>
      <c r="FZ130" s="133"/>
      <c r="GA130" s="133"/>
      <c r="GB130" s="133"/>
      <c r="GC130" s="133"/>
      <c r="GD130" s="133"/>
      <c r="GE130" s="133"/>
      <c r="GF130" s="133"/>
      <c r="GG130" s="133"/>
      <c r="GH130" s="133"/>
      <c r="GI130" s="133"/>
      <c r="GJ130" s="133"/>
      <c r="GK130" s="133"/>
      <c r="GL130" s="133"/>
      <c r="GM130" s="133"/>
      <c r="GN130" s="133"/>
      <c r="GO130" s="133"/>
      <c r="GP130" s="133"/>
      <c r="GQ130" s="133"/>
      <c r="GR130" s="133"/>
      <c r="GS130" s="133"/>
      <c r="GT130" s="133"/>
      <c r="GU130" s="133"/>
      <c r="GV130" s="133"/>
      <c r="IG130" s="253"/>
      <c r="IH130" s="253"/>
      <c r="II130" s="253"/>
      <c r="IJ130" s="253"/>
    </row>
    <row r="131" spans="3:244"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  <c r="AV131" s="133"/>
      <c r="AW131" s="133"/>
      <c r="AX131" s="133"/>
      <c r="AY131" s="133"/>
      <c r="AZ131" s="133"/>
      <c r="BA131" s="133"/>
      <c r="BB131" s="133"/>
      <c r="BC131" s="133"/>
      <c r="BD131" s="133"/>
      <c r="BE131" s="133"/>
      <c r="BF131" s="133"/>
      <c r="BG131" s="133"/>
      <c r="BH131" s="133"/>
      <c r="BI131" s="133"/>
      <c r="BJ131" s="133"/>
      <c r="BK131" s="133"/>
      <c r="BL131" s="133"/>
      <c r="BM131" s="133"/>
      <c r="BN131" s="133"/>
      <c r="BO131" s="133"/>
      <c r="BP131" s="133"/>
      <c r="BQ131" s="133"/>
      <c r="BR131" s="133"/>
      <c r="BS131" s="133"/>
      <c r="BT131" s="133"/>
      <c r="BU131" s="133"/>
      <c r="BV131" s="133"/>
      <c r="BW131" s="133"/>
      <c r="BX131" s="133"/>
      <c r="BY131" s="133"/>
      <c r="BZ131" s="133"/>
      <c r="CA131" s="252"/>
      <c r="CB131" s="252"/>
      <c r="CC131" s="252"/>
      <c r="CD131" s="252"/>
      <c r="CE131" s="252"/>
      <c r="CF131" s="252"/>
      <c r="CG131" s="252"/>
      <c r="CH131" s="252"/>
      <c r="CI131" s="252"/>
      <c r="CJ131" s="252"/>
      <c r="CK131" s="252"/>
      <c r="CL131" s="252"/>
      <c r="CM131" s="252"/>
      <c r="CN131" s="252"/>
      <c r="CO131" s="252"/>
      <c r="CP131" s="252"/>
      <c r="CQ131" s="252"/>
      <c r="CR131" s="252"/>
      <c r="CS131" s="252"/>
      <c r="CT131" s="252"/>
      <c r="CU131" s="252"/>
      <c r="CV131" s="252"/>
      <c r="CW131" s="252"/>
      <c r="CX131" s="252"/>
      <c r="CY131" s="252"/>
      <c r="CZ131" s="252"/>
      <c r="DA131" s="252"/>
      <c r="DB131" s="252"/>
      <c r="DC131" s="252"/>
      <c r="DD131" s="252"/>
      <c r="DE131" s="252"/>
      <c r="DF131" s="252"/>
      <c r="DG131" s="252"/>
      <c r="DH131" s="252"/>
      <c r="FB131" s="133"/>
      <c r="FC131" s="133"/>
      <c r="FD131" s="133"/>
      <c r="FE131" s="133"/>
      <c r="FF131" s="133"/>
      <c r="FG131" s="133"/>
      <c r="FH131" s="133"/>
      <c r="FI131" s="133"/>
      <c r="FJ131" s="133"/>
      <c r="FK131" s="133"/>
      <c r="FL131" s="133"/>
      <c r="FM131" s="133"/>
      <c r="FN131" s="133"/>
      <c r="FO131" s="133"/>
      <c r="FP131" s="133"/>
      <c r="FQ131" s="133"/>
      <c r="FR131" s="133"/>
      <c r="FS131" s="133"/>
      <c r="FT131" s="133"/>
      <c r="FU131" s="133"/>
      <c r="FV131" s="133"/>
      <c r="FW131" s="133"/>
      <c r="FX131" s="133"/>
      <c r="FY131" s="133"/>
      <c r="FZ131" s="133"/>
      <c r="GA131" s="133"/>
      <c r="GB131" s="133"/>
      <c r="GC131" s="133"/>
      <c r="GD131" s="133"/>
      <c r="GE131" s="133"/>
      <c r="GF131" s="133"/>
      <c r="GG131" s="133"/>
      <c r="GH131" s="133"/>
      <c r="GI131" s="133"/>
      <c r="GJ131" s="133"/>
      <c r="GK131" s="133"/>
      <c r="GL131" s="133"/>
      <c r="GM131" s="133"/>
      <c r="GN131" s="133"/>
      <c r="GO131" s="133"/>
      <c r="GP131" s="133"/>
      <c r="GQ131" s="133"/>
      <c r="GR131" s="133"/>
      <c r="GS131" s="133"/>
      <c r="GT131" s="133"/>
      <c r="GU131" s="133"/>
      <c r="GV131" s="133"/>
      <c r="IG131" s="253"/>
      <c r="IH131" s="253"/>
      <c r="II131" s="253"/>
      <c r="IJ131" s="253"/>
    </row>
    <row r="132" spans="3:244"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  <c r="AY132" s="133"/>
      <c r="AZ132" s="133"/>
      <c r="BA132" s="133"/>
      <c r="BB132" s="133"/>
      <c r="BC132" s="133"/>
      <c r="BD132" s="133"/>
      <c r="BE132" s="133"/>
      <c r="BF132" s="133"/>
      <c r="BG132" s="133"/>
      <c r="BH132" s="133"/>
      <c r="BI132" s="133"/>
      <c r="BJ132" s="133"/>
      <c r="BK132" s="133"/>
      <c r="BL132" s="133"/>
      <c r="BM132" s="133"/>
      <c r="BN132" s="133"/>
      <c r="BO132" s="133"/>
      <c r="BP132" s="133"/>
      <c r="BQ132" s="133"/>
      <c r="BR132" s="133"/>
      <c r="BS132" s="133"/>
      <c r="BT132" s="133"/>
      <c r="BU132" s="133"/>
      <c r="BV132" s="133"/>
      <c r="BW132" s="133"/>
      <c r="BX132" s="133"/>
      <c r="BY132" s="133"/>
      <c r="BZ132" s="133"/>
      <c r="CA132" s="252"/>
      <c r="CB132" s="252"/>
      <c r="CC132" s="252"/>
      <c r="CD132" s="252"/>
      <c r="CE132" s="252"/>
      <c r="CF132" s="252"/>
      <c r="CG132" s="252"/>
      <c r="CH132" s="252"/>
      <c r="CI132" s="252"/>
      <c r="CJ132" s="252"/>
      <c r="CK132" s="252"/>
      <c r="CL132" s="252"/>
      <c r="CM132" s="252"/>
      <c r="CN132" s="252"/>
      <c r="CO132" s="252"/>
      <c r="CP132" s="252"/>
      <c r="CQ132" s="252"/>
      <c r="CR132" s="252"/>
      <c r="CS132" s="252"/>
      <c r="CT132" s="252"/>
      <c r="CU132" s="252"/>
      <c r="CV132" s="252"/>
      <c r="CW132" s="252"/>
      <c r="CX132" s="252"/>
      <c r="CY132" s="252"/>
      <c r="CZ132" s="252"/>
      <c r="DA132" s="252"/>
      <c r="DB132" s="252"/>
      <c r="DC132" s="252"/>
      <c r="DD132" s="252"/>
      <c r="DE132" s="252"/>
      <c r="DF132" s="252"/>
      <c r="DG132" s="252"/>
      <c r="DH132" s="252"/>
      <c r="FB132" s="133"/>
      <c r="FC132" s="133"/>
      <c r="FD132" s="133"/>
      <c r="FE132" s="133"/>
      <c r="FF132" s="133"/>
      <c r="FG132" s="133"/>
      <c r="FH132" s="133"/>
      <c r="FI132" s="133"/>
      <c r="FJ132" s="133"/>
      <c r="FK132" s="133"/>
      <c r="FL132" s="133"/>
      <c r="FM132" s="133"/>
      <c r="FN132" s="133"/>
      <c r="FO132" s="133"/>
      <c r="FP132" s="133"/>
      <c r="FQ132" s="133"/>
      <c r="FR132" s="133"/>
      <c r="FS132" s="133"/>
      <c r="FT132" s="133"/>
      <c r="FU132" s="133"/>
      <c r="FV132" s="133"/>
      <c r="FW132" s="133"/>
      <c r="FX132" s="133"/>
      <c r="FY132" s="133"/>
      <c r="FZ132" s="133"/>
      <c r="GA132" s="133"/>
      <c r="GB132" s="133"/>
      <c r="GC132" s="133"/>
      <c r="GD132" s="133"/>
      <c r="GE132" s="133"/>
      <c r="GF132" s="133"/>
      <c r="GG132" s="133"/>
      <c r="GH132" s="133"/>
      <c r="GI132" s="133"/>
      <c r="GJ132" s="133"/>
      <c r="GK132" s="133"/>
      <c r="GL132" s="133"/>
      <c r="GM132" s="133"/>
      <c r="GN132" s="133"/>
      <c r="GO132" s="133"/>
      <c r="GP132" s="133"/>
      <c r="GQ132" s="133"/>
      <c r="GR132" s="133"/>
      <c r="GS132" s="133"/>
      <c r="GT132" s="133"/>
      <c r="GU132" s="133"/>
      <c r="GV132" s="133"/>
      <c r="IG132" s="253"/>
      <c r="IH132" s="253"/>
      <c r="II132" s="253"/>
      <c r="IJ132" s="253"/>
    </row>
    <row r="133" spans="3:244"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  <c r="AV133" s="133"/>
      <c r="AW133" s="133"/>
      <c r="AX133" s="133"/>
      <c r="AY133" s="133"/>
      <c r="AZ133" s="133"/>
      <c r="BA133" s="133"/>
      <c r="BB133" s="133"/>
      <c r="BC133" s="133"/>
      <c r="BD133" s="133"/>
      <c r="BE133" s="133"/>
      <c r="BF133" s="133"/>
      <c r="BG133" s="133"/>
      <c r="BH133" s="133"/>
      <c r="BI133" s="133"/>
      <c r="BJ133" s="133"/>
      <c r="BK133" s="133"/>
      <c r="BL133" s="133"/>
      <c r="BM133" s="133"/>
      <c r="BN133" s="133"/>
      <c r="BO133" s="133"/>
      <c r="BP133" s="133"/>
      <c r="BQ133" s="133"/>
      <c r="BR133" s="133"/>
      <c r="BS133" s="133"/>
      <c r="BT133" s="133"/>
      <c r="BU133" s="133"/>
      <c r="BV133" s="133"/>
      <c r="BW133" s="133"/>
      <c r="BX133" s="133"/>
      <c r="BY133" s="133"/>
      <c r="BZ133" s="133"/>
      <c r="CA133" s="252"/>
      <c r="CB133" s="252"/>
      <c r="CC133" s="252"/>
      <c r="CD133" s="252"/>
      <c r="CE133" s="252"/>
      <c r="CF133" s="252"/>
      <c r="CG133" s="252"/>
      <c r="CH133" s="252"/>
      <c r="CI133" s="252"/>
      <c r="CJ133" s="252"/>
      <c r="CK133" s="252"/>
      <c r="CL133" s="252"/>
      <c r="CM133" s="252"/>
      <c r="CN133" s="252"/>
      <c r="CO133" s="252"/>
      <c r="CP133" s="252"/>
      <c r="CQ133" s="252"/>
      <c r="CR133" s="252"/>
      <c r="CS133" s="252"/>
      <c r="CT133" s="252"/>
      <c r="CU133" s="252"/>
      <c r="CV133" s="252"/>
      <c r="CW133" s="252"/>
      <c r="CX133" s="252"/>
      <c r="CY133" s="252"/>
      <c r="CZ133" s="252"/>
      <c r="DA133" s="252"/>
      <c r="DB133" s="252"/>
      <c r="DC133" s="252"/>
      <c r="DD133" s="252"/>
      <c r="DE133" s="252"/>
      <c r="DF133" s="252"/>
      <c r="DG133" s="252"/>
      <c r="DH133" s="252"/>
      <c r="FB133" s="133"/>
      <c r="FC133" s="133"/>
      <c r="FD133" s="133"/>
      <c r="FE133" s="133"/>
      <c r="FF133" s="133"/>
      <c r="FG133" s="133"/>
      <c r="FH133" s="133"/>
      <c r="FI133" s="133"/>
      <c r="FJ133" s="133"/>
      <c r="FK133" s="133"/>
      <c r="FL133" s="133"/>
      <c r="FM133" s="133"/>
      <c r="FN133" s="133"/>
      <c r="FO133" s="133"/>
      <c r="FP133" s="133"/>
      <c r="FQ133" s="133"/>
      <c r="FR133" s="133"/>
      <c r="FS133" s="133"/>
      <c r="FT133" s="133"/>
      <c r="FU133" s="133"/>
      <c r="FV133" s="133"/>
      <c r="FW133" s="133"/>
      <c r="FX133" s="133"/>
      <c r="FY133" s="133"/>
      <c r="FZ133" s="133"/>
      <c r="GA133" s="133"/>
      <c r="GB133" s="133"/>
      <c r="GC133" s="133"/>
      <c r="GD133" s="133"/>
      <c r="GE133" s="133"/>
      <c r="GF133" s="133"/>
      <c r="GG133" s="133"/>
      <c r="GH133" s="133"/>
      <c r="GI133" s="133"/>
      <c r="GJ133" s="133"/>
      <c r="GK133" s="133"/>
      <c r="GL133" s="133"/>
      <c r="GM133" s="133"/>
      <c r="GN133" s="133"/>
      <c r="GO133" s="133"/>
      <c r="GP133" s="133"/>
      <c r="GQ133" s="133"/>
      <c r="GR133" s="133"/>
      <c r="GS133" s="133"/>
      <c r="GT133" s="133"/>
      <c r="GU133" s="133"/>
      <c r="GV133" s="133"/>
      <c r="IG133" s="253"/>
      <c r="IH133" s="253"/>
      <c r="II133" s="253"/>
      <c r="IJ133" s="253"/>
    </row>
    <row r="134" spans="3:244"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  <c r="AV134" s="133"/>
      <c r="AW134" s="133"/>
      <c r="AX134" s="133"/>
      <c r="AY134" s="133"/>
      <c r="AZ134" s="133"/>
      <c r="BA134" s="133"/>
      <c r="BB134" s="133"/>
      <c r="BC134" s="133"/>
      <c r="BD134" s="133"/>
      <c r="BE134" s="133"/>
      <c r="BF134" s="133"/>
      <c r="BG134" s="133"/>
      <c r="BH134" s="133"/>
      <c r="BI134" s="133"/>
      <c r="BJ134" s="133"/>
      <c r="BK134" s="133"/>
      <c r="BL134" s="133"/>
      <c r="BM134" s="133"/>
      <c r="BN134" s="133"/>
      <c r="BO134" s="133"/>
      <c r="BP134" s="133"/>
      <c r="BQ134" s="133"/>
      <c r="BR134" s="133"/>
      <c r="BS134" s="133"/>
      <c r="BT134" s="133"/>
      <c r="BU134" s="133"/>
      <c r="BV134" s="133"/>
      <c r="BW134" s="133"/>
      <c r="BX134" s="133"/>
      <c r="BY134" s="133"/>
      <c r="BZ134" s="133"/>
      <c r="CA134" s="252"/>
      <c r="CB134" s="252"/>
      <c r="CC134" s="252"/>
      <c r="CD134" s="252"/>
      <c r="CE134" s="252"/>
      <c r="CF134" s="252"/>
      <c r="CG134" s="252"/>
      <c r="CH134" s="252"/>
      <c r="CI134" s="252"/>
      <c r="CJ134" s="252"/>
      <c r="CK134" s="252"/>
      <c r="CL134" s="252"/>
      <c r="CM134" s="252"/>
      <c r="CN134" s="252"/>
      <c r="CO134" s="252"/>
      <c r="CP134" s="252"/>
      <c r="CQ134" s="252"/>
      <c r="CR134" s="252"/>
      <c r="CS134" s="252"/>
      <c r="CT134" s="252"/>
      <c r="CU134" s="252"/>
      <c r="CV134" s="252"/>
      <c r="CW134" s="252"/>
      <c r="CX134" s="252"/>
      <c r="CY134" s="252"/>
      <c r="CZ134" s="252"/>
      <c r="DA134" s="252"/>
      <c r="DB134" s="252"/>
      <c r="DC134" s="252"/>
      <c r="DD134" s="252"/>
      <c r="DE134" s="252"/>
      <c r="DF134" s="252"/>
      <c r="DG134" s="252"/>
      <c r="DH134" s="252"/>
      <c r="FB134" s="133"/>
      <c r="FC134" s="133"/>
      <c r="FD134" s="133"/>
      <c r="FE134" s="133"/>
      <c r="FF134" s="133"/>
      <c r="FG134" s="133"/>
      <c r="FH134" s="133"/>
      <c r="FI134" s="133"/>
      <c r="FJ134" s="133"/>
      <c r="FK134" s="133"/>
      <c r="FL134" s="133"/>
      <c r="FM134" s="133"/>
      <c r="FN134" s="133"/>
      <c r="FO134" s="133"/>
      <c r="FP134" s="133"/>
      <c r="FQ134" s="133"/>
      <c r="FR134" s="133"/>
      <c r="FS134" s="133"/>
      <c r="FT134" s="133"/>
      <c r="FU134" s="133"/>
      <c r="FV134" s="133"/>
      <c r="FW134" s="133"/>
      <c r="FX134" s="133"/>
      <c r="FY134" s="133"/>
      <c r="FZ134" s="133"/>
      <c r="GA134" s="133"/>
      <c r="GB134" s="133"/>
      <c r="GC134" s="133"/>
      <c r="GD134" s="133"/>
      <c r="GE134" s="133"/>
      <c r="GF134" s="133"/>
      <c r="GG134" s="133"/>
      <c r="GH134" s="133"/>
      <c r="GI134" s="133"/>
      <c r="GJ134" s="133"/>
      <c r="GK134" s="133"/>
      <c r="GL134" s="133"/>
      <c r="GM134" s="133"/>
      <c r="GN134" s="133"/>
      <c r="GO134" s="133"/>
      <c r="GP134" s="133"/>
      <c r="GQ134" s="133"/>
      <c r="GR134" s="133"/>
      <c r="GS134" s="133"/>
      <c r="GT134" s="133"/>
      <c r="GU134" s="133"/>
      <c r="GV134" s="133"/>
      <c r="IG134" s="253"/>
      <c r="IH134" s="253"/>
      <c r="II134" s="253"/>
      <c r="IJ134" s="253"/>
    </row>
    <row r="135" spans="3:244"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  <c r="AV135" s="133"/>
      <c r="AW135" s="133"/>
      <c r="AX135" s="133"/>
      <c r="AY135" s="133"/>
      <c r="AZ135" s="133"/>
      <c r="BA135" s="133"/>
      <c r="BB135" s="133"/>
      <c r="BC135" s="133"/>
      <c r="BD135" s="133"/>
      <c r="BE135" s="133"/>
      <c r="BF135" s="133"/>
      <c r="BG135" s="133"/>
      <c r="BH135" s="133"/>
      <c r="BI135" s="133"/>
      <c r="BJ135" s="133"/>
      <c r="BK135" s="133"/>
      <c r="BL135" s="133"/>
      <c r="BM135" s="133"/>
      <c r="BN135" s="133"/>
      <c r="BO135" s="133"/>
      <c r="BP135" s="133"/>
      <c r="BQ135" s="133"/>
      <c r="BR135" s="133"/>
      <c r="BS135" s="133"/>
      <c r="BT135" s="133"/>
      <c r="BU135" s="133"/>
      <c r="BV135" s="133"/>
      <c r="BW135" s="133"/>
      <c r="BX135" s="133"/>
      <c r="BY135" s="133"/>
      <c r="BZ135" s="133"/>
      <c r="CA135" s="252"/>
      <c r="CB135" s="252"/>
      <c r="CC135" s="252"/>
      <c r="CD135" s="252"/>
      <c r="CE135" s="252"/>
      <c r="CF135" s="252"/>
      <c r="CG135" s="252"/>
      <c r="CH135" s="252"/>
      <c r="CI135" s="252"/>
      <c r="CJ135" s="252"/>
      <c r="CK135" s="252"/>
      <c r="CL135" s="252"/>
      <c r="CM135" s="252"/>
      <c r="CN135" s="252"/>
      <c r="CO135" s="252"/>
      <c r="CP135" s="252"/>
      <c r="CQ135" s="252"/>
      <c r="CR135" s="252"/>
      <c r="CS135" s="252"/>
      <c r="CT135" s="252"/>
      <c r="CU135" s="252"/>
      <c r="CV135" s="252"/>
      <c r="CW135" s="252"/>
      <c r="CX135" s="252"/>
      <c r="CY135" s="252"/>
      <c r="CZ135" s="252"/>
      <c r="DA135" s="252"/>
      <c r="DB135" s="252"/>
      <c r="DC135" s="252"/>
      <c r="DD135" s="252"/>
      <c r="DE135" s="252"/>
      <c r="DF135" s="252"/>
      <c r="DG135" s="252"/>
      <c r="DH135" s="252"/>
      <c r="FB135" s="133"/>
      <c r="FC135" s="133"/>
      <c r="FD135" s="133"/>
      <c r="FE135" s="133"/>
      <c r="FF135" s="133"/>
      <c r="FG135" s="133"/>
      <c r="FH135" s="133"/>
      <c r="FI135" s="133"/>
      <c r="FJ135" s="133"/>
      <c r="FK135" s="133"/>
      <c r="FL135" s="133"/>
      <c r="FM135" s="133"/>
      <c r="FN135" s="133"/>
      <c r="FO135" s="133"/>
      <c r="FP135" s="133"/>
      <c r="FQ135" s="133"/>
      <c r="FR135" s="133"/>
      <c r="FS135" s="133"/>
      <c r="FT135" s="133"/>
      <c r="FU135" s="133"/>
      <c r="FV135" s="133"/>
      <c r="FW135" s="133"/>
      <c r="FX135" s="133"/>
      <c r="FY135" s="133"/>
      <c r="FZ135" s="133"/>
      <c r="GA135" s="133"/>
      <c r="GB135" s="133"/>
      <c r="GC135" s="133"/>
      <c r="GD135" s="133"/>
      <c r="GE135" s="133"/>
      <c r="GF135" s="133"/>
      <c r="GG135" s="133"/>
      <c r="GH135" s="133"/>
      <c r="GI135" s="133"/>
      <c r="GJ135" s="133"/>
      <c r="GK135" s="133"/>
      <c r="GL135" s="133"/>
      <c r="GM135" s="133"/>
      <c r="GN135" s="133"/>
      <c r="GO135" s="133"/>
      <c r="GP135" s="133"/>
      <c r="GQ135" s="133"/>
      <c r="GR135" s="133"/>
      <c r="GS135" s="133"/>
      <c r="GT135" s="133"/>
      <c r="GU135" s="133"/>
      <c r="GV135" s="133"/>
      <c r="IG135" s="253"/>
      <c r="IH135" s="253"/>
      <c r="II135" s="253"/>
      <c r="IJ135" s="253"/>
    </row>
    <row r="136" spans="3:244"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  <c r="AV136" s="133"/>
      <c r="AW136" s="133"/>
      <c r="AX136" s="133"/>
      <c r="AY136" s="133"/>
      <c r="AZ136" s="133"/>
      <c r="BA136" s="133"/>
      <c r="BB136" s="133"/>
      <c r="BC136" s="133"/>
      <c r="BD136" s="133"/>
      <c r="BE136" s="133"/>
      <c r="BF136" s="133"/>
      <c r="BG136" s="133"/>
      <c r="BH136" s="133"/>
      <c r="BI136" s="133"/>
      <c r="BJ136" s="133"/>
      <c r="BK136" s="133"/>
      <c r="BL136" s="133"/>
      <c r="BM136" s="133"/>
      <c r="BN136" s="133"/>
      <c r="BO136" s="133"/>
      <c r="BP136" s="133"/>
      <c r="BQ136" s="133"/>
      <c r="BR136" s="133"/>
      <c r="BS136" s="133"/>
      <c r="BT136" s="133"/>
      <c r="BU136" s="133"/>
      <c r="BV136" s="133"/>
      <c r="BW136" s="133"/>
      <c r="BX136" s="133"/>
      <c r="BY136" s="133"/>
      <c r="BZ136" s="133"/>
      <c r="CA136" s="252"/>
      <c r="CB136" s="252"/>
      <c r="CC136" s="252"/>
      <c r="CD136" s="252"/>
      <c r="CE136" s="252"/>
      <c r="CF136" s="252"/>
      <c r="CG136" s="252"/>
      <c r="CH136" s="252"/>
      <c r="CI136" s="252"/>
      <c r="CJ136" s="252"/>
      <c r="CK136" s="252"/>
      <c r="CL136" s="252"/>
      <c r="CM136" s="252"/>
      <c r="CN136" s="252"/>
      <c r="CO136" s="252"/>
      <c r="CP136" s="252"/>
      <c r="CQ136" s="252"/>
      <c r="CR136" s="252"/>
      <c r="CS136" s="252"/>
      <c r="CT136" s="252"/>
      <c r="CU136" s="252"/>
      <c r="CV136" s="252"/>
      <c r="CW136" s="252"/>
      <c r="CX136" s="252"/>
      <c r="CY136" s="252"/>
      <c r="CZ136" s="252"/>
      <c r="DA136" s="252"/>
      <c r="DB136" s="252"/>
      <c r="DC136" s="252"/>
      <c r="DD136" s="252"/>
      <c r="DE136" s="252"/>
      <c r="DF136" s="252"/>
      <c r="DG136" s="252"/>
      <c r="DH136" s="252"/>
      <c r="FB136" s="133"/>
      <c r="FC136" s="133"/>
      <c r="FD136" s="133"/>
      <c r="FE136" s="133"/>
      <c r="FF136" s="133"/>
      <c r="FG136" s="133"/>
      <c r="FH136" s="133"/>
      <c r="FI136" s="133"/>
      <c r="FJ136" s="133"/>
      <c r="FK136" s="133"/>
      <c r="FL136" s="133"/>
      <c r="FM136" s="133"/>
      <c r="FN136" s="133"/>
      <c r="FO136" s="133"/>
      <c r="FP136" s="133"/>
      <c r="FQ136" s="133"/>
      <c r="FR136" s="133"/>
      <c r="FS136" s="133"/>
      <c r="FT136" s="133"/>
      <c r="FU136" s="133"/>
      <c r="FV136" s="133"/>
      <c r="FW136" s="133"/>
      <c r="FX136" s="133"/>
      <c r="FY136" s="133"/>
      <c r="FZ136" s="133"/>
      <c r="GA136" s="133"/>
      <c r="GB136" s="133"/>
      <c r="GC136" s="133"/>
      <c r="GD136" s="133"/>
      <c r="GE136" s="133"/>
      <c r="GF136" s="133"/>
      <c r="GG136" s="133"/>
      <c r="GH136" s="133"/>
      <c r="GI136" s="133"/>
      <c r="GJ136" s="133"/>
      <c r="GK136" s="133"/>
      <c r="GL136" s="133"/>
      <c r="GM136" s="133"/>
      <c r="GN136" s="133"/>
      <c r="GO136" s="133"/>
      <c r="GP136" s="133"/>
      <c r="GQ136" s="133"/>
      <c r="GR136" s="133"/>
      <c r="GS136" s="133"/>
      <c r="GT136" s="133"/>
      <c r="GU136" s="133"/>
      <c r="GV136" s="133"/>
      <c r="IG136" s="253"/>
      <c r="IH136" s="253"/>
      <c r="II136" s="253"/>
      <c r="IJ136" s="253"/>
    </row>
    <row r="137" spans="3:244"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3"/>
      <c r="AV137" s="133"/>
      <c r="AW137" s="133"/>
      <c r="AX137" s="133"/>
      <c r="AY137" s="133"/>
      <c r="AZ137" s="133"/>
      <c r="BA137" s="133"/>
      <c r="BB137" s="133"/>
      <c r="BC137" s="133"/>
      <c r="BD137" s="133"/>
      <c r="BE137" s="133"/>
      <c r="BF137" s="133"/>
      <c r="BG137" s="133"/>
      <c r="BH137" s="133"/>
      <c r="BI137" s="133"/>
      <c r="BJ137" s="133"/>
      <c r="BK137" s="133"/>
      <c r="BL137" s="133"/>
      <c r="BM137" s="133"/>
      <c r="BN137" s="133"/>
      <c r="BO137" s="133"/>
      <c r="BP137" s="133"/>
      <c r="BQ137" s="133"/>
      <c r="BR137" s="133"/>
      <c r="BS137" s="133"/>
      <c r="BT137" s="133"/>
      <c r="BU137" s="133"/>
      <c r="BV137" s="133"/>
      <c r="BW137" s="133"/>
      <c r="BX137" s="133"/>
      <c r="BY137" s="133"/>
      <c r="BZ137" s="133"/>
      <c r="CA137" s="252"/>
      <c r="CB137" s="252"/>
      <c r="CC137" s="252"/>
      <c r="CD137" s="252"/>
      <c r="CE137" s="252"/>
      <c r="CF137" s="252"/>
      <c r="CG137" s="252"/>
      <c r="CH137" s="252"/>
      <c r="CI137" s="252"/>
      <c r="CJ137" s="252"/>
      <c r="CK137" s="252"/>
      <c r="CL137" s="252"/>
      <c r="CM137" s="252"/>
      <c r="CN137" s="252"/>
      <c r="CO137" s="252"/>
      <c r="CP137" s="252"/>
      <c r="CQ137" s="252"/>
      <c r="CR137" s="252"/>
      <c r="CS137" s="252"/>
      <c r="CT137" s="252"/>
      <c r="CU137" s="252"/>
      <c r="CV137" s="252"/>
      <c r="CW137" s="252"/>
      <c r="CX137" s="252"/>
      <c r="CY137" s="252"/>
      <c r="CZ137" s="252"/>
      <c r="DA137" s="252"/>
      <c r="DB137" s="252"/>
      <c r="DC137" s="252"/>
      <c r="DD137" s="252"/>
      <c r="DE137" s="252"/>
      <c r="DF137" s="252"/>
      <c r="DG137" s="252"/>
      <c r="DH137" s="252"/>
      <c r="FB137" s="133"/>
      <c r="FC137" s="133"/>
      <c r="FD137" s="133"/>
      <c r="FE137" s="133"/>
      <c r="FF137" s="133"/>
      <c r="FG137" s="133"/>
      <c r="FH137" s="133"/>
      <c r="FI137" s="133"/>
      <c r="FJ137" s="133"/>
      <c r="FK137" s="133"/>
      <c r="FL137" s="133"/>
      <c r="FM137" s="133"/>
      <c r="FN137" s="133"/>
      <c r="FO137" s="133"/>
      <c r="FP137" s="133"/>
      <c r="FQ137" s="133"/>
      <c r="FR137" s="133"/>
      <c r="FS137" s="133"/>
      <c r="FT137" s="133"/>
      <c r="FU137" s="133"/>
      <c r="FV137" s="133"/>
      <c r="FW137" s="133"/>
      <c r="FX137" s="133"/>
      <c r="FY137" s="133"/>
      <c r="FZ137" s="133"/>
      <c r="GA137" s="133"/>
      <c r="GB137" s="133"/>
      <c r="GC137" s="133"/>
      <c r="GD137" s="133"/>
      <c r="GE137" s="133"/>
      <c r="GF137" s="133"/>
      <c r="GG137" s="133"/>
      <c r="GH137" s="133"/>
      <c r="GI137" s="133"/>
      <c r="GJ137" s="133"/>
      <c r="GK137" s="133"/>
      <c r="GL137" s="133"/>
      <c r="GM137" s="133"/>
      <c r="GN137" s="133"/>
      <c r="GO137" s="133"/>
      <c r="GP137" s="133"/>
      <c r="GQ137" s="133"/>
      <c r="GR137" s="133"/>
      <c r="GS137" s="133"/>
      <c r="GT137" s="133"/>
      <c r="GU137" s="133"/>
      <c r="GV137" s="133"/>
      <c r="IG137" s="253"/>
      <c r="IH137" s="253"/>
      <c r="II137" s="253"/>
      <c r="IJ137" s="253"/>
    </row>
    <row r="138" spans="3:244"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  <c r="AV138" s="133"/>
      <c r="AW138" s="133"/>
      <c r="AX138" s="133"/>
      <c r="AY138" s="133"/>
      <c r="AZ138" s="133"/>
      <c r="BA138" s="133"/>
      <c r="BB138" s="133"/>
      <c r="BC138" s="133"/>
      <c r="BD138" s="133"/>
      <c r="BE138" s="133"/>
      <c r="BF138" s="133"/>
      <c r="BG138" s="133"/>
      <c r="BH138" s="133"/>
      <c r="BI138" s="133"/>
      <c r="BJ138" s="133"/>
      <c r="BK138" s="133"/>
      <c r="BL138" s="133"/>
      <c r="BM138" s="133"/>
      <c r="BN138" s="133"/>
      <c r="BO138" s="133"/>
      <c r="BP138" s="133"/>
      <c r="BQ138" s="133"/>
      <c r="BR138" s="133"/>
      <c r="BS138" s="133"/>
      <c r="BT138" s="133"/>
      <c r="BU138" s="133"/>
      <c r="BV138" s="133"/>
      <c r="BW138" s="133"/>
      <c r="BX138" s="133"/>
      <c r="BY138" s="133"/>
      <c r="BZ138" s="133"/>
      <c r="CA138" s="252"/>
      <c r="CB138" s="252"/>
      <c r="CC138" s="252"/>
      <c r="CD138" s="252"/>
      <c r="CE138" s="252"/>
      <c r="CF138" s="252"/>
      <c r="CG138" s="252"/>
      <c r="CH138" s="252"/>
      <c r="CI138" s="252"/>
      <c r="CJ138" s="252"/>
      <c r="CK138" s="252"/>
      <c r="CL138" s="252"/>
      <c r="CM138" s="252"/>
      <c r="CN138" s="252"/>
      <c r="CO138" s="252"/>
      <c r="CP138" s="252"/>
      <c r="CQ138" s="252"/>
      <c r="CR138" s="252"/>
      <c r="CS138" s="252"/>
      <c r="CT138" s="252"/>
      <c r="CU138" s="252"/>
      <c r="CV138" s="252"/>
      <c r="CW138" s="252"/>
      <c r="CX138" s="252"/>
      <c r="CY138" s="252"/>
      <c r="CZ138" s="252"/>
      <c r="DA138" s="252"/>
      <c r="DB138" s="252"/>
      <c r="DC138" s="252"/>
      <c r="DD138" s="252"/>
      <c r="DE138" s="252"/>
      <c r="DF138" s="252"/>
      <c r="DG138" s="252"/>
      <c r="DH138" s="252"/>
      <c r="FB138" s="133"/>
      <c r="FC138" s="133"/>
      <c r="FD138" s="133"/>
      <c r="FE138" s="133"/>
      <c r="FF138" s="133"/>
      <c r="FG138" s="133"/>
      <c r="FH138" s="133"/>
      <c r="FI138" s="133"/>
      <c r="FJ138" s="133"/>
      <c r="FK138" s="133"/>
      <c r="FL138" s="133"/>
      <c r="FM138" s="133"/>
      <c r="FN138" s="133"/>
      <c r="FO138" s="133"/>
      <c r="FP138" s="133"/>
      <c r="FQ138" s="133"/>
      <c r="FR138" s="133"/>
      <c r="FS138" s="133"/>
      <c r="FT138" s="133"/>
      <c r="FU138" s="133"/>
      <c r="FV138" s="133"/>
      <c r="FW138" s="133"/>
      <c r="FX138" s="133"/>
      <c r="FY138" s="133"/>
      <c r="FZ138" s="133"/>
      <c r="GA138" s="133"/>
      <c r="GB138" s="133"/>
      <c r="GC138" s="133"/>
      <c r="GD138" s="133"/>
      <c r="GE138" s="133"/>
      <c r="GF138" s="133"/>
      <c r="GG138" s="133"/>
      <c r="GH138" s="133"/>
      <c r="GI138" s="133"/>
      <c r="GJ138" s="133"/>
      <c r="GK138" s="133"/>
      <c r="GL138" s="133"/>
      <c r="GM138" s="133"/>
      <c r="GN138" s="133"/>
      <c r="GO138" s="133"/>
      <c r="GP138" s="133"/>
      <c r="GQ138" s="133"/>
      <c r="GR138" s="133"/>
      <c r="GS138" s="133"/>
      <c r="GT138" s="133"/>
      <c r="GU138" s="133"/>
      <c r="GV138" s="133"/>
      <c r="IG138" s="253"/>
      <c r="IH138" s="253"/>
      <c r="II138" s="253"/>
      <c r="IJ138" s="253"/>
    </row>
    <row r="139" spans="3:244"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  <c r="AY139" s="133"/>
      <c r="AZ139" s="133"/>
      <c r="BA139" s="133"/>
      <c r="BB139" s="133"/>
      <c r="BC139" s="133"/>
      <c r="BD139" s="133"/>
      <c r="BE139" s="133"/>
      <c r="BF139" s="133"/>
      <c r="BG139" s="133"/>
      <c r="BH139" s="133"/>
      <c r="BI139" s="133"/>
      <c r="BJ139" s="133"/>
      <c r="BK139" s="133"/>
      <c r="BL139" s="133"/>
      <c r="BM139" s="133"/>
      <c r="BN139" s="133"/>
      <c r="BO139" s="133"/>
      <c r="BP139" s="133"/>
      <c r="BQ139" s="133"/>
      <c r="BR139" s="133"/>
      <c r="BS139" s="133"/>
      <c r="BT139" s="133"/>
      <c r="BU139" s="133"/>
      <c r="BV139" s="133"/>
      <c r="BW139" s="133"/>
      <c r="BX139" s="133"/>
      <c r="BY139" s="133"/>
      <c r="BZ139" s="133"/>
      <c r="CA139" s="252"/>
      <c r="CB139" s="252"/>
      <c r="CC139" s="252"/>
      <c r="CD139" s="252"/>
      <c r="CE139" s="252"/>
      <c r="CF139" s="252"/>
      <c r="CG139" s="252"/>
      <c r="CH139" s="252"/>
      <c r="CI139" s="252"/>
      <c r="CJ139" s="252"/>
      <c r="CK139" s="252"/>
      <c r="CL139" s="252"/>
      <c r="CM139" s="252"/>
      <c r="CN139" s="252"/>
      <c r="CO139" s="252"/>
      <c r="CP139" s="252"/>
      <c r="CQ139" s="252"/>
      <c r="CR139" s="252"/>
      <c r="CS139" s="252"/>
      <c r="CT139" s="252"/>
      <c r="CU139" s="252"/>
      <c r="CV139" s="252"/>
      <c r="CW139" s="252"/>
      <c r="CX139" s="252"/>
      <c r="CY139" s="252"/>
      <c r="CZ139" s="252"/>
      <c r="DA139" s="252"/>
      <c r="DB139" s="252"/>
      <c r="DC139" s="252"/>
      <c r="DD139" s="252"/>
      <c r="DE139" s="252"/>
      <c r="DF139" s="252"/>
      <c r="DG139" s="252"/>
      <c r="DH139" s="252"/>
      <c r="FB139" s="133"/>
      <c r="FC139" s="133"/>
      <c r="FD139" s="133"/>
      <c r="FE139" s="133"/>
      <c r="FF139" s="133"/>
      <c r="FG139" s="133"/>
      <c r="FH139" s="133"/>
      <c r="FI139" s="133"/>
      <c r="FJ139" s="133"/>
      <c r="FK139" s="133"/>
      <c r="FL139" s="133"/>
      <c r="FM139" s="133"/>
      <c r="FN139" s="133"/>
      <c r="FO139" s="133"/>
      <c r="FP139" s="133"/>
      <c r="FQ139" s="133"/>
      <c r="FR139" s="133"/>
      <c r="FS139" s="133"/>
      <c r="FT139" s="133"/>
      <c r="FU139" s="133"/>
      <c r="FV139" s="133"/>
      <c r="FW139" s="133"/>
      <c r="FX139" s="133"/>
      <c r="FY139" s="133"/>
      <c r="FZ139" s="133"/>
      <c r="GA139" s="133"/>
      <c r="GB139" s="133"/>
      <c r="GC139" s="133"/>
      <c r="GD139" s="133"/>
      <c r="GE139" s="133"/>
      <c r="GF139" s="133"/>
      <c r="GG139" s="133"/>
      <c r="GH139" s="133"/>
      <c r="GI139" s="133"/>
      <c r="GJ139" s="133"/>
      <c r="GK139" s="133"/>
      <c r="GL139" s="133"/>
      <c r="GM139" s="133"/>
      <c r="GN139" s="133"/>
      <c r="GO139" s="133"/>
      <c r="GP139" s="133"/>
      <c r="GQ139" s="133"/>
      <c r="GR139" s="133"/>
      <c r="GS139" s="133"/>
      <c r="GT139" s="133"/>
      <c r="GU139" s="133"/>
      <c r="GV139" s="133"/>
      <c r="IG139" s="253"/>
      <c r="IH139" s="253"/>
      <c r="II139" s="253"/>
      <c r="IJ139" s="253"/>
    </row>
    <row r="140" spans="3:244"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  <c r="AY140" s="133"/>
      <c r="AZ140" s="133"/>
      <c r="BA140" s="133"/>
      <c r="BB140" s="133"/>
      <c r="BC140" s="133"/>
      <c r="BD140" s="133"/>
      <c r="BE140" s="133"/>
      <c r="BF140" s="133"/>
      <c r="BG140" s="133"/>
      <c r="BH140" s="133"/>
      <c r="BI140" s="133"/>
      <c r="BJ140" s="133"/>
      <c r="BK140" s="133"/>
      <c r="BL140" s="133"/>
      <c r="BM140" s="133"/>
      <c r="BN140" s="133"/>
      <c r="BO140" s="133"/>
      <c r="BP140" s="133"/>
      <c r="BQ140" s="133"/>
      <c r="BR140" s="133"/>
      <c r="BS140" s="133"/>
      <c r="BT140" s="133"/>
      <c r="BU140" s="133"/>
      <c r="BV140" s="133"/>
      <c r="BW140" s="133"/>
      <c r="BX140" s="133"/>
      <c r="BY140" s="133"/>
      <c r="BZ140" s="133"/>
      <c r="CA140" s="252"/>
      <c r="CB140" s="252"/>
      <c r="CC140" s="252"/>
      <c r="CD140" s="252"/>
      <c r="CE140" s="252"/>
      <c r="CF140" s="252"/>
      <c r="CG140" s="252"/>
      <c r="CH140" s="252"/>
      <c r="CI140" s="252"/>
      <c r="CJ140" s="252"/>
      <c r="CK140" s="252"/>
      <c r="CL140" s="252"/>
      <c r="CM140" s="252"/>
      <c r="CN140" s="252"/>
      <c r="CO140" s="252"/>
      <c r="CP140" s="252"/>
      <c r="CQ140" s="252"/>
      <c r="CR140" s="252"/>
      <c r="CS140" s="252"/>
      <c r="CT140" s="252"/>
      <c r="CU140" s="252"/>
      <c r="CV140" s="252"/>
      <c r="CW140" s="252"/>
      <c r="CX140" s="252"/>
      <c r="CY140" s="252"/>
      <c r="CZ140" s="252"/>
      <c r="DA140" s="252"/>
      <c r="DB140" s="252"/>
      <c r="DC140" s="252"/>
      <c r="DD140" s="252"/>
      <c r="DE140" s="252"/>
      <c r="DF140" s="252"/>
      <c r="DG140" s="252"/>
      <c r="DH140" s="252"/>
      <c r="FB140" s="133"/>
      <c r="FC140" s="133"/>
      <c r="FD140" s="133"/>
      <c r="FE140" s="133"/>
      <c r="FF140" s="133"/>
      <c r="FG140" s="133"/>
      <c r="FH140" s="133"/>
      <c r="FI140" s="133"/>
      <c r="FJ140" s="133"/>
      <c r="FK140" s="133"/>
      <c r="FL140" s="133"/>
      <c r="FM140" s="133"/>
      <c r="FN140" s="133"/>
      <c r="FO140" s="133"/>
      <c r="FP140" s="133"/>
      <c r="FQ140" s="133"/>
      <c r="FR140" s="133"/>
      <c r="FS140" s="133"/>
      <c r="FT140" s="133"/>
      <c r="FU140" s="133"/>
      <c r="FV140" s="133"/>
      <c r="FW140" s="133"/>
      <c r="FX140" s="133"/>
      <c r="FY140" s="133"/>
      <c r="FZ140" s="133"/>
      <c r="GA140" s="133"/>
      <c r="GB140" s="133"/>
      <c r="GC140" s="133"/>
      <c r="GD140" s="133"/>
      <c r="GE140" s="133"/>
      <c r="GF140" s="133"/>
      <c r="GG140" s="133"/>
      <c r="GH140" s="133"/>
      <c r="GI140" s="133"/>
      <c r="GJ140" s="133"/>
      <c r="GK140" s="133"/>
      <c r="GL140" s="133"/>
      <c r="GM140" s="133"/>
      <c r="GN140" s="133"/>
      <c r="GO140" s="133"/>
      <c r="GP140" s="133"/>
      <c r="GQ140" s="133"/>
      <c r="GR140" s="133"/>
      <c r="GS140" s="133"/>
      <c r="GT140" s="133"/>
      <c r="GU140" s="133"/>
      <c r="GV140" s="133"/>
      <c r="IG140" s="253"/>
      <c r="IH140" s="253"/>
      <c r="II140" s="253"/>
      <c r="IJ140" s="253"/>
    </row>
    <row r="141" spans="3:244"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  <c r="AV141" s="133"/>
      <c r="AW141" s="133"/>
      <c r="AX141" s="133"/>
      <c r="AY141" s="133"/>
      <c r="AZ141" s="133"/>
      <c r="BA141" s="133"/>
      <c r="BB141" s="133"/>
      <c r="BC141" s="133"/>
      <c r="BD141" s="133"/>
      <c r="BE141" s="133"/>
      <c r="BF141" s="133"/>
      <c r="BG141" s="133"/>
      <c r="BH141" s="133"/>
      <c r="BI141" s="133"/>
      <c r="BJ141" s="133"/>
      <c r="BK141" s="133"/>
      <c r="BL141" s="133"/>
      <c r="BM141" s="133"/>
      <c r="BN141" s="133"/>
      <c r="BO141" s="133"/>
      <c r="BP141" s="133"/>
      <c r="BQ141" s="133"/>
      <c r="BR141" s="133"/>
      <c r="BS141" s="133"/>
      <c r="BT141" s="133"/>
      <c r="BU141" s="133"/>
      <c r="BV141" s="133"/>
      <c r="BW141" s="133"/>
      <c r="BX141" s="133"/>
      <c r="BY141" s="133"/>
      <c r="BZ141" s="133"/>
      <c r="CA141" s="252"/>
      <c r="CB141" s="252"/>
      <c r="CC141" s="252"/>
      <c r="CD141" s="252"/>
      <c r="CE141" s="252"/>
      <c r="CF141" s="252"/>
      <c r="CG141" s="252"/>
      <c r="CH141" s="252"/>
      <c r="CI141" s="252"/>
      <c r="CJ141" s="252"/>
      <c r="CK141" s="252"/>
      <c r="CL141" s="252"/>
      <c r="CM141" s="252"/>
      <c r="CN141" s="252"/>
      <c r="CO141" s="252"/>
      <c r="CP141" s="252"/>
      <c r="CQ141" s="252"/>
      <c r="CR141" s="252"/>
      <c r="CS141" s="252"/>
      <c r="CT141" s="252"/>
      <c r="CU141" s="252"/>
      <c r="CV141" s="252"/>
      <c r="CW141" s="252"/>
      <c r="CX141" s="252"/>
      <c r="CY141" s="252"/>
      <c r="CZ141" s="252"/>
      <c r="DA141" s="252"/>
      <c r="DB141" s="252"/>
      <c r="DC141" s="252"/>
      <c r="DD141" s="252"/>
      <c r="DE141" s="252"/>
      <c r="DF141" s="252"/>
      <c r="DG141" s="252"/>
      <c r="DH141" s="252"/>
      <c r="FB141" s="133"/>
      <c r="FC141" s="133"/>
      <c r="FD141" s="133"/>
      <c r="FE141" s="133"/>
      <c r="FF141" s="133"/>
      <c r="FG141" s="133"/>
      <c r="FH141" s="133"/>
      <c r="FI141" s="133"/>
      <c r="FJ141" s="133"/>
      <c r="FK141" s="133"/>
      <c r="FL141" s="133"/>
      <c r="FM141" s="133"/>
      <c r="FN141" s="133"/>
      <c r="FO141" s="133"/>
      <c r="FP141" s="133"/>
      <c r="FQ141" s="133"/>
      <c r="FR141" s="133"/>
      <c r="FS141" s="133"/>
      <c r="FT141" s="133"/>
      <c r="FU141" s="133"/>
      <c r="FV141" s="133"/>
      <c r="FW141" s="133"/>
      <c r="FX141" s="133"/>
      <c r="FY141" s="133"/>
      <c r="FZ141" s="133"/>
      <c r="GA141" s="133"/>
      <c r="GB141" s="133"/>
      <c r="GC141" s="133"/>
      <c r="GD141" s="133"/>
      <c r="GE141" s="133"/>
      <c r="GF141" s="133"/>
      <c r="GG141" s="133"/>
      <c r="GH141" s="133"/>
      <c r="GI141" s="133"/>
      <c r="GJ141" s="133"/>
      <c r="GK141" s="133"/>
      <c r="GL141" s="133"/>
      <c r="GM141" s="133"/>
      <c r="GN141" s="133"/>
      <c r="GO141" s="133"/>
      <c r="GP141" s="133"/>
      <c r="GQ141" s="133"/>
      <c r="GR141" s="133"/>
      <c r="GS141" s="133"/>
      <c r="GT141" s="133"/>
      <c r="GU141" s="133"/>
      <c r="GV141" s="133"/>
      <c r="IG141" s="253"/>
      <c r="IH141" s="253"/>
      <c r="II141" s="253"/>
      <c r="IJ141" s="253"/>
    </row>
    <row r="142" spans="3:244"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  <c r="AY142" s="133"/>
      <c r="AZ142" s="133"/>
      <c r="BA142" s="133"/>
      <c r="BB142" s="133"/>
      <c r="BC142" s="133"/>
      <c r="BD142" s="133"/>
      <c r="BE142" s="133"/>
      <c r="BF142" s="133"/>
      <c r="BG142" s="133"/>
      <c r="BH142" s="133"/>
      <c r="BI142" s="133"/>
      <c r="BJ142" s="133"/>
      <c r="BK142" s="133"/>
      <c r="BL142" s="133"/>
      <c r="BM142" s="133"/>
      <c r="BN142" s="133"/>
      <c r="BO142" s="133"/>
      <c r="BP142" s="133"/>
      <c r="BQ142" s="133"/>
      <c r="BR142" s="133"/>
      <c r="BS142" s="133"/>
      <c r="BT142" s="133"/>
      <c r="BU142" s="133"/>
      <c r="BV142" s="133"/>
      <c r="BW142" s="133"/>
      <c r="BX142" s="133"/>
      <c r="BY142" s="133"/>
      <c r="BZ142" s="133"/>
      <c r="CA142" s="252"/>
      <c r="CB142" s="252"/>
      <c r="CC142" s="252"/>
      <c r="CD142" s="252"/>
      <c r="CE142" s="252"/>
      <c r="CF142" s="252"/>
      <c r="CG142" s="252"/>
      <c r="CH142" s="252"/>
      <c r="CI142" s="252"/>
      <c r="CJ142" s="252"/>
      <c r="CK142" s="252"/>
      <c r="CL142" s="252"/>
      <c r="CM142" s="252"/>
      <c r="CN142" s="252"/>
      <c r="CO142" s="252"/>
      <c r="CP142" s="252"/>
      <c r="CQ142" s="252"/>
      <c r="CR142" s="252"/>
      <c r="CS142" s="252"/>
      <c r="CT142" s="252"/>
      <c r="CU142" s="252"/>
      <c r="CV142" s="252"/>
      <c r="CW142" s="252"/>
      <c r="CX142" s="252"/>
      <c r="CY142" s="252"/>
      <c r="CZ142" s="252"/>
      <c r="DA142" s="252"/>
      <c r="DB142" s="252"/>
      <c r="DC142" s="252"/>
      <c r="DD142" s="252"/>
      <c r="DE142" s="252"/>
      <c r="DF142" s="252"/>
      <c r="DG142" s="252"/>
      <c r="DH142" s="252"/>
      <c r="FB142" s="133"/>
      <c r="FC142" s="133"/>
      <c r="FD142" s="133"/>
      <c r="FE142" s="133"/>
      <c r="FF142" s="133"/>
      <c r="FG142" s="133"/>
      <c r="FH142" s="133"/>
      <c r="FI142" s="133"/>
      <c r="FJ142" s="133"/>
      <c r="FK142" s="133"/>
      <c r="FL142" s="133"/>
      <c r="FM142" s="133"/>
      <c r="FN142" s="133"/>
      <c r="FO142" s="133"/>
      <c r="FP142" s="133"/>
      <c r="FQ142" s="133"/>
      <c r="FR142" s="133"/>
      <c r="FS142" s="133"/>
      <c r="FT142" s="133"/>
      <c r="FU142" s="133"/>
      <c r="FV142" s="133"/>
      <c r="FW142" s="133"/>
      <c r="FX142" s="133"/>
      <c r="FY142" s="133"/>
      <c r="FZ142" s="133"/>
      <c r="GA142" s="133"/>
      <c r="GB142" s="133"/>
      <c r="GC142" s="133"/>
      <c r="GD142" s="133"/>
      <c r="GE142" s="133"/>
      <c r="GF142" s="133"/>
      <c r="GG142" s="133"/>
      <c r="GH142" s="133"/>
      <c r="GI142" s="133"/>
      <c r="GJ142" s="133"/>
      <c r="GK142" s="133"/>
      <c r="GL142" s="133"/>
      <c r="GM142" s="133"/>
      <c r="GN142" s="133"/>
      <c r="GO142" s="133"/>
      <c r="GP142" s="133"/>
      <c r="GQ142" s="133"/>
      <c r="GR142" s="133"/>
      <c r="GS142" s="133"/>
      <c r="GT142" s="133"/>
      <c r="GU142" s="133"/>
      <c r="GV142" s="133"/>
      <c r="IG142" s="253"/>
      <c r="IH142" s="253"/>
      <c r="II142" s="253"/>
      <c r="IJ142" s="253"/>
    </row>
    <row r="143" spans="3:244"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  <c r="AY143" s="133"/>
      <c r="AZ143" s="133"/>
      <c r="BA143" s="133"/>
      <c r="BB143" s="133"/>
      <c r="BC143" s="133"/>
      <c r="BD143" s="133"/>
      <c r="BE143" s="133"/>
      <c r="BF143" s="133"/>
      <c r="BG143" s="133"/>
      <c r="BH143" s="133"/>
      <c r="BI143" s="133"/>
      <c r="BJ143" s="133"/>
      <c r="BK143" s="133"/>
      <c r="BL143" s="133"/>
      <c r="BM143" s="133"/>
      <c r="BN143" s="133"/>
      <c r="BO143" s="133"/>
      <c r="BP143" s="133"/>
      <c r="BQ143" s="133"/>
      <c r="BR143" s="133"/>
      <c r="BS143" s="133"/>
      <c r="BT143" s="133"/>
      <c r="BU143" s="133"/>
      <c r="BV143" s="133"/>
      <c r="BW143" s="133"/>
      <c r="BX143" s="133"/>
      <c r="BY143" s="133"/>
      <c r="BZ143" s="133"/>
      <c r="CA143" s="252"/>
      <c r="CB143" s="252"/>
      <c r="CC143" s="252"/>
      <c r="CD143" s="252"/>
      <c r="CE143" s="252"/>
      <c r="CF143" s="252"/>
      <c r="CG143" s="252"/>
      <c r="CH143" s="252"/>
      <c r="CI143" s="252"/>
      <c r="CJ143" s="252"/>
      <c r="CK143" s="252"/>
      <c r="CL143" s="252"/>
      <c r="CM143" s="252"/>
      <c r="CN143" s="252"/>
      <c r="CO143" s="252"/>
      <c r="CP143" s="252"/>
      <c r="CQ143" s="252"/>
      <c r="CR143" s="252"/>
      <c r="CS143" s="252"/>
      <c r="CT143" s="252"/>
      <c r="CU143" s="252"/>
      <c r="CV143" s="252"/>
      <c r="CW143" s="252"/>
      <c r="CX143" s="252"/>
      <c r="CY143" s="252"/>
      <c r="CZ143" s="252"/>
      <c r="DA143" s="252"/>
      <c r="DB143" s="252"/>
      <c r="DC143" s="252"/>
      <c r="DD143" s="252"/>
      <c r="DE143" s="252"/>
      <c r="DF143" s="252"/>
      <c r="DG143" s="252"/>
      <c r="DH143" s="252"/>
      <c r="FB143" s="133"/>
      <c r="FC143" s="133"/>
      <c r="FD143" s="133"/>
      <c r="FE143" s="133"/>
      <c r="FF143" s="133"/>
      <c r="FG143" s="133"/>
      <c r="FH143" s="133"/>
      <c r="FI143" s="133"/>
      <c r="FJ143" s="133"/>
      <c r="FK143" s="133"/>
      <c r="FL143" s="133"/>
      <c r="FM143" s="133"/>
      <c r="FN143" s="133"/>
      <c r="FO143" s="133"/>
      <c r="FP143" s="133"/>
      <c r="FQ143" s="133"/>
      <c r="FR143" s="133"/>
      <c r="FS143" s="133"/>
      <c r="FT143" s="133"/>
      <c r="FU143" s="133"/>
      <c r="FV143" s="133"/>
      <c r="FW143" s="133"/>
      <c r="FX143" s="133"/>
      <c r="FY143" s="133"/>
      <c r="FZ143" s="133"/>
      <c r="GA143" s="133"/>
      <c r="GB143" s="133"/>
      <c r="GC143" s="133"/>
      <c r="GD143" s="133"/>
      <c r="GE143" s="133"/>
      <c r="GF143" s="133"/>
      <c r="GG143" s="133"/>
      <c r="GH143" s="133"/>
      <c r="GI143" s="133"/>
      <c r="GJ143" s="133"/>
      <c r="GK143" s="133"/>
      <c r="GL143" s="133"/>
      <c r="GM143" s="133"/>
      <c r="GN143" s="133"/>
      <c r="GO143" s="133"/>
      <c r="GP143" s="133"/>
      <c r="GQ143" s="133"/>
      <c r="GR143" s="133"/>
      <c r="GS143" s="133"/>
      <c r="GT143" s="133"/>
      <c r="GU143" s="133"/>
      <c r="GV143" s="133"/>
      <c r="IG143" s="253"/>
      <c r="IH143" s="253"/>
      <c r="II143" s="253"/>
      <c r="IJ143" s="253"/>
    </row>
    <row r="144" spans="3:244"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3"/>
      <c r="AU144" s="133"/>
      <c r="AV144" s="133"/>
      <c r="AW144" s="133"/>
      <c r="AX144" s="133"/>
      <c r="AY144" s="133"/>
      <c r="AZ144" s="133"/>
      <c r="BA144" s="133"/>
      <c r="BB144" s="133"/>
      <c r="BC144" s="133"/>
      <c r="BD144" s="133"/>
      <c r="BE144" s="133"/>
      <c r="BF144" s="133"/>
      <c r="BG144" s="133"/>
      <c r="BH144" s="133"/>
      <c r="BI144" s="133"/>
      <c r="BJ144" s="133"/>
      <c r="BK144" s="133"/>
      <c r="BL144" s="133"/>
      <c r="BM144" s="133"/>
      <c r="BN144" s="133"/>
      <c r="BO144" s="133"/>
      <c r="BP144" s="133"/>
      <c r="BQ144" s="133"/>
      <c r="BR144" s="133"/>
      <c r="BS144" s="133"/>
      <c r="BT144" s="133"/>
      <c r="BU144" s="133"/>
      <c r="BV144" s="133"/>
      <c r="BW144" s="133"/>
      <c r="BX144" s="133"/>
      <c r="BY144" s="133"/>
      <c r="BZ144" s="133"/>
      <c r="CA144" s="252"/>
      <c r="CB144" s="252"/>
      <c r="CC144" s="252"/>
      <c r="CD144" s="252"/>
      <c r="CE144" s="252"/>
      <c r="CF144" s="252"/>
      <c r="CG144" s="252"/>
      <c r="CH144" s="252"/>
      <c r="CI144" s="252"/>
      <c r="CJ144" s="252"/>
      <c r="CK144" s="252"/>
      <c r="CL144" s="252"/>
      <c r="CM144" s="252"/>
      <c r="CN144" s="252"/>
      <c r="CO144" s="252"/>
      <c r="CP144" s="252"/>
      <c r="CQ144" s="252"/>
      <c r="CR144" s="252"/>
      <c r="CS144" s="252"/>
      <c r="CT144" s="252"/>
      <c r="CU144" s="252"/>
      <c r="CV144" s="252"/>
      <c r="CW144" s="252"/>
      <c r="CX144" s="252"/>
      <c r="CY144" s="252"/>
      <c r="CZ144" s="252"/>
      <c r="DA144" s="252"/>
      <c r="DB144" s="252"/>
      <c r="DC144" s="252"/>
      <c r="DD144" s="252"/>
      <c r="DE144" s="252"/>
      <c r="DF144" s="252"/>
      <c r="DG144" s="252"/>
      <c r="DH144" s="252"/>
      <c r="FB144" s="133"/>
      <c r="FC144" s="133"/>
      <c r="FD144" s="133"/>
      <c r="FE144" s="133"/>
      <c r="FF144" s="133"/>
      <c r="FG144" s="133"/>
      <c r="FH144" s="133"/>
      <c r="FI144" s="133"/>
      <c r="FJ144" s="133"/>
      <c r="FK144" s="133"/>
      <c r="FL144" s="133"/>
      <c r="FM144" s="133"/>
      <c r="FN144" s="133"/>
      <c r="FO144" s="133"/>
      <c r="FP144" s="133"/>
      <c r="FQ144" s="133"/>
      <c r="FR144" s="133"/>
      <c r="FS144" s="133"/>
      <c r="FT144" s="133"/>
      <c r="FU144" s="133"/>
      <c r="FV144" s="133"/>
      <c r="FW144" s="133"/>
      <c r="FX144" s="133"/>
      <c r="FY144" s="133"/>
      <c r="FZ144" s="133"/>
      <c r="GA144" s="133"/>
      <c r="GB144" s="133"/>
      <c r="GC144" s="133"/>
      <c r="GD144" s="133"/>
      <c r="GE144" s="133"/>
      <c r="GF144" s="133"/>
      <c r="GG144" s="133"/>
      <c r="GH144" s="133"/>
      <c r="GI144" s="133"/>
      <c r="GJ144" s="133"/>
      <c r="GK144" s="133"/>
      <c r="GL144" s="133"/>
      <c r="GM144" s="133"/>
      <c r="GN144" s="133"/>
      <c r="GO144" s="133"/>
      <c r="GP144" s="133"/>
      <c r="GQ144" s="133"/>
      <c r="GR144" s="133"/>
      <c r="GS144" s="133"/>
      <c r="GT144" s="133"/>
      <c r="GU144" s="133"/>
      <c r="GV144" s="133"/>
      <c r="IG144" s="253"/>
      <c r="IH144" s="253"/>
      <c r="II144" s="253"/>
      <c r="IJ144" s="253"/>
    </row>
    <row r="145" spans="3:244"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  <c r="AY145" s="133"/>
      <c r="AZ145" s="133"/>
      <c r="BA145" s="133"/>
      <c r="BB145" s="133"/>
      <c r="BC145" s="133"/>
      <c r="BD145" s="133"/>
      <c r="BE145" s="133"/>
      <c r="BF145" s="133"/>
      <c r="BG145" s="133"/>
      <c r="BH145" s="133"/>
      <c r="BI145" s="133"/>
      <c r="BJ145" s="133"/>
      <c r="BK145" s="133"/>
      <c r="BL145" s="133"/>
      <c r="BM145" s="133"/>
      <c r="BN145" s="133"/>
      <c r="BO145" s="133"/>
      <c r="BP145" s="133"/>
      <c r="BQ145" s="133"/>
      <c r="BR145" s="133"/>
      <c r="BS145" s="133"/>
      <c r="BT145" s="133"/>
      <c r="BU145" s="133"/>
      <c r="BV145" s="133"/>
      <c r="BW145" s="133"/>
      <c r="BX145" s="133"/>
      <c r="BY145" s="133"/>
      <c r="BZ145" s="133"/>
      <c r="CA145" s="252"/>
      <c r="CB145" s="252"/>
      <c r="CC145" s="252"/>
      <c r="CD145" s="252"/>
      <c r="CE145" s="252"/>
      <c r="CF145" s="252"/>
      <c r="CG145" s="252"/>
      <c r="CH145" s="252"/>
      <c r="CI145" s="252"/>
      <c r="CJ145" s="252"/>
      <c r="CK145" s="252"/>
      <c r="CL145" s="252"/>
      <c r="CM145" s="252"/>
      <c r="CN145" s="252"/>
      <c r="CO145" s="252"/>
      <c r="CP145" s="252"/>
      <c r="CQ145" s="252"/>
      <c r="CR145" s="252"/>
      <c r="CS145" s="252"/>
      <c r="CT145" s="252"/>
      <c r="CU145" s="252"/>
      <c r="CV145" s="252"/>
      <c r="CW145" s="252"/>
      <c r="CX145" s="252"/>
      <c r="CY145" s="252"/>
      <c r="CZ145" s="252"/>
      <c r="DA145" s="252"/>
      <c r="DB145" s="252"/>
      <c r="DC145" s="252"/>
      <c r="DD145" s="252"/>
      <c r="DE145" s="252"/>
      <c r="DF145" s="252"/>
      <c r="DG145" s="252"/>
      <c r="DH145" s="252"/>
      <c r="FB145" s="133"/>
      <c r="FC145" s="133"/>
      <c r="FD145" s="133"/>
      <c r="FE145" s="133"/>
      <c r="FF145" s="133"/>
      <c r="FG145" s="133"/>
      <c r="FH145" s="133"/>
      <c r="FI145" s="133"/>
      <c r="FJ145" s="133"/>
      <c r="FK145" s="133"/>
      <c r="FL145" s="133"/>
      <c r="FM145" s="133"/>
      <c r="FN145" s="133"/>
      <c r="FO145" s="133"/>
      <c r="FP145" s="133"/>
      <c r="FQ145" s="133"/>
      <c r="FR145" s="133"/>
      <c r="FS145" s="133"/>
      <c r="FT145" s="133"/>
      <c r="FU145" s="133"/>
      <c r="FV145" s="133"/>
      <c r="FW145" s="133"/>
      <c r="FX145" s="133"/>
      <c r="FY145" s="133"/>
      <c r="FZ145" s="133"/>
      <c r="GA145" s="133"/>
      <c r="GB145" s="133"/>
      <c r="GC145" s="133"/>
      <c r="GD145" s="133"/>
      <c r="GE145" s="133"/>
      <c r="GF145" s="133"/>
      <c r="GG145" s="133"/>
      <c r="GH145" s="133"/>
      <c r="GI145" s="133"/>
      <c r="GJ145" s="133"/>
      <c r="GK145" s="133"/>
      <c r="GL145" s="133"/>
      <c r="GM145" s="133"/>
      <c r="GN145" s="133"/>
      <c r="GO145" s="133"/>
      <c r="GP145" s="133"/>
      <c r="GQ145" s="133"/>
      <c r="GR145" s="133"/>
      <c r="GS145" s="133"/>
      <c r="GT145" s="133"/>
      <c r="GU145" s="133"/>
      <c r="GV145" s="133"/>
      <c r="IG145" s="253"/>
      <c r="IH145" s="253"/>
      <c r="II145" s="253"/>
      <c r="IJ145" s="253"/>
    </row>
    <row r="146" spans="3:244"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  <c r="AY146" s="133"/>
      <c r="AZ146" s="133"/>
      <c r="BA146" s="133"/>
      <c r="BB146" s="133"/>
      <c r="BC146" s="133"/>
      <c r="BD146" s="133"/>
      <c r="BE146" s="133"/>
      <c r="BF146" s="133"/>
      <c r="BG146" s="133"/>
      <c r="BH146" s="133"/>
      <c r="BI146" s="133"/>
      <c r="BJ146" s="133"/>
      <c r="BK146" s="133"/>
      <c r="BL146" s="133"/>
      <c r="BM146" s="133"/>
      <c r="BN146" s="133"/>
      <c r="BO146" s="133"/>
      <c r="BP146" s="133"/>
      <c r="BQ146" s="133"/>
      <c r="BR146" s="133"/>
      <c r="BS146" s="133"/>
      <c r="BT146" s="133"/>
      <c r="BU146" s="133"/>
      <c r="BV146" s="133"/>
      <c r="BW146" s="133"/>
      <c r="BX146" s="133"/>
      <c r="BY146" s="133"/>
      <c r="BZ146" s="133"/>
      <c r="CA146" s="252"/>
      <c r="CB146" s="252"/>
      <c r="CC146" s="252"/>
      <c r="CD146" s="252"/>
      <c r="CE146" s="252"/>
      <c r="CF146" s="252"/>
      <c r="CG146" s="252"/>
      <c r="CH146" s="252"/>
      <c r="CI146" s="252"/>
      <c r="CJ146" s="252"/>
      <c r="CK146" s="252"/>
      <c r="CL146" s="252"/>
      <c r="CM146" s="252"/>
      <c r="CN146" s="252"/>
      <c r="CO146" s="252"/>
      <c r="CP146" s="252"/>
      <c r="CQ146" s="252"/>
      <c r="CR146" s="252"/>
      <c r="CS146" s="252"/>
      <c r="CT146" s="252"/>
      <c r="CU146" s="252"/>
      <c r="CV146" s="252"/>
      <c r="CW146" s="252"/>
      <c r="CX146" s="252"/>
      <c r="CY146" s="252"/>
      <c r="CZ146" s="252"/>
      <c r="DA146" s="252"/>
      <c r="DB146" s="252"/>
      <c r="DC146" s="252"/>
      <c r="DD146" s="252"/>
      <c r="DE146" s="252"/>
      <c r="DF146" s="252"/>
      <c r="DG146" s="252"/>
      <c r="DH146" s="252"/>
      <c r="FB146" s="133"/>
      <c r="FC146" s="133"/>
      <c r="FD146" s="133"/>
      <c r="FE146" s="133"/>
      <c r="FF146" s="133"/>
      <c r="FG146" s="133"/>
      <c r="FH146" s="133"/>
      <c r="FI146" s="133"/>
      <c r="FJ146" s="133"/>
      <c r="FK146" s="133"/>
      <c r="FL146" s="133"/>
      <c r="FM146" s="133"/>
      <c r="FN146" s="133"/>
      <c r="FO146" s="133"/>
      <c r="FP146" s="133"/>
      <c r="FQ146" s="133"/>
      <c r="FR146" s="133"/>
      <c r="FS146" s="133"/>
      <c r="FT146" s="133"/>
      <c r="FU146" s="133"/>
      <c r="FV146" s="133"/>
      <c r="FW146" s="133"/>
      <c r="FX146" s="133"/>
      <c r="FY146" s="133"/>
      <c r="FZ146" s="133"/>
      <c r="GA146" s="133"/>
      <c r="GB146" s="133"/>
      <c r="GC146" s="133"/>
      <c r="GD146" s="133"/>
      <c r="GE146" s="133"/>
      <c r="GF146" s="133"/>
      <c r="GG146" s="133"/>
      <c r="GH146" s="133"/>
      <c r="GI146" s="133"/>
      <c r="GJ146" s="133"/>
      <c r="GK146" s="133"/>
      <c r="GL146" s="133"/>
      <c r="GM146" s="133"/>
      <c r="GN146" s="133"/>
      <c r="GO146" s="133"/>
      <c r="GP146" s="133"/>
      <c r="GQ146" s="133"/>
      <c r="GR146" s="133"/>
      <c r="GS146" s="133"/>
      <c r="GT146" s="133"/>
      <c r="GU146" s="133"/>
      <c r="GV146" s="133"/>
      <c r="IG146" s="253"/>
      <c r="IH146" s="253"/>
      <c r="II146" s="253"/>
      <c r="IJ146" s="253"/>
    </row>
    <row r="147" spans="3:244"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  <c r="AY147" s="133"/>
      <c r="AZ147" s="133"/>
      <c r="BA147" s="133"/>
      <c r="BB147" s="133"/>
      <c r="BC147" s="133"/>
      <c r="BD147" s="133"/>
      <c r="BE147" s="133"/>
      <c r="BF147" s="133"/>
      <c r="BG147" s="133"/>
      <c r="BH147" s="133"/>
      <c r="BI147" s="133"/>
      <c r="BJ147" s="133"/>
      <c r="BK147" s="133"/>
      <c r="BL147" s="133"/>
      <c r="BM147" s="133"/>
      <c r="BN147" s="133"/>
      <c r="BO147" s="133"/>
      <c r="BP147" s="133"/>
      <c r="BQ147" s="133"/>
      <c r="BR147" s="133"/>
      <c r="BS147" s="133"/>
      <c r="BT147" s="133"/>
      <c r="BU147" s="133"/>
      <c r="BV147" s="133"/>
      <c r="BW147" s="133"/>
      <c r="BX147" s="133"/>
      <c r="BY147" s="133"/>
      <c r="BZ147" s="133"/>
      <c r="CA147" s="252"/>
      <c r="CB147" s="252"/>
      <c r="CC147" s="252"/>
      <c r="CD147" s="252"/>
      <c r="CE147" s="252"/>
      <c r="CF147" s="252"/>
      <c r="CG147" s="252"/>
      <c r="CH147" s="252"/>
      <c r="CI147" s="252"/>
      <c r="CJ147" s="252"/>
      <c r="CK147" s="252"/>
      <c r="CL147" s="252"/>
      <c r="CM147" s="252"/>
      <c r="CN147" s="252"/>
      <c r="CO147" s="252"/>
      <c r="CP147" s="252"/>
      <c r="CQ147" s="252"/>
      <c r="CR147" s="252"/>
      <c r="CS147" s="252"/>
      <c r="CT147" s="252"/>
      <c r="CU147" s="252"/>
      <c r="CV147" s="252"/>
      <c r="CW147" s="252"/>
      <c r="CX147" s="252"/>
      <c r="CY147" s="252"/>
      <c r="CZ147" s="252"/>
      <c r="DA147" s="252"/>
      <c r="DB147" s="252"/>
      <c r="DC147" s="252"/>
      <c r="DD147" s="252"/>
      <c r="DE147" s="252"/>
      <c r="DF147" s="252"/>
      <c r="DG147" s="252"/>
      <c r="DH147" s="252"/>
      <c r="FB147" s="133"/>
      <c r="FC147" s="133"/>
      <c r="FD147" s="133"/>
      <c r="FE147" s="133"/>
      <c r="FF147" s="133"/>
      <c r="FG147" s="133"/>
      <c r="FH147" s="133"/>
      <c r="FI147" s="133"/>
      <c r="FJ147" s="133"/>
      <c r="FK147" s="133"/>
      <c r="FL147" s="133"/>
      <c r="FM147" s="133"/>
      <c r="FN147" s="133"/>
      <c r="FO147" s="133"/>
      <c r="FP147" s="133"/>
      <c r="FQ147" s="133"/>
      <c r="FR147" s="133"/>
      <c r="FS147" s="133"/>
      <c r="FT147" s="133"/>
      <c r="FU147" s="133"/>
      <c r="FV147" s="133"/>
      <c r="FW147" s="133"/>
      <c r="FX147" s="133"/>
      <c r="FY147" s="133"/>
      <c r="FZ147" s="133"/>
      <c r="GA147" s="133"/>
      <c r="GB147" s="133"/>
      <c r="GC147" s="133"/>
      <c r="GD147" s="133"/>
      <c r="GE147" s="133"/>
      <c r="GF147" s="133"/>
      <c r="GG147" s="133"/>
      <c r="GH147" s="133"/>
      <c r="GI147" s="133"/>
      <c r="GJ147" s="133"/>
      <c r="GK147" s="133"/>
      <c r="GL147" s="133"/>
      <c r="GM147" s="133"/>
      <c r="GN147" s="133"/>
      <c r="GO147" s="133"/>
      <c r="GP147" s="133"/>
      <c r="GQ147" s="133"/>
      <c r="GR147" s="133"/>
      <c r="GS147" s="133"/>
      <c r="GT147" s="133"/>
      <c r="GU147" s="133"/>
      <c r="GV147" s="133"/>
      <c r="IG147" s="253"/>
      <c r="IH147" s="253"/>
      <c r="II147" s="253"/>
      <c r="IJ147" s="253"/>
    </row>
    <row r="148" spans="3:244"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3"/>
      <c r="AS148" s="133"/>
      <c r="AT148" s="133"/>
      <c r="AU148" s="133"/>
      <c r="AV148" s="133"/>
      <c r="AW148" s="133"/>
      <c r="AX148" s="133"/>
      <c r="AY148" s="133"/>
      <c r="AZ148" s="133"/>
      <c r="BA148" s="133"/>
      <c r="BB148" s="133"/>
      <c r="BC148" s="133"/>
      <c r="BD148" s="133"/>
      <c r="BE148" s="133"/>
      <c r="BF148" s="133"/>
      <c r="BG148" s="133"/>
      <c r="BH148" s="133"/>
      <c r="BI148" s="133"/>
      <c r="BJ148" s="133"/>
      <c r="BK148" s="133"/>
      <c r="BL148" s="133"/>
      <c r="BM148" s="133"/>
      <c r="BN148" s="133"/>
      <c r="BO148" s="133"/>
      <c r="BP148" s="133"/>
      <c r="BQ148" s="133"/>
      <c r="BR148" s="133"/>
      <c r="BS148" s="133"/>
      <c r="BT148" s="133"/>
      <c r="BU148" s="133"/>
      <c r="BV148" s="133"/>
      <c r="BW148" s="133"/>
      <c r="BX148" s="133"/>
      <c r="BY148" s="133"/>
      <c r="BZ148" s="133"/>
      <c r="CA148" s="252"/>
      <c r="CB148" s="252"/>
      <c r="CC148" s="252"/>
      <c r="CD148" s="252"/>
      <c r="CE148" s="252"/>
      <c r="CF148" s="252"/>
      <c r="CG148" s="252"/>
      <c r="CH148" s="252"/>
      <c r="CI148" s="252"/>
      <c r="CJ148" s="252"/>
      <c r="CK148" s="252"/>
      <c r="CL148" s="252"/>
      <c r="CM148" s="252"/>
      <c r="CN148" s="252"/>
      <c r="CO148" s="252"/>
      <c r="CP148" s="252"/>
      <c r="CQ148" s="252"/>
      <c r="CR148" s="252"/>
      <c r="CS148" s="252"/>
      <c r="CT148" s="252"/>
      <c r="CU148" s="252"/>
      <c r="CV148" s="252"/>
      <c r="CW148" s="252"/>
      <c r="CX148" s="252"/>
      <c r="CY148" s="252"/>
      <c r="CZ148" s="252"/>
      <c r="DA148" s="252"/>
      <c r="DB148" s="252"/>
      <c r="DC148" s="252"/>
      <c r="DD148" s="252"/>
      <c r="DE148" s="252"/>
      <c r="DF148" s="252"/>
      <c r="DG148" s="252"/>
      <c r="DH148" s="252"/>
      <c r="FB148" s="133"/>
      <c r="FC148" s="133"/>
      <c r="FD148" s="133"/>
      <c r="FE148" s="133"/>
      <c r="FF148" s="133"/>
      <c r="FG148" s="133"/>
      <c r="FH148" s="133"/>
      <c r="FI148" s="133"/>
      <c r="FJ148" s="133"/>
      <c r="FK148" s="133"/>
      <c r="FL148" s="133"/>
      <c r="FM148" s="133"/>
      <c r="FN148" s="133"/>
      <c r="FO148" s="133"/>
      <c r="FP148" s="133"/>
      <c r="FQ148" s="133"/>
      <c r="FR148" s="133"/>
      <c r="FS148" s="133"/>
      <c r="FT148" s="133"/>
      <c r="FU148" s="133"/>
      <c r="FV148" s="133"/>
      <c r="FW148" s="133"/>
      <c r="FX148" s="133"/>
      <c r="FY148" s="133"/>
      <c r="FZ148" s="133"/>
      <c r="GA148" s="133"/>
      <c r="GB148" s="133"/>
      <c r="GC148" s="133"/>
      <c r="GD148" s="133"/>
      <c r="GE148" s="133"/>
      <c r="GF148" s="133"/>
      <c r="GG148" s="133"/>
      <c r="GH148" s="133"/>
      <c r="GI148" s="133"/>
      <c r="GJ148" s="133"/>
      <c r="GK148" s="133"/>
      <c r="GL148" s="133"/>
      <c r="GM148" s="133"/>
      <c r="GN148" s="133"/>
      <c r="GO148" s="133"/>
      <c r="GP148" s="133"/>
      <c r="GQ148" s="133"/>
      <c r="GR148" s="133"/>
      <c r="GS148" s="133"/>
      <c r="GT148" s="133"/>
      <c r="GU148" s="133"/>
      <c r="GV148" s="133"/>
      <c r="IG148" s="253"/>
      <c r="IH148" s="253"/>
      <c r="II148" s="253"/>
      <c r="IJ148" s="253"/>
    </row>
    <row r="149" spans="3:244"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3"/>
      <c r="AS149" s="133"/>
      <c r="AT149" s="133"/>
      <c r="AU149" s="133"/>
      <c r="AV149" s="133"/>
      <c r="AW149" s="133"/>
      <c r="AX149" s="133"/>
      <c r="AY149" s="133"/>
      <c r="AZ149" s="133"/>
      <c r="BA149" s="133"/>
      <c r="BB149" s="133"/>
      <c r="BC149" s="133"/>
      <c r="BD149" s="133"/>
      <c r="BE149" s="133"/>
      <c r="BF149" s="133"/>
      <c r="BG149" s="133"/>
      <c r="BH149" s="133"/>
      <c r="BI149" s="133"/>
      <c r="BJ149" s="133"/>
      <c r="BK149" s="133"/>
      <c r="BL149" s="133"/>
      <c r="BM149" s="133"/>
      <c r="BN149" s="133"/>
      <c r="BO149" s="133"/>
      <c r="BP149" s="133"/>
      <c r="BQ149" s="133"/>
      <c r="BR149" s="133"/>
      <c r="BS149" s="133"/>
      <c r="BT149" s="133"/>
      <c r="BU149" s="133"/>
      <c r="BV149" s="133"/>
      <c r="BW149" s="133"/>
      <c r="BX149" s="133"/>
      <c r="BY149" s="133"/>
      <c r="BZ149" s="133"/>
      <c r="CA149" s="252"/>
      <c r="CB149" s="252"/>
      <c r="CC149" s="252"/>
      <c r="CD149" s="252"/>
      <c r="CE149" s="252"/>
      <c r="CF149" s="252"/>
      <c r="CG149" s="252"/>
      <c r="CH149" s="252"/>
      <c r="CI149" s="252"/>
      <c r="CJ149" s="252"/>
      <c r="CK149" s="252"/>
      <c r="CL149" s="252"/>
      <c r="CM149" s="252"/>
      <c r="CN149" s="252"/>
      <c r="CO149" s="252"/>
      <c r="CP149" s="252"/>
      <c r="CQ149" s="252"/>
      <c r="CR149" s="252"/>
      <c r="CS149" s="252"/>
      <c r="CT149" s="252"/>
      <c r="CU149" s="252"/>
      <c r="CV149" s="252"/>
      <c r="CW149" s="252"/>
      <c r="CX149" s="252"/>
      <c r="CY149" s="252"/>
      <c r="CZ149" s="252"/>
      <c r="DA149" s="252"/>
      <c r="DB149" s="252"/>
      <c r="DC149" s="252"/>
      <c r="DD149" s="252"/>
      <c r="DE149" s="252"/>
      <c r="DF149" s="252"/>
      <c r="DG149" s="252"/>
      <c r="DH149" s="252"/>
      <c r="FB149" s="133"/>
      <c r="FC149" s="133"/>
      <c r="FD149" s="133"/>
      <c r="FE149" s="133"/>
      <c r="FF149" s="133"/>
      <c r="FG149" s="133"/>
      <c r="FH149" s="133"/>
      <c r="FI149" s="133"/>
      <c r="FJ149" s="133"/>
      <c r="FK149" s="133"/>
      <c r="FL149" s="133"/>
      <c r="FM149" s="133"/>
      <c r="FN149" s="133"/>
      <c r="FO149" s="133"/>
      <c r="FP149" s="133"/>
      <c r="FQ149" s="133"/>
      <c r="FR149" s="133"/>
      <c r="FS149" s="133"/>
      <c r="FT149" s="133"/>
      <c r="FU149" s="133"/>
      <c r="FV149" s="133"/>
      <c r="FW149" s="133"/>
      <c r="FX149" s="133"/>
      <c r="FY149" s="133"/>
      <c r="FZ149" s="133"/>
      <c r="GA149" s="133"/>
      <c r="GB149" s="133"/>
      <c r="GC149" s="133"/>
      <c r="GD149" s="133"/>
      <c r="GE149" s="133"/>
      <c r="GF149" s="133"/>
      <c r="GG149" s="133"/>
      <c r="GH149" s="133"/>
      <c r="GI149" s="133"/>
      <c r="GJ149" s="133"/>
      <c r="GK149" s="133"/>
      <c r="GL149" s="133"/>
      <c r="GM149" s="133"/>
      <c r="GN149" s="133"/>
      <c r="GO149" s="133"/>
      <c r="GP149" s="133"/>
      <c r="GQ149" s="133"/>
      <c r="GR149" s="133"/>
      <c r="GS149" s="133"/>
      <c r="GT149" s="133"/>
      <c r="GU149" s="133"/>
      <c r="GV149" s="133"/>
      <c r="IG149" s="253"/>
      <c r="IH149" s="253"/>
      <c r="II149" s="253"/>
      <c r="IJ149" s="253"/>
    </row>
    <row r="150" spans="3:244"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3"/>
      <c r="AU150" s="133"/>
      <c r="AV150" s="133"/>
      <c r="AW150" s="133"/>
      <c r="AX150" s="133"/>
      <c r="AY150" s="133"/>
      <c r="AZ150" s="133"/>
      <c r="BA150" s="133"/>
      <c r="BB150" s="133"/>
      <c r="BC150" s="133"/>
      <c r="BD150" s="133"/>
      <c r="BE150" s="133"/>
      <c r="BF150" s="133"/>
      <c r="BG150" s="133"/>
      <c r="BH150" s="133"/>
      <c r="BI150" s="133"/>
      <c r="BJ150" s="133"/>
      <c r="BK150" s="133"/>
      <c r="BL150" s="133"/>
      <c r="BM150" s="133"/>
      <c r="BN150" s="133"/>
      <c r="BO150" s="133"/>
      <c r="BP150" s="133"/>
      <c r="BQ150" s="133"/>
      <c r="BR150" s="133"/>
      <c r="BS150" s="133"/>
      <c r="BT150" s="133"/>
      <c r="BU150" s="133"/>
      <c r="BV150" s="133"/>
      <c r="BW150" s="133"/>
      <c r="BX150" s="133"/>
      <c r="BY150" s="133"/>
      <c r="BZ150" s="133"/>
      <c r="CA150" s="252"/>
      <c r="CB150" s="252"/>
      <c r="CC150" s="252"/>
      <c r="CD150" s="252"/>
      <c r="CE150" s="252"/>
      <c r="CF150" s="252"/>
      <c r="CG150" s="252"/>
      <c r="CH150" s="252"/>
      <c r="CI150" s="252"/>
      <c r="CJ150" s="252"/>
      <c r="CK150" s="252"/>
      <c r="CL150" s="252"/>
      <c r="CM150" s="252"/>
      <c r="CN150" s="252"/>
      <c r="CO150" s="252"/>
      <c r="CP150" s="252"/>
      <c r="CQ150" s="252"/>
      <c r="CR150" s="252"/>
      <c r="CS150" s="252"/>
      <c r="CT150" s="252"/>
      <c r="CU150" s="252"/>
      <c r="CV150" s="252"/>
      <c r="CW150" s="252"/>
      <c r="CX150" s="252"/>
      <c r="CY150" s="252"/>
      <c r="CZ150" s="252"/>
      <c r="DA150" s="252"/>
      <c r="DB150" s="252"/>
      <c r="DC150" s="252"/>
      <c r="DD150" s="252"/>
      <c r="DE150" s="252"/>
      <c r="DF150" s="252"/>
      <c r="DG150" s="252"/>
      <c r="DH150" s="252"/>
      <c r="FB150" s="133"/>
      <c r="FC150" s="133"/>
      <c r="FD150" s="133"/>
      <c r="FE150" s="133"/>
      <c r="FF150" s="133"/>
      <c r="FG150" s="133"/>
      <c r="FH150" s="133"/>
      <c r="FI150" s="133"/>
      <c r="FJ150" s="133"/>
      <c r="FK150" s="133"/>
      <c r="FL150" s="133"/>
      <c r="FM150" s="133"/>
      <c r="FN150" s="133"/>
      <c r="FO150" s="133"/>
      <c r="FP150" s="133"/>
      <c r="FQ150" s="133"/>
      <c r="FR150" s="133"/>
      <c r="FS150" s="133"/>
      <c r="FT150" s="133"/>
      <c r="FU150" s="133"/>
      <c r="FV150" s="133"/>
      <c r="FW150" s="133"/>
      <c r="FX150" s="133"/>
      <c r="FY150" s="133"/>
      <c r="FZ150" s="133"/>
      <c r="GA150" s="133"/>
      <c r="GB150" s="133"/>
      <c r="GC150" s="133"/>
      <c r="GD150" s="133"/>
      <c r="GE150" s="133"/>
      <c r="GF150" s="133"/>
      <c r="GG150" s="133"/>
      <c r="GH150" s="133"/>
      <c r="GI150" s="133"/>
      <c r="GJ150" s="133"/>
      <c r="GK150" s="133"/>
      <c r="GL150" s="133"/>
      <c r="GM150" s="133"/>
      <c r="GN150" s="133"/>
      <c r="GO150" s="133"/>
      <c r="GP150" s="133"/>
      <c r="GQ150" s="133"/>
      <c r="GR150" s="133"/>
      <c r="GS150" s="133"/>
      <c r="GT150" s="133"/>
      <c r="GU150" s="133"/>
      <c r="GV150" s="133"/>
      <c r="IG150" s="253"/>
      <c r="IH150" s="253"/>
      <c r="II150" s="253"/>
      <c r="IJ150" s="253"/>
    </row>
    <row r="151" spans="3:244"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  <c r="AV151" s="133"/>
      <c r="AW151" s="133"/>
      <c r="AX151" s="133"/>
      <c r="AY151" s="133"/>
      <c r="AZ151" s="133"/>
      <c r="BA151" s="133"/>
      <c r="BB151" s="133"/>
      <c r="BC151" s="133"/>
      <c r="BD151" s="133"/>
      <c r="BE151" s="133"/>
      <c r="BF151" s="133"/>
      <c r="BG151" s="133"/>
      <c r="BH151" s="133"/>
      <c r="BI151" s="133"/>
      <c r="BJ151" s="133"/>
      <c r="BK151" s="133"/>
      <c r="BL151" s="133"/>
      <c r="BM151" s="133"/>
      <c r="BN151" s="133"/>
      <c r="BO151" s="133"/>
      <c r="BP151" s="133"/>
      <c r="BQ151" s="133"/>
      <c r="BR151" s="133"/>
      <c r="BS151" s="133"/>
      <c r="BT151" s="133"/>
      <c r="BU151" s="133"/>
      <c r="BV151" s="133"/>
      <c r="BW151" s="133"/>
      <c r="BX151" s="133"/>
      <c r="BY151" s="133"/>
      <c r="BZ151" s="133"/>
      <c r="CA151" s="252"/>
      <c r="CB151" s="252"/>
      <c r="CC151" s="252"/>
      <c r="CD151" s="252"/>
      <c r="CE151" s="252"/>
      <c r="CF151" s="252"/>
      <c r="CG151" s="252"/>
      <c r="CH151" s="252"/>
      <c r="CI151" s="252"/>
      <c r="CJ151" s="252"/>
      <c r="CK151" s="252"/>
      <c r="CL151" s="252"/>
      <c r="CM151" s="252"/>
      <c r="CN151" s="252"/>
      <c r="CO151" s="252"/>
      <c r="CP151" s="252"/>
      <c r="CQ151" s="252"/>
      <c r="CR151" s="252"/>
      <c r="CS151" s="252"/>
      <c r="CT151" s="252"/>
      <c r="CU151" s="252"/>
      <c r="CV151" s="252"/>
      <c r="CW151" s="252"/>
      <c r="CX151" s="252"/>
      <c r="CY151" s="252"/>
      <c r="CZ151" s="252"/>
      <c r="DA151" s="252"/>
      <c r="DB151" s="252"/>
      <c r="DC151" s="252"/>
      <c r="DD151" s="252"/>
      <c r="DE151" s="252"/>
      <c r="DF151" s="252"/>
      <c r="DG151" s="252"/>
      <c r="DH151" s="252"/>
      <c r="FB151" s="133"/>
      <c r="FC151" s="133"/>
      <c r="FD151" s="133"/>
      <c r="FE151" s="133"/>
      <c r="FF151" s="133"/>
      <c r="FG151" s="133"/>
      <c r="FH151" s="133"/>
      <c r="FI151" s="133"/>
      <c r="FJ151" s="133"/>
      <c r="FK151" s="133"/>
      <c r="FL151" s="133"/>
      <c r="FM151" s="133"/>
      <c r="FN151" s="133"/>
      <c r="FO151" s="133"/>
      <c r="FP151" s="133"/>
      <c r="FQ151" s="133"/>
      <c r="FR151" s="133"/>
      <c r="FS151" s="133"/>
      <c r="FT151" s="133"/>
      <c r="FU151" s="133"/>
      <c r="FV151" s="133"/>
      <c r="FW151" s="133"/>
      <c r="FX151" s="133"/>
      <c r="FY151" s="133"/>
      <c r="FZ151" s="133"/>
      <c r="GA151" s="133"/>
      <c r="GB151" s="133"/>
      <c r="GC151" s="133"/>
      <c r="GD151" s="133"/>
      <c r="GE151" s="133"/>
      <c r="GF151" s="133"/>
      <c r="GG151" s="133"/>
      <c r="GH151" s="133"/>
      <c r="GI151" s="133"/>
      <c r="GJ151" s="133"/>
      <c r="GK151" s="133"/>
      <c r="GL151" s="133"/>
      <c r="GM151" s="133"/>
      <c r="GN151" s="133"/>
      <c r="GO151" s="133"/>
      <c r="GP151" s="133"/>
      <c r="GQ151" s="133"/>
      <c r="GR151" s="133"/>
      <c r="GS151" s="133"/>
      <c r="GT151" s="133"/>
      <c r="GU151" s="133"/>
      <c r="GV151" s="133"/>
      <c r="IG151" s="253"/>
      <c r="IH151" s="253"/>
      <c r="II151" s="253"/>
      <c r="IJ151" s="253"/>
    </row>
    <row r="152" spans="3:244"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3"/>
      <c r="AS152" s="133"/>
      <c r="AT152" s="133"/>
      <c r="AU152" s="133"/>
      <c r="AV152" s="133"/>
      <c r="AW152" s="133"/>
      <c r="AX152" s="133"/>
      <c r="AY152" s="133"/>
      <c r="AZ152" s="133"/>
      <c r="BA152" s="133"/>
      <c r="BB152" s="133"/>
      <c r="BC152" s="133"/>
      <c r="BD152" s="133"/>
      <c r="BE152" s="133"/>
      <c r="BF152" s="133"/>
      <c r="BG152" s="133"/>
      <c r="BH152" s="133"/>
      <c r="BI152" s="133"/>
      <c r="BJ152" s="133"/>
      <c r="BK152" s="133"/>
      <c r="BL152" s="133"/>
      <c r="BM152" s="133"/>
      <c r="BN152" s="133"/>
      <c r="BO152" s="133"/>
      <c r="BP152" s="133"/>
      <c r="BQ152" s="133"/>
      <c r="BR152" s="133"/>
      <c r="BS152" s="133"/>
      <c r="BT152" s="133"/>
      <c r="BU152" s="133"/>
      <c r="BV152" s="133"/>
      <c r="BW152" s="133"/>
      <c r="BX152" s="133"/>
      <c r="BY152" s="133"/>
      <c r="BZ152" s="133"/>
      <c r="CA152" s="252"/>
      <c r="CB152" s="252"/>
      <c r="CC152" s="252"/>
      <c r="CD152" s="252"/>
      <c r="CE152" s="252"/>
      <c r="CF152" s="252"/>
      <c r="CG152" s="252"/>
      <c r="CH152" s="252"/>
      <c r="CI152" s="252"/>
      <c r="CJ152" s="252"/>
      <c r="CK152" s="252"/>
      <c r="CL152" s="252"/>
      <c r="CM152" s="252"/>
      <c r="CN152" s="252"/>
      <c r="CO152" s="252"/>
      <c r="CP152" s="252"/>
      <c r="CQ152" s="252"/>
      <c r="CR152" s="252"/>
      <c r="CS152" s="252"/>
      <c r="CT152" s="252"/>
      <c r="CU152" s="252"/>
      <c r="CV152" s="252"/>
      <c r="CW152" s="252"/>
      <c r="CX152" s="252"/>
      <c r="CY152" s="252"/>
      <c r="CZ152" s="252"/>
      <c r="DA152" s="252"/>
      <c r="DB152" s="252"/>
      <c r="DC152" s="252"/>
      <c r="DD152" s="252"/>
      <c r="DE152" s="252"/>
      <c r="DF152" s="252"/>
      <c r="DG152" s="252"/>
      <c r="DH152" s="252"/>
      <c r="FB152" s="133"/>
      <c r="FC152" s="133"/>
      <c r="FD152" s="133"/>
      <c r="FE152" s="133"/>
      <c r="FF152" s="133"/>
      <c r="FG152" s="133"/>
      <c r="FH152" s="133"/>
      <c r="FI152" s="133"/>
      <c r="FJ152" s="133"/>
      <c r="FK152" s="133"/>
      <c r="FL152" s="133"/>
      <c r="FM152" s="133"/>
      <c r="FN152" s="133"/>
      <c r="FO152" s="133"/>
      <c r="FP152" s="133"/>
      <c r="FQ152" s="133"/>
      <c r="FR152" s="133"/>
      <c r="FS152" s="133"/>
      <c r="FT152" s="133"/>
      <c r="FU152" s="133"/>
      <c r="FV152" s="133"/>
      <c r="FW152" s="133"/>
      <c r="FX152" s="133"/>
      <c r="FY152" s="133"/>
      <c r="FZ152" s="133"/>
      <c r="GA152" s="133"/>
      <c r="GB152" s="133"/>
      <c r="GC152" s="133"/>
      <c r="GD152" s="133"/>
      <c r="GE152" s="133"/>
      <c r="GF152" s="133"/>
      <c r="GG152" s="133"/>
      <c r="GH152" s="133"/>
      <c r="GI152" s="133"/>
      <c r="GJ152" s="133"/>
      <c r="GK152" s="133"/>
      <c r="GL152" s="133"/>
      <c r="GM152" s="133"/>
      <c r="GN152" s="133"/>
      <c r="GO152" s="133"/>
      <c r="GP152" s="133"/>
      <c r="GQ152" s="133"/>
      <c r="GR152" s="133"/>
      <c r="GS152" s="133"/>
      <c r="GT152" s="133"/>
      <c r="GU152" s="133"/>
      <c r="GV152" s="133"/>
      <c r="IG152" s="253"/>
      <c r="IH152" s="253"/>
      <c r="II152" s="253"/>
      <c r="IJ152" s="253"/>
    </row>
    <row r="153" spans="3:244"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  <c r="AV153" s="133"/>
      <c r="AW153" s="133"/>
      <c r="AX153" s="133"/>
      <c r="AY153" s="133"/>
      <c r="AZ153" s="133"/>
      <c r="BA153" s="133"/>
      <c r="BB153" s="133"/>
      <c r="BC153" s="133"/>
      <c r="BD153" s="133"/>
      <c r="BE153" s="133"/>
      <c r="BF153" s="133"/>
      <c r="BG153" s="133"/>
      <c r="BH153" s="133"/>
      <c r="BI153" s="133"/>
      <c r="BJ153" s="133"/>
      <c r="BK153" s="133"/>
      <c r="BL153" s="133"/>
      <c r="BM153" s="133"/>
      <c r="BN153" s="133"/>
      <c r="BO153" s="133"/>
      <c r="BP153" s="133"/>
      <c r="BQ153" s="133"/>
      <c r="BR153" s="133"/>
      <c r="BS153" s="133"/>
      <c r="BT153" s="133"/>
      <c r="BU153" s="133"/>
      <c r="BV153" s="133"/>
      <c r="BW153" s="133"/>
      <c r="BX153" s="133"/>
      <c r="BY153" s="133"/>
      <c r="BZ153" s="133"/>
      <c r="CA153" s="252"/>
      <c r="CB153" s="252"/>
      <c r="CC153" s="252"/>
      <c r="CD153" s="252"/>
      <c r="CE153" s="252"/>
      <c r="CF153" s="252"/>
      <c r="CG153" s="252"/>
      <c r="CH153" s="252"/>
      <c r="CI153" s="252"/>
      <c r="CJ153" s="252"/>
      <c r="CK153" s="252"/>
      <c r="CL153" s="252"/>
      <c r="CM153" s="252"/>
      <c r="CN153" s="252"/>
      <c r="CO153" s="252"/>
      <c r="CP153" s="252"/>
      <c r="CQ153" s="252"/>
      <c r="CR153" s="252"/>
      <c r="CS153" s="252"/>
      <c r="CT153" s="252"/>
      <c r="CU153" s="252"/>
      <c r="CV153" s="252"/>
      <c r="CW153" s="252"/>
      <c r="CX153" s="252"/>
      <c r="CY153" s="252"/>
      <c r="CZ153" s="252"/>
      <c r="DA153" s="252"/>
      <c r="DB153" s="252"/>
      <c r="DC153" s="252"/>
      <c r="DD153" s="252"/>
      <c r="DE153" s="252"/>
      <c r="DF153" s="252"/>
      <c r="DG153" s="252"/>
      <c r="DH153" s="252"/>
      <c r="FB153" s="133"/>
      <c r="FC153" s="133"/>
      <c r="FD153" s="133"/>
      <c r="FE153" s="133"/>
      <c r="FF153" s="133"/>
      <c r="FG153" s="133"/>
      <c r="FH153" s="133"/>
      <c r="FI153" s="133"/>
      <c r="FJ153" s="133"/>
      <c r="FK153" s="133"/>
      <c r="FL153" s="133"/>
      <c r="FM153" s="133"/>
      <c r="FN153" s="133"/>
      <c r="FO153" s="133"/>
      <c r="FP153" s="133"/>
      <c r="FQ153" s="133"/>
      <c r="FR153" s="133"/>
      <c r="FS153" s="133"/>
      <c r="FT153" s="133"/>
      <c r="FU153" s="133"/>
      <c r="FV153" s="133"/>
      <c r="FW153" s="133"/>
      <c r="FX153" s="133"/>
      <c r="FY153" s="133"/>
      <c r="FZ153" s="133"/>
      <c r="GA153" s="133"/>
      <c r="GB153" s="133"/>
      <c r="GC153" s="133"/>
      <c r="GD153" s="133"/>
      <c r="GE153" s="133"/>
      <c r="GF153" s="133"/>
      <c r="GG153" s="133"/>
      <c r="GH153" s="133"/>
      <c r="GI153" s="133"/>
      <c r="GJ153" s="133"/>
      <c r="GK153" s="133"/>
      <c r="GL153" s="133"/>
      <c r="GM153" s="133"/>
      <c r="GN153" s="133"/>
      <c r="GO153" s="133"/>
      <c r="GP153" s="133"/>
      <c r="GQ153" s="133"/>
      <c r="GR153" s="133"/>
      <c r="GS153" s="133"/>
      <c r="GT153" s="133"/>
      <c r="GU153" s="133"/>
      <c r="GV153" s="133"/>
      <c r="IG153" s="253"/>
      <c r="IH153" s="253"/>
      <c r="II153" s="253"/>
      <c r="IJ153" s="253"/>
    </row>
    <row r="154" spans="3:244"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  <c r="AV154" s="133"/>
      <c r="AW154" s="133"/>
      <c r="AX154" s="133"/>
      <c r="AY154" s="133"/>
      <c r="AZ154" s="133"/>
      <c r="BA154" s="133"/>
      <c r="BB154" s="133"/>
      <c r="BC154" s="133"/>
      <c r="BD154" s="133"/>
      <c r="BE154" s="133"/>
      <c r="BF154" s="133"/>
      <c r="BG154" s="133"/>
      <c r="BH154" s="133"/>
      <c r="BI154" s="133"/>
      <c r="BJ154" s="133"/>
      <c r="BK154" s="133"/>
      <c r="BL154" s="133"/>
      <c r="BM154" s="133"/>
      <c r="BN154" s="133"/>
      <c r="BO154" s="133"/>
      <c r="BP154" s="133"/>
      <c r="BQ154" s="133"/>
      <c r="BR154" s="133"/>
      <c r="BS154" s="133"/>
      <c r="BT154" s="133"/>
      <c r="BU154" s="133"/>
      <c r="BV154" s="133"/>
      <c r="BW154" s="133"/>
      <c r="BX154" s="133"/>
      <c r="BY154" s="133"/>
      <c r="BZ154" s="133"/>
      <c r="CA154" s="252"/>
      <c r="CB154" s="252"/>
      <c r="CC154" s="252"/>
      <c r="CD154" s="252"/>
      <c r="CE154" s="252"/>
      <c r="CF154" s="252"/>
      <c r="CG154" s="252"/>
      <c r="CH154" s="252"/>
      <c r="CI154" s="252"/>
      <c r="CJ154" s="252"/>
      <c r="CK154" s="252"/>
      <c r="CL154" s="252"/>
      <c r="CM154" s="252"/>
      <c r="CN154" s="252"/>
      <c r="CO154" s="252"/>
      <c r="CP154" s="252"/>
      <c r="CQ154" s="252"/>
      <c r="CR154" s="252"/>
      <c r="CS154" s="252"/>
      <c r="CT154" s="252"/>
      <c r="CU154" s="252"/>
      <c r="CV154" s="252"/>
      <c r="CW154" s="252"/>
      <c r="CX154" s="252"/>
      <c r="CY154" s="252"/>
      <c r="CZ154" s="252"/>
      <c r="DA154" s="252"/>
      <c r="DB154" s="252"/>
      <c r="DC154" s="252"/>
      <c r="DD154" s="252"/>
      <c r="DE154" s="252"/>
      <c r="DF154" s="252"/>
      <c r="DG154" s="252"/>
      <c r="DH154" s="252"/>
      <c r="FB154" s="133"/>
      <c r="FC154" s="133"/>
      <c r="FD154" s="133"/>
      <c r="FE154" s="133"/>
      <c r="FF154" s="133"/>
      <c r="FG154" s="133"/>
      <c r="FH154" s="133"/>
      <c r="FI154" s="133"/>
      <c r="FJ154" s="133"/>
      <c r="FK154" s="133"/>
      <c r="FL154" s="133"/>
      <c r="FM154" s="133"/>
      <c r="FN154" s="133"/>
      <c r="FO154" s="133"/>
      <c r="FP154" s="133"/>
      <c r="FQ154" s="133"/>
      <c r="FR154" s="133"/>
      <c r="FS154" s="133"/>
      <c r="FT154" s="133"/>
      <c r="FU154" s="133"/>
      <c r="FV154" s="133"/>
      <c r="FW154" s="133"/>
      <c r="FX154" s="133"/>
      <c r="FY154" s="133"/>
      <c r="FZ154" s="133"/>
      <c r="GA154" s="133"/>
      <c r="GB154" s="133"/>
      <c r="GC154" s="133"/>
      <c r="GD154" s="133"/>
      <c r="GE154" s="133"/>
      <c r="GF154" s="133"/>
      <c r="GG154" s="133"/>
      <c r="GH154" s="133"/>
      <c r="GI154" s="133"/>
      <c r="GJ154" s="133"/>
      <c r="GK154" s="133"/>
      <c r="GL154" s="133"/>
      <c r="GM154" s="133"/>
      <c r="GN154" s="133"/>
      <c r="GO154" s="133"/>
      <c r="GP154" s="133"/>
      <c r="GQ154" s="133"/>
      <c r="GR154" s="133"/>
      <c r="GS154" s="133"/>
      <c r="GT154" s="133"/>
      <c r="GU154" s="133"/>
      <c r="GV154" s="133"/>
      <c r="IG154" s="253"/>
      <c r="IH154" s="253"/>
      <c r="II154" s="253"/>
      <c r="IJ154" s="253"/>
    </row>
    <row r="155" spans="3:244"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  <c r="AV155" s="133"/>
      <c r="AW155" s="133"/>
      <c r="AX155" s="133"/>
      <c r="AY155" s="133"/>
      <c r="AZ155" s="133"/>
      <c r="BA155" s="133"/>
      <c r="BB155" s="133"/>
      <c r="BC155" s="133"/>
      <c r="BD155" s="133"/>
      <c r="BE155" s="133"/>
      <c r="BF155" s="133"/>
      <c r="BG155" s="133"/>
      <c r="BH155" s="133"/>
      <c r="BI155" s="133"/>
      <c r="BJ155" s="133"/>
      <c r="BK155" s="133"/>
      <c r="BL155" s="133"/>
      <c r="BM155" s="133"/>
      <c r="BN155" s="133"/>
      <c r="BO155" s="133"/>
      <c r="BP155" s="133"/>
      <c r="BQ155" s="133"/>
      <c r="BR155" s="133"/>
      <c r="BS155" s="133"/>
      <c r="BT155" s="133"/>
      <c r="BU155" s="133"/>
      <c r="BV155" s="133"/>
      <c r="BW155" s="133"/>
      <c r="BX155" s="133"/>
      <c r="BY155" s="133"/>
      <c r="BZ155" s="133"/>
      <c r="CA155" s="252"/>
      <c r="CB155" s="252"/>
      <c r="CC155" s="252"/>
      <c r="CD155" s="252"/>
      <c r="CE155" s="252"/>
      <c r="CF155" s="252"/>
      <c r="CG155" s="252"/>
      <c r="CH155" s="252"/>
      <c r="CI155" s="252"/>
      <c r="CJ155" s="252"/>
      <c r="CK155" s="252"/>
      <c r="CL155" s="252"/>
      <c r="CM155" s="252"/>
      <c r="CN155" s="252"/>
      <c r="CO155" s="252"/>
      <c r="CP155" s="252"/>
      <c r="CQ155" s="252"/>
      <c r="CR155" s="252"/>
      <c r="CS155" s="252"/>
      <c r="CT155" s="252"/>
      <c r="CU155" s="252"/>
      <c r="CV155" s="252"/>
      <c r="CW155" s="252"/>
      <c r="CX155" s="252"/>
      <c r="CY155" s="252"/>
      <c r="CZ155" s="252"/>
      <c r="DA155" s="252"/>
      <c r="DB155" s="252"/>
      <c r="DC155" s="252"/>
      <c r="DD155" s="252"/>
      <c r="DE155" s="252"/>
      <c r="DF155" s="252"/>
      <c r="DG155" s="252"/>
      <c r="DH155" s="252"/>
      <c r="FB155" s="133"/>
      <c r="FC155" s="133"/>
      <c r="FD155" s="133"/>
      <c r="FE155" s="133"/>
      <c r="FF155" s="133"/>
      <c r="FG155" s="133"/>
      <c r="FH155" s="133"/>
      <c r="FI155" s="133"/>
      <c r="FJ155" s="133"/>
      <c r="FK155" s="133"/>
      <c r="FL155" s="133"/>
      <c r="FM155" s="133"/>
      <c r="FN155" s="133"/>
      <c r="FO155" s="133"/>
      <c r="FP155" s="133"/>
      <c r="FQ155" s="133"/>
      <c r="FR155" s="133"/>
      <c r="FS155" s="133"/>
      <c r="FT155" s="133"/>
      <c r="FU155" s="133"/>
      <c r="FV155" s="133"/>
      <c r="FW155" s="133"/>
      <c r="FX155" s="133"/>
      <c r="FY155" s="133"/>
      <c r="FZ155" s="133"/>
      <c r="GA155" s="133"/>
      <c r="GB155" s="133"/>
      <c r="GC155" s="133"/>
      <c r="GD155" s="133"/>
      <c r="GE155" s="133"/>
      <c r="GF155" s="133"/>
      <c r="GG155" s="133"/>
      <c r="GH155" s="133"/>
      <c r="GI155" s="133"/>
      <c r="GJ155" s="133"/>
      <c r="GK155" s="133"/>
      <c r="GL155" s="133"/>
      <c r="GM155" s="133"/>
      <c r="GN155" s="133"/>
      <c r="GO155" s="133"/>
      <c r="GP155" s="133"/>
      <c r="GQ155" s="133"/>
      <c r="GR155" s="133"/>
      <c r="GS155" s="133"/>
      <c r="GT155" s="133"/>
      <c r="GU155" s="133"/>
      <c r="GV155" s="133"/>
      <c r="IG155" s="253"/>
      <c r="IH155" s="253"/>
      <c r="II155" s="253"/>
      <c r="IJ155" s="253"/>
    </row>
    <row r="156" spans="3:244"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3"/>
      <c r="AS156" s="133"/>
      <c r="AT156" s="133"/>
      <c r="AU156" s="133"/>
      <c r="AV156" s="133"/>
      <c r="AW156" s="133"/>
      <c r="AX156" s="133"/>
      <c r="AY156" s="133"/>
      <c r="AZ156" s="133"/>
      <c r="BA156" s="133"/>
      <c r="BB156" s="133"/>
      <c r="BC156" s="133"/>
      <c r="BD156" s="133"/>
      <c r="BE156" s="133"/>
      <c r="BF156" s="133"/>
      <c r="BG156" s="133"/>
      <c r="BH156" s="133"/>
      <c r="BI156" s="133"/>
      <c r="BJ156" s="133"/>
      <c r="BK156" s="133"/>
      <c r="BL156" s="133"/>
      <c r="BM156" s="133"/>
      <c r="BN156" s="133"/>
      <c r="BO156" s="133"/>
      <c r="BP156" s="133"/>
      <c r="BQ156" s="133"/>
      <c r="BR156" s="133"/>
      <c r="BS156" s="133"/>
      <c r="BT156" s="133"/>
      <c r="BU156" s="133"/>
      <c r="BV156" s="133"/>
      <c r="BW156" s="133"/>
      <c r="BX156" s="133"/>
      <c r="BY156" s="133"/>
      <c r="BZ156" s="133"/>
      <c r="CA156" s="252"/>
      <c r="CB156" s="252"/>
      <c r="CC156" s="252"/>
      <c r="CD156" s="252"/>
      <c r="CE156" s="252"/>
      <c r="CF156" s="252"/>
      <c r="CG156" s="252"/>
      <c r="CH156" s="252"/>
      <c r="CI156" s="252"/>
      <c r="CJ156" s="252"/>
      <c r="CK156" s="252"/>
      <c r="CL156" s="252"/>
      <c r="CM156" s="252"/>
      <c r="CN156" s="252"/>
      <c r="CO156" s="252"/>
      <c r="CP156" s="252"/>
      <c r="CQ156" s="252"/>
      <c r="CR156" s="252"/>
      <c r="CS156" s="252"/>
      <c r="CT156" s="252"/>
      <c r="CU156" s="252"/>
      <c r="CV156" s="252"/>
      <c r="CW156" s="252"/>
      <c r="CX156" s="252"/>
      <c r="CY156" s="252"/>
      <c r="CZ156" s="252"/>
      <c r="DA156" s="252"/>
      <c r="DB156" s="252"/>
      <c r="DC156" s="252"/>
      <c r="DD156" s="252"/>
      <c r="DE156" s="252"/>
      <c r="DF156" s="252"/>
      <c r="DG156" s="252"/>
      <c r="DH156" s="252"/>
      <c r="FB156" s="133"/>
      <c r="FC156" s="133"/>
      <c r="FD156" s="133"/>
      <c r="FE156" s="133"/>
      <c r="FF156" s="133"/>
      <c r="FG156" s="133"/>
      <c r="FH156" s="133"/>
      <c r="FI156" s="133"/>
      <c r="FJ156" s="133"/>
      <c r="FK156" s="133"/>
      <c r="FL156" s="133"/>
      <c r="FM156" s="133"/>
      <c r="FN156" s="133"/>
      <c r="FO156" s="133"/>
      <c r="FP156" s="133"/>
      <c r="FQ156" s="133"/>
      <c r="FR156" s="133"/>
      <c r="FS156" s="133"/>
      <c r="FT156" s="133"/>
      <c r="FU156" s="133"/>
      <c r="FV156" s="133"/>
      <c r="FW156" s="133"/>
      <c r="FX156" s="133"/>
      <c r="FY156" s="133"/>
      <c r="FZ156" s="133"/>
      <c r="GA156" s="133"/>
      <c r="GB156" s="133"/>
      <c r="GC156" s="133"/>
      <c r="GD156" s="133"/>
      <c r="GE156" s="133"/>
      <c r="GF156" s="133"/>
      <c r="GG156" s="133"/>
      <c r="GH156" s="133"/>
      <c r="GI156" s="133"/>
      <c r="GJ156" s="133"/>
      <c r="GK156" s="133"/>
      <c r="GL156" s="133"/>
      <c r="GM156" s="133"/>
      <c r="GN156" s="133"/>
      <c r="GO156" s="133"/>
      <c r="GP156" s="133"/>
      <c r="GQ156" s="133"/>
      <c r="GR156" s="133"/>
      <c r="GS156" s="133"/>
      <c r="GT156" s="133"/>
      <c r="GU156" s="133"/>
      <c r="GV156" s="133"/>
      <c r="IG156" s="253"/>
      <c r="IH156" s="253"/>
      <c r="II156" s="253"/>
      <c r="IJ156" s="253"/>
    </row>
    <row r="157" spans="3:244"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3"/>
      <c r="AS157" s="133"/>
      <c r="AT157" s="133"/>
      <c r="AU157" s="133"/>
      <c r="AV157" s="133"/>
      <c r="AW157" s="133"/>
      <c r="AX157" s="133"/>
      <c r="AY157" s="133"/>
      <c r="AZ157" s="133"/>
      <c r="BA157" s="133"/>
      <c r="BB157" s="133"/>
      <c r="BC157" s="133"/>
      <c r="BD157" s="133"/>
      <c r="BE157" s="133"/>
      <c r="BF157" s="133"/>
      <c r="BG157" s="133"/>
      <c r="BH157" s="133"/>
      <c r="BI157" s="133"/>
      <c r="BJ157" s="133"/>
      <c r="BK157" s="133"/>
      <c r="BL157" s="133"/>
      <c r="BM157" s="133"/>
      <c r="BN157" s="133"/>
      <c r="BO157" s="133"/>
      <c r="BP157" s="133"/>
      <c r="BQ157" s="133"/>
      <c r="BR157" s="133"/>
      <c r="BS157" s="133"/>
      <c r="BT157" s="133"/>
      <c r="BU157" s="133"/>
      <c r="BV157" s="133"/>
      <c r="BW157" s="133"/>
      <c r="BX157" s="133"/>
      <c r="BY157" s="133"/>
      <c r="BZ157" s="133"/>
      <c r="CA157" s="252"/>
      <c r="CB157" s="252"/>
      <c r="CC157" s="252"/>
      <c r="CD157" s="252"/>
      <c r="CE157" s="252"/>
      <c r="CF157" s="252"/>
      <c r="CG157" s="252"/>
      <c r="CH157" s="252"/>
      <c r="CI157" s="252"/>
      <c r="CJ157" s="252"/>
      <c r="CK157" s="252"/>
      <c r="CL157" s="252"/>
      <c r="CM157" s="252"/>
      <c r="CN157" s="252"/>
      <c r="CO157" s="252"/>
      <c r="CP157" s="252"/>
      <c r="CQ157" s="252"/>
      <c r="CR157" s="252"/>
      <c r="CS157" s="252"/>
      <c r="CT157" s="252"/>
      <c r="CU157" s="252"/>
      <c r="CV157" s="252"/>
      <c r="CW157" s="252"/>
      <c r="CX157" s="252"/>
      <c r="CY157" s="252"/>
      <c r="CZ157" s="252"/>
      <c r="DA157" s="252"/>
      <c r="DB157" s="252"/>
      <c r="DC157" s="252"/>
      <c r="DD157" s="252"/>
      <c r="DE157" s="252"/>
      <c r="DF157" s="252"/>
      <c r="DG157" s="252"/>
      <c r="DH157" s="252"/>
      <c r="FB157" s="133"/>
      <c r="FC157" s="133"/>
      <c r="FD157" s="133"/>
      <c r="FE157" s="133"/>
      <c r="FF157" s="133"/>
      <c r="FG157" s="133"/>
      <c r="FH157" s="133"/>
      <c r="FI157" s="133"/>
      <c r="FJ157" s="133"/>
      <c r="FK157" s="133"/>
      <c r="FL157" s="133"/>
      <c r="FM157" s="133"/>
      <c r="FN157" s="133"/>
      <c r="FO157" s="133"/>
      <c r="FP157" s="133"/>
      <c r="FQ157" s="133"/>
      <c r="FR157" s="133"/>
      <c r="FS157" s="133"/>
      <c r="FT157" s="133"/>
      <c r="FU157" s="133"/>
      <c r="FV157" s="133"/>
      <c r="FW157" s="133"/>
      <c r="FX157" s="133"/>
      <c r="FY157" s="133"/>
      <c r="FZ157" s="133"/>
      <c r="GA157" s="133"/>
      <c r="GB157" s="133"/>
      <c r="GC157" s="133"/>
      <c r="GD157" s="133"/>
      <c r="GE157" s="133"/>
      <c r="GF157" s="133"/>
      <c r="GG157" s="133"/>
      <c r="GH157" s="133"/>
      <c r="GI157" s="133"/>
      <c r="GJ157" s="133"/>
      <c r="GK157" s="133"/>
      <c r="GL157" s="133"/>
      <c r="GM157" s="133"/>
      <c r="GN157" s="133"/>
      <c r="GO157" s="133"/>
      <c r="GP157" s="133"/>
      <c r="GQ157" s="133"/>
      <c r="GR157" s="133"/>
      <c r="GS157" s="133"/>
      <c r="GT157" s="133"/>
      <c r="GU157" s="133"/>
      <c r="GV157" s="133"/>
      <c r="IG157" s="253"/>
      <c r="IH157" s="253"/>
      <c r="II157" s="253"/>
      <c r="IJ157" s="253"/>
    </row>
    <row r="158" spans="3:244"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  <c r="AV158" s="133"/>
      <c r="AW158" s="133"/>
      <c r="AX158" s="133"/>
      <c r="AY158" s="133"/>
      <c r="AZ158" s="133"/>
      <c r="BA158" s="133"/>
      <c r="BB158" s="133"/>
      <c r="BC158" s="133"/>
      <c r="BD158" s="133"/>
      <c r="BE158" s="133"/>
      <c r="BF158" s="133"/>
      <c r="BG158" s="133"/>
      <c r="BH158" s="133"/>
      <c r="BI158" s="133"/>
      <c r="BJ158" s="133"/>
      <c r="BK158" s="133"/>
      <c r="BL158" s="133"/>
      <c r="BM158" s="133"/>
      <c r="BN158" s="133"/>
      <c r="BO158" s="133"/>
      <c r="BP158" s="133"/>
      <c r="BQ158" s="133"/>
      <c r="BR158" s="133"/>
      <c r="BS158" s="133"/>
      <c r="BT158" s="133"/>
      <c r="BU158" s="133"/>
      <c r="BV158" s="133"/>
      <c r="BW158" s="133"/>
      <c r="BX158" s="133"/>
      <c r="BY158" s="133"/>
      <c r="BZ158" s="133"/>
      <c r="CA158" s="252"/>
      <c r="CB158" s="252"/>
      <c r="CC158" s="252"/>
      <c r="CD158" s="252"/>
      <c r="CE158" s="252"/>
      <c r="CF158" s="252"/>
      <c r="CG158" s="252"/>
      <c r="CH158" s="252"/>
      <c r="CI158" s="252"/>
      <c r="CJ158" s="252"/>
      <c r="CK158" s="252"/>
      <c r="CL158" s="252"/>
      <c r="CM158" s="252"/>
      <c r="CN158" s="252"/>
      <c r="CO158" s="252"/>
      <c r="CP158" s="252"/>
      <c r="CQ158" s="252"/>
      <c r="CR158" s="252"/>
      <c r="CS158" s="252"/>
      <c r="CT158" s="252"/>
      <c r="CU158" s="252"/>
      <c r="CV158" s="252"/>
      <c r="CW158" s="252"/>
      <c r="CX158" s="252"/>
      <c r="CY158" s="252"/>
      <c r="CZ158" s="252"/>
      <c r="DA158" s="252"/>
      <c r="DB158" s="252"/>
      <c r="DC158" s="252"/>
      <c r="DD158" s="252"/>
      <c r="DE158" s="252"/>
      <c r="DF158" s="252"/>
      <c r="DG158" s="252"/>
      <c r="DH158" s="252"/>
      <c r="FB158" s="133"/>
      <c r="FC158" s="133"/>
      <c r="FD158" s="133"/>
      <c r="FE158" s="133"/>
      <c r="FF158" s="133"/>
      <c r="FG158" s="133"/>
      <c r="FH158" s="133"/>
      <c r="FI158" s="133"/>
      <c r="FJ158" s="133"/>
      <c r="FK158" s="133"/>
      <c r="FL158" s="133"/>
      <c r="FM158" s="133"/>
      <c r="FN158" s="133"/>
      <c r="FO158" s="133"/>
      <c r="FP158" s="133"/>
      <c r="FQ158" s="133"/>
      <c r="FR158" s="133"/>
      <c r="FS158" s="133"/>
      <c r="FT158" s="133"/>
      <c r="FU158" s="133"/>
      <c r="FV158" s="133"/>
      <c r="FW158" s="133"/>
      <c r="FX158" s="133"/>
      <c r="FY158" s="133"/>
      <c r="FZ158" s="133"/>
      <c r="GA158" s="133"/>
      <c r="GB158" s="133"/>
      <c r="GC158" s="133"/>
      <c r="GD158" s="133"/>
      <c r="GE158" s="133"/>
      <c r="GF158" s="133"/>
      <c r="GG158" s="133"/>
      <c r="GH158" s="133"/>
      <c r="GI158" s="133"/>
      <c r="GJ158" s="133"/>
      <c r="GK158" s="133"/>
      <c r="GL158" s="133"/>
      <c r="GM158" s="133"/>
      <c r="GN158" s="133"/>
      <c r="GO158" s="133"/>
      <c r="GP158" s="133"/>
      <c r="GQ158" s="133"/>
      <c r="GR158" s="133"/>
      <c r="GS158" s="133"/>
      <c r="GT158" s="133"/>
      <c r="GU158" s="133"/>
      <c r="GV158" s="133"/>
      <c r="IG158" s="253"/>
      <c r="IH158" s="253"/>
      <c r="II158" s="253"/>
      <c r="IJ158" s="253"/>
    </row>
    <row r="159" spans="3:244"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  <c r="AV159" s="133"/>
      <c r="AW159" s="133"/>
      <c r="AX159" s="133"/>
      <c r="AY159" s="133"/>
      <c r="AZ159" s="133"/>
      <c r="BA159" s="133"/>
      <c r="BB159" s="133"/>
      <c r="BC159" s="133"/>
      <c r="BD159" s="133"/>
      <c r="BE159" s="133"/>
      <c r="BF159" s="133"/>
      <c r="BG159" s="133"/>
      <c r="BH159" s="133"/>
      <c r="BI159" s="133"/>
      <c r="BJ159" s="133"/>
      <c r="BK159" s="133"/>
      <c r="BL159" s="133"/>
      <c r="BM159" s="133"/>
      <c r="BN159" s="133"/>
      <c r="BO159" s="133"/>
      <c r="BP159" s="133"/>
      <c r="BQ159" s="133"/>
      <c r="BR159" s="133"/>
      <c r="BS159" s="133"/>
      <c r="BT159" s="133"/>
      <c r="BU159" s="133"/>
      <c r="BV159" s="133"/>
      <c r="BW159" s="133"/>
      <c r="BX159" s="133"/>
      <c r="BY159" s="133"/>
      <c r="BZ159" s="133"/>
      <c r="CA159" s="252"/>
      <c r="CB159" s="252"/>
      <c r="CC159" s="252"/>
      <c r="CD159" s="252"/>
      <c r="CE159" s="252"/>
      <c r="CF159" s="252"/>
      <c r="CG159" s="252"/>
      <c r="CH159" s="252"/>
      <c r="CI159" s="252"/>
      <c r="CJ159" s="252"/>
      <c r="CK159" s="252"/>
      <c r="CL159" s="252"/>
      <c r="CM159" s="252"/>
      <c r="CN159" s="252"/>
      <c r="CO159" s="252"/>
      <c r="CP159" s="252"/>
      <c r="CQ159" s="252"/>
      <c r="CR159" s="252"/>
      <c r="CS159" s="252"/>
      <c r="CT159" s="252"/>
      <c r="CU159" s="252"/>
      <c r="CV159" s="252"/>
      <c r="CW159" s="252"/>
      <c r="CX159" s="252"/>
      <c r="CY159" s="252"/>
      <c r="CZ159" s="252"/>
      <c r="DA159" s="252"/>
      <c r="DB159" s="252"/>
      <c r="DC159" s="252"/>
      <c r="DD159" s="252"/>
      <c r="DE159" s="252"/>
      <c r="DF159" s="252"/>
      <c r="DG159" s="252"/>
      <c r="DH159" s="252"/>
      <c r="FB159" s="133"/>
      <c r="FC159" s="133"/>
      <c r="FD159" s="133"/>
      <c r="FE159" s="133"/>
      <c r="FF159" s="133"/>
      <c r="FG159" s="133"/>
      <c r="FH159" s="133"/>
      <c r="FI159" s="133"/>
      <c r="FJ159" s="133"/>
      <c r="FK159" s="133"/>
      <c r="FL159" s="133"/>
      <c r="FM159" s="133"/>
      <c r="FN159" s="133"/>
      <c r="FO159" s="133"/>
      <c r="FP159" s="133"/>
      <c r="FQ159" s="133"/>
      <c r="FR159" s="133"/>
      <c r="FS159" s="133"/>
      <c r="FT159" s="133"/>
      <c r="FU159" s="133"/>
      <c r="FV159" s="133"/>
      <c r="FW159" s="133"/>
      <c r="FX159" s="133"/>
      <c r="FY159" s="133"/>
      <c r="FZ159" s="133"/>
      <c r="GA159" s="133"/>
      <c r="GB159" s="133"/>
      <c r="GC159" s="133"/>
      <c r="GD159" s="133"/>
      <c r="GE159" s="133"/>
      <c r="GF159" s="133"/>
      <c r="GG159" s="133"/>
      <c r="GH159" s="133"/>
      <c r="GI159" s="133"/>
      <c r="GJ159" s="133"/>
      <c r="GK159" s="133"/>
      <c r="GL159" s="133"/>
      <c r="GM159" s="133"/>
      <c r="GN159" s="133"/>
      <c r="GO159" s="133"/>
      <c r="GP159" s="133"/>
      <c r="GQ159" s="133"/>
      <c r="GR159" s="133"/>
      <c r="GS159" s="133"/>
      <c r="GT159" s="133"/>
      <c r="GU159" s="133"/>
      <c r="GV159" s="133"/>
      <c r="IG159" s="253"/>
      <c r="IH159" s="253"/>
      <c r="II159" s="253"/>
      <c r="IJ159" s="253"/>
    </row>
    <row r="160" spans="3:244"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  <c r="AV160" s="133"/>
      <c r="AW160" s="133"/>
      <c r="AX160" s="133"/>
      <c r="AY160" s="133"/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3"/>
      <c r="BJ160" s="133"/>
      <c r="BK160" s="133"/>
      <c r="BL160" s="133"/>
      <c r="BM160" s="133"/>
      <c r="BN160" s="133"/>
      <c r="BO160" s="133"/>
      <c r="BP160" s="133"/>
      <c r="BQ160" s="133"/>
      <c r="BR160" s="133"/>
      <c r="BS160" s="133"/>
      <c r="BT160" s="133"/>
      <c r="BU160" s="133"/>
      <c r="BV160" s="133"/>
      <c r="BW160" s="133"/>
      <c r="BX160" s="133"/>
      <c r="BY160" s="133"/>
      <c r="BZ160" s="133"/>
      <c r="CA160" s="252"/>
      <c r="CB160" s="252"/>
      <c r="CC160" s="252"/>
      <c r="CD160" s="252"/>
      <c r="CE160" s="252"/>
      <c r="CF160" s="252"/>
      <c r="CG160" s="252"/>
      <c r="CH160" s="252"/>
      <c r="CI160" s="252"/>
      <c r="CJ160" s="252"/>
      <c r="CK160" s="252"/>
      <c r="CL160" s="252"/>
      <c r="CM160" s="252"/>
      <c r="CN160" s="252"/>
      <c r="CO160" s="252"/>
      <c r="CP160" s="252"/>
      <c r="CQ160" s="252"/>
      <c r="CR160" s="252"/>
      <c r="CS160" s="252"/>
      <c r="CT160" s="252"/>
      <c r="CU160" s="252"/>
      <c r="CV160" s="252"/>
      <c r="CW160" s="252"/>
      <c r="CX160" s="252"/>
      <c r="CY160" s="252"/>
      <c r="CZ160" s="252"/>
      <c r="DA160" s="252"/>
      <c r="DB160" s="252"/>
      <c r="DC160" s="252"/>
      <c r="DD160" s="252"/>
      <c r="DE160" s="252"/>
      <c r="DF160" s="252"/>
      <c r="DG160" s="252"/>
      <c r="DH160" s="252"/>
      <c r="FB160" s="133"/>
      <c r="FC160" s="133"/>
      <c r="FD160" s="133"/>
      <c r="FE160" s="133"/>
      <c r="FF160" s="133"/>
      <c r="FG160" s="133"/>
      <c r="FH160" s="133"/>
      <c r="FI160" s="133"/>
      <c r="FJ160" s="133"/>
      <c r="FK160" s="133"/>
      <c r="FL160" s="133"/>
      <c r="FM160" s="133"/>
      <c r="FN160" s="133"/>
      <c r="FO160" s="133"/>
      <c r="FP160" s="133"/>
      <c r="FQ160" s="133"/>
      <c r="FR160" s="133"/>
      <c r="FS160" s="133"/>
      <c r="FT160" s="133"/>
      <c r="FU160" s="133"/>
      <c r="FV160" s="133"/>
      <c r="FW160" s="133"/>
      <c r="FX160" s="133"/>
      <c r="FY160" s="133"/>
      <c r="FZ160" s="133"/>
      <c r="GA160" s="133"/>
      <c r="GB160" s="133"/>
      <c r="GC160" s="133"/>
      <c r="GD160" s="133"/>
      <c r="GE160" s="133"/>
      <c r="GF160" s="133"/>
      <c r="GG160" s="133"/>
      <c r="GH160" s="133"/>
      <c r="GI160" s="133"/>
      <c r="GJ160" s="133"/>
      <c r="GK160" s="133"/>
      <c r="GL160" s="133"/>
      <c r="GM160" s="133"/>
      <c r="GN160" s="133"/>
      <c r="GO160" s="133"/>
      <c r="GP160" s="133"/>
      <c r="GQ160" s="133"/>
      <c r="GR160" s="133"/>
      <c r="GS160" s="133"/>
      <c r="GT160" s="133"/>
      <c r="GU160" s="133"/>
      <c r="GV160" s="133"/>
      <c r="IG160" s="253"/>
      <c r="IH160" s="253"/>
      <c r="II160" s="253"/>
      <c r="IJ160" s="253"/>
    </row>
    <row r="161" spans="3:244"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  <c r="AV161" s="133"/>
      <c r="AW161" s="133"/>
      <c r="AX161" s="133"/>
      <c r="AY161" s="133"/>
      <c r="AZ161" s="133"/>
      <c r="BA161" s="133"/>
      <c r="BB161" s="133"/>
      <c r="BC161" s="133"/>
      <c r="BD161" s="133"/>
      <c r="BE161" s="133"/>
      <c r="BF161" s="133"/>
      <c r="BG161" s="133"/>
      <c r="BH161" s="133"/>
      <c r="BI161" s="133"/>
      <c r="BJ161" s="133"/>
      <c r="BK161" s="133"/>
      <c r="BL161" s="133"/>
      <c r="BM161" s="133"/>
      <c r="BN161" s="133"/>
      <c r="BO161" s="133"/>
      <c r="BP161" s="133"/>
      <c r="BQ161" s="133"/>
      <c r="BR161" s="133"/>
      <c r="BS161" s="133"/>
      <c r="BT161" s="133"/>
      <c r="BU161" s="133"/>
      <c r="BV161" s="133"/>
      <c r="BW161" s="133"/>
      <c r="BX161" s="133"/>
      <c r="BY161" s="133"/>
      <c r="BZ161" s="133"/>
      <c r="CA161" s="252"/>
      <c r="CB161" s="252"/>
      <c r="CC161" s="252"/>
      <c r="CD161" s="252"/>
      <c r="CE161" s="252"/>
      <c r="CF161" s="252"/>
      <c r="CG161" s="252"/>
      <c r="CH161" s="252"/>
      <c r="CI161" s="252"/>
      <c r="CJ161" s="252"/>
      <c r="CK161" s="252"/>
      <c r="CL161" s="252"/>
      <c r="CM161" s="252"/>
      <c r="CN161" s="252"/>
      <c r="CO161" s="252"/>
      <c r="CP161" s="252"/>
      <c r="CQ161" s="252"/>
      <c r="CR161" s="252"/>
      <c r="CS161" s="252"/>
      <c r="CT161" s="252"/>
      <c r="CU161" s="252"/>
      <c r="CV161" s="252"/>
      <c r="CW161" s="252"/>
      <c r="CX161" s="252"/>
      <c r="CY161" s="252"/>
      <c r="CZ161" s="252"/>
      <c r="DA161" s="252"/>
      <c r="DB161" s="252"/>
      <c r="DC161" s="252"/>
      <c r="DD161" s="252"/>
      <c r="DE161" s="252"/>
      <c r="DF161" s="252"/>
      <c r="DG161" s="252"/>
      <c r="DH161" s="252"/>
      <c r="FB161" s="133"/>
      <c r="FC161" s="133"/>
      <c r="FD161" s="133"/>
      <c r="FE161" s="133"/>
      <c r="FF161" s="133"/>
      <c r="FG161" s="133"/>
      <c r="FH161" s="133"/>
      <c r="FI161" s="133"/>
      <c r="FJ161" s="133"/>
      <c r="FK161" s="133"/>
      <c r="FL161" s="133"/>
      <c r="FM161" s="133"/>
      <c r="FN161" s="133"/>
      <c r="FO161" s="133"/>
      <c r="FP161" s="133"/>
      <c r="FQ161" s="133"/>
      <c r="FR161" s="133"/>
      <c r="FS161" s="133"/>
      <c r="FT161" s="133"/>
      <c r="FU161" s="133"/>
      <c r="FV161" s="133"/>
      <c r="FW161" s="133"/>
      <c r="FX161" s="133"/>
      <c r="FY161" s="133"/>
      <c r="FZ161" s="133"/>
      <c r="GA161" s="133"/>
      <c r="GB161" s="133"/>
      <c r="GC161" s="133"/>
      <c r="GD161" s="133"/>
      <c r="GE161" s="133"/>
      <c r="GF161" s="133"/>
      <c r="GG161" s="133"/>
      <c r="GH161" s="133"/>
      <c r="GI161" s="133"/>
      <c r="GJ161" s="133"/>
      <c r="GK161" s="133"/>
      <c r="GL161" s="133"/>
      <c r="GM161" s="133"/>
      <c r="GN161" s="133"/>
      <c r="GO161" s="133"/>
      <c r="GP161" s="133"/>
      <c r="GQ161" s="133"/>
      <c r="GR161" s="133"/>
      <c r="GS161" s="133"/>
      <c r="GT161" s="133"/>
      <c r="GU161" s="133"/>
      <c r="GV161" s="133"/>
      <c r="IG161" s="253"/>
      <c r="IH161" s="253"/>
      <c r="II161" s="253"/>
      <c r="IJ161" s="253"/>
    </row>
    <row r="162" spans="3:244"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  <c r="AV162" s="133"/>
      <c r="AW162" s="133"/>
      <c r="AX162" s="133"/>
      <c r="AY162" s="133"/>
      <c r="AZ162" s="133"/>
      <c r="BA162" s="133"/>
      <c r="BB162" s="133"/>
      <c r="BC162" s="133"/>
      <c r="BD162" s="133"/>
      <c r="BE162" s="133"/>
      <c r="BF162" s="133"/>
      <c r="BG162" s="133"/>
      <c r="BH162" s="133"/>
      <c r="BI162" s="133"/>
      <c r="BJ162" s="133"/>
      <c r="BK162" s="133"/>
      <c r="BL162" s="133"/>
      <c r="BM162" s="133"/>
      <c r="BN162" s="133"/>
      <c r="BO162" s="133"/>
      <c r="BP162" s="133"/>
      <c r="BQ162" s="133"/>
      <c r="BR162" s="133"/>
      <c r="BS162" s="133"/>
      <c r="BT162" s="133"/>
      <c r="BU162" s="133"/>
      <c r="BV162" s="133"/>
      <c r="BW162" s="133"/>
      <c r="BX162" s="133"/>
      <c r="BY162" s="133"/>
      <c r="BZ162" s="133"/>
      <c r="CA162" s="252"/>
      <c r="CB162" s="252"/>
      <c r="CC162" s="252"/>
      <c r="CD162" s="252"/>
      <c r="CE162" s="252"/>
      <c r="CF162" s="252"/>
      <c r="CG162" s="252"/>
      <c r="CH162" s="252"/>
      <c r="CI162" s="252"/>
      <c r="CJ162" s="252"/>
      <c r="CK162" s="252"/>
      <c r="CL162" s="252"/>
      <c r="CM162" s="252"/>
      <c r="CN162" s="252"/>
      <c r="CO162" s="252"/>
      <c r="CP162" s="252"/>
      <c r="CQ162" s="252"/>
      <c r="CR162" s="252"/>
      <c r="CS162" s="252"/>
      <c r="CT162" s="252"/>
      <c r="CU162" s="252"/>
      <c r="CV162" s="252"/>
      <c r="CW162" s="252"/>
      <c r="CX162" s="252"/>
      <c r="CY162" s="252"/>
      <c r="CZ162" s="252"/>
      <c r="DA162" s="252"/>
      <c r="DB162" s="252"/>
      <c r="DC162" s="252"/>
      <c r="DD162" s="252"/>
      <c r="DE162" s="252"/>
      <c r="DF162" s="252"/>
      <c r="DG162" s="252"/>
      <c r="DH162" s="252"/>
      <c r="FB162" s="133"/>
      <c r="FC162" s="133"/>
      <c r="FD162" s="133"/>
      <c r="FE162" s="133"/>
      <c r="FF162" s="133"/>
      <c r="FG162" s="133"/>
      <c r="FH162" s="133"/>
      <c r="FI162" s="133"/>
      <c r="FJ162" s="133"/>
      <c r="FK162" s="133"/>
      <c r="FL162" s="133"/>
      <c r="FM162" s="133"/>
      <c r="FN162" s="133"/>
      <c r="FO162" s="133"/>
      <c r="FP162" s="133"/>
      <c r="FQ162" s="133"/>
      <c r="FR162" s="133"/>
      <c r="FS162" s="133"/>
      <c r="FT162" s="133"/>
      <c r="FU162" s="133"/>
      <c r="FV162" s="133"/>
      <c r="FW162" s="133"/>
      <c r="FX162" s="133"/>
      <c r="FY162" s="133"/>
      <c r="FZ162" s="133"/>
      <c r="GA162" s="133"/>
      <c r="GB162" s="133"/>
      <c r="GC162" s="133"/>
      <c r="GD162" s="133"/>
      <c r="GE162" s="133"/>
      <c r="GF162" s="133"/>
      <c r="GG162" s="133"/>
      <c r="GH162" s="133"/>
      <c r="GI162" s="133"/>
      <c r="GJ162" s="133"/>
      <c r="GK162" s="133"/>
      <c r="GL162" s="133"/>
      <c r="GM162" s="133"/>
      <c r="GN162" s="133"/>
      <c r="GO162" s="133"/>
      <c r="GP162" s="133"/>
      <c r="GQ162" s="133"/>
      <c r="GR162" s="133"/>
      <c r="GS162" s="133"/>
      <c r="GT162" s="133"/>
      <c r="GU162" s="133"/>
      <c r="GV162" s="133"/>
      <c r="IG162" s="253"/>
      <c r="IH162" s="253"/>
      <c r="II162" s="253"/>
      <c r="IJ162" s="253"/>
    </row>
    <row r="163" spans="3:244"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  <c r="AV163" s="133"/>
      <c r="AW163" s="133"/>
      <c r="AX163" s="133"/>
      <c r="AY163" s="133"/>
      <c r="AZ163" s="133"/>
      <c r="BA163" s="133"/>
      <c r="BB163" s="133"/>
      <c r="BC163" s="133"/>
      <c r="BD163" s="133"/>
      <c r="BE163" s="133"/>
      <c r="BF163" s="133"/>
      <c r="BG163" s="133"/>
      <c r="BH163" s="133"/>
      <c r="BI163" s="133"/>
      <c r="BJ163" s="133"/>
      <c r="BK163" s="133"/>
      <c r="BL163" s="133"/>
      <c r="BM163" s="133"/>
      <c r="BN163" s="133"/>
      <c r="BO163" s="133"/>
      <c r="BP163" s="133"/>
      <c r="BQ163" s="133"/>
      <c r="BR163" s="133"/>
      <c r="BS163" s="133"/>
      <c r="BT163" s="133"/>
      <c r="BU163" s="133"/>
      <c r="BV163" s="133"/>
      <c r="BW163" s="133"/>
      <c r="BX163" s="133"/>
      <c r="BY163" s="133"/>
      <c r="BZ163" s="133"/>
      <c r="CA163" s="252"/>
      <c r="CB163" s="252"/>
      <c r="CC163" s="252"/>
      <c r="CD163" s="252"/>
      <c r="CE163" s="252"/>
      <c r="CF163" s="252"/>
      <c r="CG163" s="252"/>
      <c r="CH163" s="252"/>
      <c r="CI163" s="252"/>
      <c r="CJ163" s="252"/>
      <c r="CK163" s="252"/>
      <c r="CL163" s="252"/>
      <c r="CM163" s="252"/>
      <c r="CN163" s="252"/>
      <c r="CO163" s="252"/>
      <c r="CP163" s="252"/>
      <c r="CQ163" s="252"/>
      <c r="CR163" s="252"/>
      <c r="CS163" s="252"/>
      <c r="CT163" s="252"/>
      <c r="CU163" s="252"/>
      <c r="CV163" s="252"/>
      <c r="CW163" s="252"/>
      <c r="CX163" s="252"/>
      <c r="CY163" s="252"/>
      <c r="CZ163" s="252"/>
      <c r="DA163" s="252"/>
      <c r="DB163" s="252"/>
      <c r="DC163" s="252"/>
      <c r="DD163" s="252"/>
      <c r="DE163" s="252"/>
      <c r="DF163" s="252"/>
      <c r="DG163" s="252"/>
      <c r="DH163" s="252"/>
      <c r="FB163" s="133"/>
      <c r="FC163" s="133"/>
      <c r="FD163" s="133"/>
      <c r="FE163" s="133"/>
      <c r="FF163" s="133"/>
      <c r="FG163" s="133"/>
      <c r="FH163" s="133"/>
      <c r="FI163" s="133"/>
      <c r="FJ163" s="133"/>
      <c r="FK163" s="133"/>
      <c r="FL163" s="133"/>
      <c r="FM163" s="133"/>
      <c r="FN163" s="133"/>
      <c r="FO163" s="133"/>
      <c r="FP163" s="133"/>
      <c r="FQ163" s="133"/>
      <c r="FR163" s="133"/>
      <c r="FS163" s="133"/>
      <c r="FT163" s="133"/>
      <c r="FU163" s="133"/>
      <c r="FV163" s="133"/>
      <c r="FW163" s="133"/>
      <c r="FX163" s="133"/>
      <c r="FY163" s="133"/>
      <c r="FZ163" s="133"/>
      <c r="GA163" s="133"/>
      <c r="GB163" s="133"/>
      <c r="GC163" s="133"/>
      <c r="GD163" s="133"/>
      <c r="GE163" s="133"/>
      <c r="GF163" s="133"/>
      <c r="GG163" s="133"/>
      <c r="GH163" s="133"/>
      <c r="GI163" s="133"/>
      <c r="GJ163" s="133"/>
      <c r="GK163" s="133"/>
      <c r="GL163" s="133"/>
      <c r="GM163" s="133"/>
      <c r="GN163" s="133"/>
      <c r="GO163" s="133"/>
      <c r="GP163" s="133"/>
      <c r="GQ163" s="133"/>
      <c r="GR163" s="133"/>
      <c r="GS163" s="133"/>
      <c r="GT163" s="133"/>
      <c r="GU163" s="133"/>
      <c r="GV163" s="133"/>
      <c r="IG163" s="253"/>
      <c r="IH163" s="253"/>
      <c r="II163" s="253"/>
      <c r="IJ163" s="253"/>
    </row>
    <row r="164" spans="3:244"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  <c r="AV164" s="133"/>
      <c r="AW164" s="133"/>
      <c r="AX164" s="133"/>
      <c r="AY164" s="133"/>
      <c r="AZ164" s="133"/>
      <c r="BA164" s="133"/>
      <c r="BB164" s="133"/>
      <c r="BC164" s="133"/>
      <c r="BD164" s="133"/>
      <c r="BE164" s="133"/>
      <c r="BF164" s="133"/>
      <c r="BG164" s="133"/>
      <c r="BH164" s="133"/>
      <c r="BI164" s="133"/>
      <c r="BJ164" s="133"/>
      <c r="BK164" s="133"/>
      <c r="BL164" s="133"/>
      <c r="BM164" s="133"/>
      <c r="BN164" s="133"/>
      <c r="BO164" s="133"/>
      <c r="BP164" s="133"/>
      <c r="BQ164" s="133"/>
      <c r="BR164" s="133"/>
      <c r="BS164" s="133"/>
      <c r="BT164" s="133"/>
      <c r="BU164" s="133"/>
      <c r="BV164" s="133"/>
      <c r="BW164" s="133"/>
      <c r="BX164" s="133"/>
      <c r="BY164" s="133"/>
      <c r="BZ164" s="133"/>
      <c r="CA164" s="252"/>
      <c r="CB164" s="252"/>
      <c r="CC164" s="252"/>
      <c r="CD164" s="252"/>
      <c r="CE164" s="252"/>
      <c r="CF164" s="252"/>
      <c r="CG164" s="252"/>
      <c r="CH164" s="252"/>
      <c r="CI164" s="252"/>
      <c r="CJ164" s="252"/>
      <c r="CK164" s="252"/>
      <c r="CL164" s="252"/>
      <c r="CM164" s="252"/>
      <c r="CN164" s="252"/>
      <c r="CO164" s="252"/>
      <c r="CP164" s="252"/>
      <c r="CQ164" s="252"/>
      <c r="CR164" s="252"/>
      <c r="CS164" s="252"/>
      <c r="CT164" s="252"/>
      <c r="CU164" s="252"/>
      <c r="CV164" s="252"/>
      <c r="CW164" s="252"/>
      <c r="CX164" s="252"/>
      <c r="CY164" s="252"/>
      <c r="CZ164" s="252"/>
      <c r="DA164" s="252"/>
      <c r="DB164" s="252"/>
      <c r="DC164" s="252"/>
      <c r="DD164" s="252"/>
      <c r="DE164" s="252"/>
      <c r="DF164" s="252"/>
      <c r="DG164" s="252"/>
      <c r="DH164" s="252"/>
      <c r="FB164" s="133"/>
      <c r="FC164" s="133"/>
      <c r="FD164" s="133"/>
      <c r="FE164" s="133"/>
      <c r="FF164" s="133"/>
      <c r="FG164" s="133"/>
      <c r="FH164" s="133"/>
      <c r="FI164" s="133"/>
      <c r="FJ164" s="133"/>
      <c r="FK164" s="133"/>
      <c r="FL164" s="133"/>
      <c r="FM164" s="133"/>
      <c r="FN164" s="133"/>
      <c r="FO164" s="133"/>
      <c r="FP164" s="133"/>
      <c r="FQ164" s="133"/>
      <c r="FR164" s="133"/>
      <c r="FS164" s="133"/>
      <c r="FT164" s="133"/>
      <c r="FU164" s="133"/>
      <c r="FV164" s="133"/>
      <c r="FW164" s="133"/>
      <c r="FX164" s="133"/>
      <c r="FY164" s="133"/>
      <c r="FZ164" s="133"/>
      <c r="GA164" s="133"/>
      <c r="GB164" s="133"/>
      <c r="GC164" s="133"/>
      <c r="GD164" s="133"/>
      <c r="GE164" s="133"/>
      <c r="GF164" s="133"/>
      <c r="GG164" s="133"/>
      <c r="GH164" s="133"/>
      <c r="GI164" s="133"/>
      <c r="GJ164" s="133"/>
      <c r="GK164" s="133"/>
      <c r="GL164" s="133"/>
      <c r="GM164" s="133"/>
      <c r="GN164" s="133"/>
      <c r="GO164" s="133"/>
      <c r="GP164" s="133"/>
      <c r="GQ164" s="133"/>
      <c r="GR164" s="133"/>
      <c r="GS164" s="133"/>
      <c r="GT164" s="133"/>
      <c r="GU164" s="133"/>
      <c r="GV164" s="133"/>
      <c r="IG164" s="253"/>
      <c r="IH164" s="253"/>
      <c r="II164" s="253"/>
      <c r="IJ164" s="253"/>
    </row>
    <row r="165" spans="3:244"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3"/>
      <c r="AW165" s="133"/>
      <c r="AX165" s="133"/>
      <c r="AY165" s="133"/>
      <c r="AZ165" s="133"/>
      <c r="BA165" s="133"/>
      <c r="BB165" s="133"/>
      <c r="BC165" s="133"/>
      <c r="BD165" s="133"/>
      <c r="BE165" s="133"/>
      <c r="BF165" s="133"/>
      <c r="BG165" s="133"/>
      <c r="BH165" s="133"/>
      <c r="BI165" s="133"/>
      <c r="BJ165" s="133"/>
      <c r="BK165" s="133"/>
      <c r="BL165" s="133"/>
      <c r="BM165" s="133"/>
      <c r="BN165" s="133"/>
      <c r="BO165" s="133"/>
      <c r="BP165" s="133"/>
      <c r="BQ165" s="133"/>
      <c r="BR165" s="133"/>
      <c r="BS165" s="133"/>
      <c r="BT165" s="133"/>
      <c r="BU165" s="133"/>
      <c r="BV165" s="133"/>
      <c r="BW165" s="133"/>
      <c r="BX165" s="133"/>
      <c r="BY165" s="133"/>
      <c r="BZ165" s="133"/>
      <c r="CA165" s="252"/>
      <c r="CB165" s="252"/>
      <c r="CC165" s="252"/>
      <c r="CD165" s="252"/>
      <c r="CE165" s="252"/>
      <c r="CF165" s="252"/>
      <c r="CG165" s="252"/>
      <c r="CH165" s="252"/>
      <c r="CI165" s="252"/>
      <c r="CJ165" s="252"/>
      <c r="CK165" s="252"/>
      <c r="CL165" s="252"/>
      <c r="CM165" s="252"/>
      <c r="CN165" s="252"/>
      <c r="CO165" s="252"/>
      <c r="CP165" s="252"/>
      <c r="CQ165" s="252"/>
      <c r="CR165" s="252"/>
      <c r="CS165" s="252"/>
      <c r="CT165" s="252"/>
      <c r="CU165" s="252"/>
      <c r="CV165" s="252"/>
      <c r="CW165" s="252"/>
      <c r="CX165" s="252"/>
      <c r="CY165" s="252"/>
      <c r="CZ165" s="252"/>
      <c r="DA165" s="252"/>
      <c r="DB165" s="252"/>
      <c r="DC165" s="252"/>
      <c r="DD165" s="252"/>
      <c r="DE165" s="252"/>
      <c r="DF165" s="252"/>
      <c r="DG165" s="252"/>
      <c r="DH165" s="252"/>
      <c r="FB165" s="133"/>
      <c r="FC165" s="133"/>
      <c r="FD165" s="133"/>
      <c r="FE165" s="133"/>
      <c r="FF165" s="133"/>
      <c r="FG165" s="133"/>
      <c r="FH165" s="133"/>
      <c r="FI165" s="133"/>
      <c r="FJ165" s="133"/>
      <c r="FK165" s="133"/>
      <c r="FL165" s="133"/>
      <c r="FM165" s="133"/>
      <c r="FN165" s="133"/>
      <c r="FO165" s="133"/>
      <c r="FP165" s="133"/>
      <c r="FQ165" s="133"/>
      <c r="FR165" s="133"/>
      <c r="FS165" s="133"/>
      <c r="FT165" s="133"/>
      <c r="FU165" s="133"/>
      <c r="FV165" s="133"/>
      <c r="FW165" s="133"/>
      <c r="FX165" s="133"/>
      <c r="FY165" s="133"/>
      <c r="FZ165" s="133"/>
      <c r="GA165" s="133"/>
      <c r="GB165" s="133"/>
      <c r="GC165" s="133"/>
      <c r="GD165" s="133"/>
      <c r="GE165" s="133"/>
      <c r="GF165" s="133"/>
      <c r="GG165" s="133"/>
      <c r="GH165" s="133"/>
      <c r="GI165" s="133"/>
      <c r="GJ165" s="133"/>
      <c r="GK165" s="133"/>
      <c r="GL165" s="133"/>
      <c r="GM165" s="133"/>
      <c r="GN165" s="133"/>
      <c r="GO165" s="133"/>
      <c r="GP165" s="133"/>
      <c r="GQ165" s="133"/>
      <c r="GR165" s="133"/>
      <c r="GS165" s="133"/>
      <c r="GT165" s="133"/>
      <c r="GU165" s="133"/>
      <c r="GV165" s="133"/>
      <c r="IG165" s="253"/>
      <c r="IH165" s="253"/>
      <c r="II165" s="253"/>
      <c r="IJ165" s="253"/>
    </row>
    <row r="166" spans="3:244"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  <c r="AV166" s="133"/>
      <c r="AW166" s="133"/>
      <c r="AX166" s="133"/>
      <c r="AY166" s="133"/>
      <c r="AZ166" s="133"/>
      <c r="BA166" s="133"/>
      <c r="BB166" s="133"/>
      <c r="BC166" s="133"/>
      <c r="BD166" s="133"/>
      <c r="BE166" s="133"/>
      <c r="BF166" s="133"/>
      <c r="BG166" s="133"/>
      <c r="BH166" s="133"/>
      <c r="BI166" s="133"/>
      <c r="BJ166" s="133"/>
      <c r="BK166" s="133"/>
      <c r="BL166" s="133"/>
      <c r="BM166" s="133"/>
      <c r="BN166" s="133"/>
      <c r="BO166" s="133"/>
      <c r="BP166" s="133"/>
      <c r="BQ166" s="133"/>
      <c r="BR166" s="133"/>
      <c r="BS166" s="133"/>
      <c r="BT166" s="133"/>
      <c r="BU166" s="133"/>
      <c r="BV166" s="133"/>
      <c r="BW166" s="133"/>
      <c r="BX166" s="133"/>
      <c r="BY166" s="133"/>
      <c r="BZ166" s="133"/>
      <c r="CA166" s="252"/>
      <c r="CB166" s="252"/>
      <c r="CC166" s="252"/>
      <c r="CD166" s="252"/>
      <c r="CE166" s="252"/>
      <c r="CF166" s="252"/>
      <c r="CG166" s="252"/>
      <c r="CH166" s="252"/>
      <c r="CI166" s="252"/>
      <c r="CJ166" s="252"/>
      <c r="CK166" s="252"/>
      <c r="CL166" s="252"/>
      <c r="CM166" s="252"/>
      <c r="CN166" s="252"/>
      <c r="CO166" s="252"/>
      <c r="CP166" s="252"/>
      <c r="CQ166" s="252"/>
      <c r="CR166" s="252"/>
      <c r="CS166" s="252"/>
      <c r="CT166" s="252"/>
      <c r="CU166" s="252"/>
      <c r="CV166" s="252"/>
      <c r="CW166" s="252"/>
      <c r="CX166" s="252"/>
      <c r="CY166" s="252"/>
      <c r="CZ166" s="252"/>
      <c r="DA166" s="252"/>
      <c r="DB166" s="252"/>
      <c r="DC166" s="252"/>
      <c r="DD166" s="252"/>
      <c r="DE166" s="252"/>
      <c r="DF166" s="252"/>
      <c r="DG166" s="252"/>
      <c r="DH166" s="252"/>
      <c r="FB166" s="133"/>
      <c r="FC166" s="133"/>
      <c r="FD166" s="133"/>
      <c r="FE166" s="133"/>
      <c r="FF166" s="133"/>
      <c r="FG166" s="133"/>
      <c r="FH166" s="133"/>
      <c r="FI166" s="133"/>
      <c r="FJ166" s="133"/>
      <c r="FK166" s="133"/>
      <c r="FL166" s="133"/>
      <c r="FM166" s="133"/>
      <c r="FN166" s="133"/>
      <c r="FO166" s="133"/>
      <c r="FP166" s="133"/>
      <c r="FQ166" s="133"/>
      <c r="FR166" s="133"/>
      <c r="FS166" s="133"/>
      <c r="FT166" s="133"/>
      <c r="FU166" s="133"/>
      <c r="FV166" s="133"/>
      <c r="FW166" s="133"/>
      <c r="FX166" s="133"/>
      <c r="FY166" s="133"/>
      <c r="FZ166" s="133"/>
      <c r="GA166" s="133"/>
      <c r="GB166" s="133"/>
      <c r="GC166" s="133"/>
      <c r="GD166" s="133"/>
      <c r="GE166" s="133"/>
      <c r="GF166" s="133"/>
      <c r="GG166" s="133"/>
      <c r="GH166" s="133"/>
      <c r="GI166" s="133"/>
      <c r="GJ166" s="133"/>
      <c r="GK166" s="133"/>
      <c r="GL166" s="133"/>
      <c r="GM166" s="133"/>
      <c r="GN166" s="133"/>
      <c r="GO166" s="133"/>
      <c r="GP166" s="133"/>
      <c r="GQ166" s="133"/>
      <c r="GR166" s="133"/>
      <c r="GS166" s="133"/>
      <c r="GT166" s="133"/>
      <c r="GU166" s="133"/>
      <c r="GV166" s="133"/>
      <c r="IG166" s="253"/>
      <c r="IH166" s="253"/>
      <c r="II166" s="253"/>
      <c r="IJ166" s="253"/>
    </row>
    <row r="167" spans="3:244"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  <c r="AV167" s="133"/>
      <c r="AW167" s="133"/>
      <c r="AX167" s="133"/>
      <c r="AY167" s="133"/>
      <c r="AZ167" s="133"/>
      <c r="BA167" s="133"/>
      <c r="BB167" s="133"/>
      <c r="BC167" s="133"/>
      <c r="BD167" s="133"/>
      <c r="BE167" s="133"/>
      <c r="BF167" s="133"/>
      <c r="BG167" s="133"/>
      <c r="BH167" s="133"/>
      <c r="BI167" s="133"/>
      <c r="BJ167" s="133"/>
      <c r="BK167" s="133"/>
      <c r="BL167" s="133"/>
      <c r="BM167" s="133"/>
      <c r="BN167" s="133"/>
      <c r="BO167" s="133"/>
      <c r="BP167" s="133"/>
      <c r="BQ167" s="133"/>
      <c r="BR167" s="133"/>
      <c r="BS167" s="133"/>
      <c r="BT167" s="133"/>
      <c r="BU167" s="133"/>
      <c r="BV167" s="133"/>
      <c r="BW167" s="133"/>
      <c r="BX167" s="133"/>
      <c r="BY167" s="133"/>
      <c r="BZ167" s="133"/>
      <c r="CA167" s="252"/>
      <c r="CB167" s="252"/>
      <c r="CC167" s="252"/>
      <c r="CD167" s="252"/>
      <c r="CE167" s="252"/>
      <c r="CF167" s="252"/>
      <c r="CG167" s="252"/>
      <c r="CH167" s="252"/>
      <c r="CI167" s="252"/>
      <c r="CJ167" s="252"/>
      <c r="CK167" s="252"/>
      <c r="CL167" s="252"/>
      <c r="CM167" s="252"/>
      <c r="CN167" s="252"/>
      <c r="CO167" s="252"/>
      <c r="CP167" s="252"/>
      <c r="CQ167" s="252"/>
      <c r="CR167" s="252"/>
      <c r="CS167" s="252"/>
      <c r="CT167" s="252"/>
      <c r="CU167" s="252"/>
      <c r="CV167" s="252"/>
      <c r="CW167" s="252"/>
      <c r="CX167" s="252"/>
      <c r="CY167" s="252"/>
      <c r="CZ167" s="252"/>
      <c r="DA167" s="252"/>
      <c r="DB167" s="252"/>
      <c r="DC167" s="252"/>
      <c r="DD167" s="252"/>
      <c r="DE167" s="252"/>
      <c r="DF167" s="252"/>
      <c r="DG167" s="252"/>
      <c r="DH167" s="252"/>
      <c r="FB167" s="133"/>
      <c r="FC167" s="133"/>
      <c r="FD167" s="133"/>
      <c r="FE167" s="133"/>
      <c r="FF167" s="133"/>
      <c r="FG167" s="133"/>
      <c r="FH167" s="133"/>
      <c r="FI167" s="133"/>
      <c r="FJ167" s="133"/>
      <c r="FK167" s="133"/>
      <c r="FL167" s="133"/>
      <c r="FM167" s="133"/>
      <c r="FN167" s="133"/>
      <c r="FO167" s="133"/>
      <c r="FP167" s="133"/>
      <c r="FQ167" s="133"/>
      <c r="FR167" s="133"/>
      <c r="FS167" s="133"/>
      <c r="FT167" s="133"/>
      <c r="FU167" s="133"/>
      <c r="FV167" s="133"/>
      <c r="FW167" s="133"/>
      <c r="FX167" s="133"/>
      <c r="FY167" s="133"/>
      <c r="FZ167" s="133"/>
      <c r="GA167" s="133"/>
      <c r="GB167" s="133"/>
      <c r="GC167" s="133"/>
      <c r="GD167" s="133"/>
      <c r="GE167" s="133"/>
      <c r="GF167" s="133"/>
      <c r="GG167" s="133"/>
      <c r="GH167" s="133"/>
      <c r="GI167" s="133"/>
      <c r="GJ167" s="133"/>
      <c r="GK167" s="133"/>
      <c r="GL167" s="133"/>
      <c r="GM167" s="133"/>
      <c r="GN167" s="133"/>
      <c r="GO167" s="133"/>
      <c r="GP167" s="133"/>
      <c r="GQ167" s="133"/>
      <c r="GR167" s="133"/>
      <c r="GS167" s="133"/>
      <c r="GT167" s="133"/>
      <c r="GU167" s="133"/>
      <c r="GV167" s="133"/>
      <c r="IG167" s="253"/>
      <c r="IH167" s="253"/>
      <c r="II167" s="253"/>
      <c r="IJ167" s="253"/>
    </row>
    <row r="168" spans="3:244"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3"/>
      <c r="AU168" s="133"/>
      <c r="AV168" s="133"/>
      <c r="AW168" s="133"/>
      <c r="AX168" s="133"/>
      <c r="AY168" s="133"/>
      <c r="AZ168" s="133"/>
      <c r="BA168" s="133"/>
      <c r="BB168" s="133"/>
      <c r="BC168" s="133"/>
      <c r="BD168" s="133"/>
      <c r="BE168" s="133"/>
      <c r="BF168" s="133"/>
      <c r="BG168" s="133"/>
      <c r="BH168" s="133"/>
      <c r="BI168" s="133"/>
      <c r="BJ168" s="133"/>
      <c r="BK168" s="133"/>
      <c r="BL168" s="133"/>
      <c r="BM168" s="133"/>
      <c r="BN168" s="133"/>
      <c r="BO168" s="133"/>
      <c r="BP168" s="133"/>
      <c r="BQ168" s="133"/>
      <c r="BR168" s="133"/>
      <c r="BS168" s="133"/>
      <c r="BT168" s="133"/>
      <c r="BU168" s="133"/>
      <c r="BV168" s="133"/>
      <c r="BW168" s="133"/>
      <c r="BX168" s="133"/>
      <c r="BY168" s="133"/>
      <c r="BZ168" s="133"/>
      <c r="CA168" s="252"/>
      <c r="CB168" s="252"/>
      <c r="CC168" s="252"/>
      <c r="CD168" s="252"/>
      <c r="CE168" s="252"/>
      <c r="CF168" s="252"/>
      <c r="CG168" s="252"/>
      <c r="CH168" s="252"/>
      <c r="CI168" s="252"/>
      <c r="CJ168" s="252"/>
      <c r="CK168" s="252"/>
      <c r="CL168" s="252"/>
      <c r="CM168" s="252"/>
      <c r="CN168" s="252"/>
      <c r="CO168" s="252"/>
      <c r="CP168" s="252"/>
      <c r="CQ168" s="252"/>
      <c r="CR168" s="252"/>
      <c r="CS168" s="252"/>
      <c r="CT168" s="252"/>
      <c r="CU168" s="252"/>
      <c r="CV168" s="252"/>
      <c r="CW168" s="252"/>
      <c r="CX168" s="252"/>
      <c r="CY168" s="252"/>
      <c r="CZ168" s="252"/>
      <c r="DA168" s="252"/>
      <c r="DB168" s="252"/>
      <c r="DC168" s="252"/>
      <c r="DD168" s="252"/>
      <c r="DE168" s="252"/>
      <c r="DF168" s="252"/>
      <c r="DG168" s="252"/>
      <c r="DH168" s="252"/>
      <c r="FB168" s="133"/>
      <c r="FC168" s="133"/>
      <c r="FD168" s="133"/>
      <c r="FE168" s="133"/>
      <c r="FF168" s="133"/>
      <c r="FG168" s="133"/>
      <c r="FH168" s="133"/>
      <c r="FI168" s="133"/>
      <c r="FJ168" s="133"/>
      <c r="FK168" s="133"/>
      <c r="FL168" s="133"/>
      <c r="FM168" s="133"/>
      <c r="FN168" s="133"/>
      <c r="FO168" s="133"/>
      <c r="FP168" s="133"/>
      <c r="FQ168" s="133"/>
      <c r="FR168" s="133"/>
      <c r="FS168" s="133"/>
      <c r="FT168" s="133"/>
      <c r="FU168" s="133"/>
      <c r="FV168" s="133"/>
      <c r="FW168" s="133"/>
      <c r="FX168" s="133"/>
      <c r="FY168" s="133"/>
      <c r="FZ168" s="133"/>
      <c r="GA168" s="133"/>
      <c r="GB168" s="133"/>
      <c r="GC168" s="133"/>
      <c r="GD168" s="133"/>
      <c r="GE168" s="133"/>
      <c r="GF168" s="133"/>
      <c r="GG168" s="133"/>
      <c r="GH168" s="133"/>
      <c r="GI168" s="133"/>
      <c r="GJ168" s="133"/>
      <c r="GK168" s="133"/>
      <c r="GL168" s="133"/>
      <c r="GM168" s="133"/>
      <c r="GN168" s="133"/>
      <c r="GO168" s="133"/>
      <c r="GP168" s="133"/>
      <c r="GQ168" s="133"/>
      <c r="GR168" s="133"/>
      <c r="GS168" s="133"/>
      <c r="GT168" s="133"/>
      <c r="GU168" s="133"/>
      <c r="GV168" s="133"/>
      <c r="IG168" s="253"/>
      <c r="IH168" s="253"/>
      <c r="II168" s="253"/>
      <c r="IJ168" s="253"/>
    </row>
    <row r="169" spans="3:244"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133"/>
      <c r="AB169" s="133"/>
      <c r="AC169" s="133"/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3"/>
      <c r="AS169" s="133"/>
      <c r="AT169" s="133"/>
      <c r="AU169" s="133"/>
      <c r="AV169" s="133"/>
      <c r="AW169" s="133"/>
      <c r="AX169" s="133"/>
      <c r="AY169" s="133"/>
      <c r="AZ169" s="133"/>
      <c r="BA169" s="133"/>
      <c r="BB169" s="133"/>
      <c r="BC169" s="133"/>
      <c r="BD169" s="133"/>
      <c r="BE169" s="133"/>
      <c r="BF169" s="133"/>
      <c r="BG169" s="133"/>
      <c r="BH169" s="133"/>
      <c r="BI169" s="133"/>
      <c r="BJ169" s="133"/>
      <c r="BK169" s="133"/>
      <c r="BL169" s="133"/>
      <c r="BM169" s="133"/>
      <c r="BN169" s="133"/>
      <c r="BO169" s="133"/>
      <c r="BP169" s="133"/>
      <c r="BQ169" s="133"/>
      <c r="BR169" s="133"/>
      <c r="BS169" s="133"/>
      <c r="BT169" s="133"/>
      <c r="BU169" s="133"/>
      <c r="BV169" s="133"/>
      <c r="BW169" s="133"/>
      <c r="BX169" s="133"/>
      <c r="BY169" s="133"/>
      <c r="BZ169" s="133"/>
      <c r="CA169" s="252"/>
      <c r="CB169" s="252"/>
      <c r="CC169" s="252"/>
      <c r="CD169" s="252"/>
      <c r="CE169" s="252"/>
      <c r="CF169" s="252"/>
      <c r="CG169" s="252"/>
      <c r="CH169" s="252"/>
      <c r="CI169" s="252"/>
      <c r="CJ169" s="252"/>
      <c r="CK169" s="252"/>
      <c r="CL169" s="252"/>
      <c r="CM169" s="252"/>
      <c r="CN169" s="252"/>
      <c r="CO169" s="252"/>
      <c r="CP169" s="252"/>
      <c r="CQ169" s="252"/>
      <c r="CR169" s="252"/>
      <c r="CS169" s="252"/>
      <c r="CT169" s="252"/>
      <c r="CU169" s="252"/>
      <c r="CV169" s="252"/>
      <c r="CW169" s="252"/>
      <c r="CX169" s="252"/>
      <c r="CY169" s="252"/>
      <c r="CZ169" s="252"/>
      <c r="DA169" s="252"/>
      <c r="DB169" s="252"/>
      <c r="DC169" s="252"/>
      <c r="DD169" s="252"/>
      <c r="DE169" s="252"/>
      <c r="DF169" s="252"/>
      <c r="DG169" s="252"/>
      <c r="DH169" s="252"/>
      <c r="FB169" s="133"/>
      <c r="FC169" s="133"/>
      <c r="FD169" s="133"/>
      <c r="FE169" s="133"/>
      <c r="FF169" s="133"/>
      <c r="FG169" s="133"/>
      <c r="FH169" s="133"/>
      <c r="FI169" s="133"/>
      <c r="FJ169" s="133"/>
      <c r="FK169" s="133"/>
      <c r="FL169" s="133"/>
      <c r="FM169" s="133"/>
      <c r="FN169" s="133"/>
      <c r="FO169" s="133"/>
      <c r="FP169" s="133"/>
      <c r="FQ169" s="133"/>
      <c r="FR169" s="133"/>
      <c r="FS169" s="133"/>
      <c r="FT169" s="133"/>
      <c r="FU169" s="133"/>
      <c r="FV169" s="133"/>
      <c r="FW169" s="133"/>
      <c r="FX169" s="133"/>
      <c r="FY169" s="133"/>
      <c r="FZ169" s="133"/>
      <c r="GA169" s="133"/>
      <c r="GB169" s="133"/>
      <c r="GC169" s="133"/>
      <c r="GD169" s="133"/>
      <c r="GE169" s="133"/>
      <c r="GF169" s="133"/>
      <c r="GG169" s="133"/>
      <c r="GH169" s="133"/>
      <c r="GI169" s="133"/>
      <c r="GJ169" s="133"/>
      <c r="GK169" s="133"/>
      <c r="GL169" s="133"/>
      <c r="GM169" s="133"/>
      <c r="GN169" s="133"/>
      <c r="GO169" s="133"/>
      <c r="GP169" s="133"/>
      <c r="GQ169" s="133"/>
      <c r="GR169" s="133"/>
      <c r="GS169" s="133"/>
      <c r="GT169" s="133"/>
      <c r="GU169" s="133"/>
      <c r="GV169" s="133"/>
      <c r="IG169" s="253"/>
      <c r="IH169" s="253"/>
      <c r="II169" s="253"/>
      <c r="IJ169" s="253"/>
    </row>
    <row r="170" spans="3:244"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3"/>
      <c r="AU170" s="133"/>
      <c r="AV170" s="133"/>
      <c r="AW170" s="133"/>
      <c r="AX170" s="133"/>
      <c r="AY170" s="133"/>
      <c r="AZ170" s="133"/>
      <c r="BA170" s="133"/>
      <c r="BB170" s="133"/>
      <c r="BC170" s="133"/>
      <c r="BD170" s="133"/>
      <c r="BE170" s="133"/>
      <c r="BF170" s="133"/>
      <c r="BG170" s="133"/>
      <c r="BH170" s="133"/>
      <c r="BI170" s="133"/>
      <c r="BJ170" s="133"/>
      <c r="BK170" s="133"/>
      <c r="BL170" s="133"/>
      <c r="BM170" s="133"/>
      <c r="BN170" s="133"/>
      <c r="BO170" s="133"/>
      <c r="BP170" s="133"/>
      <c r="BQ170" s="133"/>
      <c r="BR170" s="133"/>
      <c r="BS170" s="133"/>
      <c r="BT170" s="133"/>
      <c r="BU170" s="133"/>
      <c r="BV170" s="133"/>
      <c r="BW170" s="133"/>
      <c r="BX170" s="133"/>
      <c r="BY170" s="133"/>
      <c r="BZ170" s="133"/>
      <c r="CA170" s="252"/>
      <c r="CB170" s="252"/>
      <c r="CC170" s="252"/>
      <c r="CD170" s="252"/>
      <c r="CE170" s="252"/>
      <c r="CF170" s="252"/>
      <c r="CG170" s="252"/>
      <c r="CH170" s="252"/>
      <c r="CI170" s="252"/>
      <c r="CJ170" s="252"/>
      <c r="CK170" s="252"/>
      <c r="CL170" s="252"/>
      <c r="CM170" s="252"/>
      <c r="CN170" s="252"/>
      <c r="CO170" s="252"/>
      <c r="CP170" s="252"/>
      <c r="CQ170" s="252"/>
      <c r="CR170" s="252"/>
      <c r="CS170" s="252"/>
      <c r="CT170" s="252"/>
      <c r="CU170" s="252"/>
      <c r="CV170" s="252"/>
      <c r="CW170" s="252"/>
      <c r="CX170" s="252"/>
      <c r="CY170" s="252"/>
      <c r="CZ170" s="252"/>
      <c r="DA170" s="252"/>
      <c r="DB170" s="252"/>
      <c r="DC170" s="252"/>
      <c r="DD170" s="252"/>
      <c r="DE170" s="252"/>
      <c r="DF170" s="252"/>
      <c r="DG170" s="252"/>
      <c r="DH170" s="252"/>
      <c r="FB170" s="133"/>
      <c r="FC170" s="133"/>
      <c r="FD170" s="133"/>
      <c r="FE170" s="133"/>
      <c r="FF170" s="133"/>
      <c r="FG170" s="133"/>
      <c r="FH170" s="133"/>
      <c r="FI170" s="133"/>
      <c r="FJ170" s="133"/>
      <c r="FK170" s="133"/>
      <c r="FL170" s="133"/>
      <c r="FM170" s="133"/>
      <c r="FN170" s="133"/>
      <c r="FO170" s="133"/>
      <c r="FP170" s="133"/>
      <c r="FQ170" s="133"/>
      <c r="FR170" s="133"/>
      <c r="FS170" s="133"/>
      <c r="FT170" s="133"/>
      <c r="FU170" s="133"/>
      <c r="FV170" s="133"/>
      <c r="FW170" s="133"/>
      <c r="FX170" s="133"/>
      <c r="FY170" s="133"/>
      <c r="FZ170" s="133"/>
      <c r="GA170" s="133"/>
      <c r="GB170" s="133"/>
      <c r="GC170" s="133"/>
      <c r="GD170" s="133"/>
      <c r="GE170" s="133"/>
      <c r="GF170" s="133"/>
      <c r="GG170" s="133"/>
      <c r="GH170" s="133"/>
      <c r="GI170" s="133"/>
      <c r="GJ170" s="133"/>
      <c r="GK170" s="133"/>
      <c r="GL170" s="133"/>
      <c r="GM170" s="133"/>
      <c r="GN170" s="133"/>
      <c r="GO170" s="133"/>
      <c r="GP170" s="133"/>
      <c r="GQ170" s="133"/>
      <c r="GR170" s="133"/>
      <c r="GS170" s="133"/>
      <c r="GT170" s="133"/>
      <c r="GU170" s="133"/>
      <c r="GV170" s="133"/>
      <c r="IG170" s="253"/>
      <c r="IH170" s="253"/>
      <c r="II170" s="253"/>
      <c r="IJ170" s="253"/>
    </row>
    <row r="171" spans="3:244"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3"/>
      <c r="AC171" s="133"/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  <c r="AV171" s="133"/>
      <c r="AW171" s="133"/>
      <c r="AX171" s="133"/>
      <c r="AY171" s="133"/>
      <c r="AZ171" s="133"/>
      <c r="BA171" s="133"/>
      <c r="BB171" s="133"/>
      <c r="BC171" s="133"/>
      <c r="BD171" s="133"/>
      <c r="BE171" s="133"/>
      <c r="BF171" s="133"/>
      <c r="BG171" s="133"/>
      <c r="BH171" s="133"/>
      <c r="BI171" s="133"/>
      <c r="BJ171" s="133"/>
      <c r="BK171" s="133"/>
      <c r="BL171" s="133"/>
      <c r="BM171" s="133"/>
      <c r="BN171" s="133"/>
      <c r="BO171" s="133"/>
      <c r="BP171" s="133"/>
      <c r="BQ171" s="133"/>
      <c r="BR171" s="133"/>
      <c r="BS171" s="133"/>
      <c r="BT171" s="133"/>
      <c r="BU171" s="133"/>
      <c r="BV171" s="133"/>
      <c r="BW171" s="133"/>
      <c r="BX171" s="133"/>
      <c r="BY171" s="133"/>
      <c r="BZ171" s="133"/>
      <c r="CA171" s="252"/>
      <c r="CB171" s="252"/>
      <c r="CC171" s="252"/>
      <c r="CD171" s="252"/>
      <c r="CE171" s="252"/>
      <c r="CF171" s="252"/>
      <c r="CG171" s="252"/>
      <c r="CH171" s="252"/>
      <c r="CI171" s="252"/>
      <c r="CJ171" s="252"/>
      <c r="CK171" s="252"/>
      <c r="CL171" s="252"/>
      <c r="CM171" s="252"/>
      <c r="CN171" s="252"/>
      <c r="CO171" s="252"/>
      <c r="CP171" s="252"/>
      <c r="CQ171" s="252"/>
      <c r="CR171" s="252"/>
      <c r="CS171" s="252"/>
      <c r="CT171" s="252"/>
      <c r="CU171" s="252"/>
      <c r="CV171" s="252"/>
      <c r="CW171" s="252"/>
      <c r="CX171" s="252"/>
      <c r="CY171" s="252"/>
      <c r="CZ171" s="252"/>
      <c r="DA171" s="252"/>
      <c r="DB171" s="252"/>
      <c r="DC171" s="252"/>
      <c r="DD171" s="252"/>
      <c r="DE171" s="252"/>
      <c r="DF171" s="252"/>
      <c r="DG171" s="252"/>
      <c r="DH171" s="252"/>
      <c r="FB171" s="133"/>
      <c r="FC171" s="133"/>
      <c r="FD171" s="133"/>
      <c r="FE171" s="133"/>
      <c r="FF171" s="133"/>
      <c r="FG171" s="133"/>
      <c r="FH171" s="133"/>
      <c r="FI171" s="133"/>
      <c r="FJ171" s="133"/>
      <c r="FK171" s="133"/>
      <c r="FL171" s="133"/>
      <c r="FM171" s="133"/>
      <c r="FN171" s="133"/>
      <c r="FO171" s="133"/>
      <c r="FP171" s="133"/>
      <c r="FQ171" s="133"/>
      <c r="FR171" s="133"/>
      <c r="FS171" s="133"/>
      <c r="FT171" s="133"/>
      <c r="FU171" s="133"/>
      <c r="FV171" s="133"/>
      <c r="FW171" s="133"/>
      <c r="FX171" s="133"/>
      <c r="FY171" s="133"/>
      <c r="FZ171" s="133"/>
      <c r="GA171" s="133"/>
      <c r="GB171" s="133"/>
      <c r="GC171" s="133"/>
      <c r="GD171" s="133"/>
      <c r="GE171" s="133"/>
      <c r="GF171" s="133"/>
      <c r="GG171" s="133"/>
      <c r="GH171" s="133"/>
      <c r="GI171" s="133"/>
      <c r="GJ171" s="133"/>
      <c r="GK171" s="133"/>
      <c r="GL171" s="133"/>
      <c r="GM171" s="133"/>
      <c r="GN171" s="133"/>
      <c r="GO171" s="133"/>
      <c r="GP171" s="133"/>
      <c r="GQ171" s="133"/>
      <c r="GR171" s="133"/>
      <c r="GS171" s="133"/>
      <c r="GT171" s="133"/>
      <c r="GU171" s="133"/>
      <c r="GV171" s="133"/>
      <c r="IG171" s="253"/>
      <c r="IH171" s="253"/>
      <c r="II171" s="253"/>
      <c r="IJ171" s="253"/>
    </row>
    <row r="172" spans="3:244"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3"/>
      <c r="AU172" s="133"/>
      <c r="AV172" s="133"/>
      <c r="AW172" s="133"/>
      <c r="AX172" s="133"/>
      <c r="AY172" s="133"/>
      <c r="AZ172" s="133"/>
      <c r="BA172" s="133"/>
      <c r="BB172" s="133"/>
      <c r="BC172" s="133"/>
      <c r="BD172" s="133"/>
      <c r="BE172" s="133"/>
      <c r="BF172" s="133"/>
      <c r="BG172" s="133"/>
      <c r="BH172" s="133"/>
      <c r="BI172" s="133"/>
      <c r="BJ172" s="133"/>
      <c r="BK172" s="133"/>
      <c r="BL172" s="133"/>
      <c r="BM172" s="133"/>
      <c r="BN172" s="133"/>
      <c r="BO172" s="133"/>
      <c r="BP172" s="133"/>
      <c r="BQ172" s="133"/>
      <c r="BR172" s="133"/>
      <c r="BS172" s="133"/>
      <c r="BT172" s="133"/>
      <c r="BU172" s="133"/>
      <c r="BV172" s="133"/>
      <c r="BW172" s="133"/>
      <c r="BX172" s="133"/>
      <c r="BY172" s="133"/>
      <c r="BZ172" s="133"/>
      <c r="CA172" s="252"/>
      <c r="CB172" s="252"/>
      <c r="CC172" s="252"/>
      <c r="CD172" s="252"/>
      <c r="CE172" s="252"/>
      <c r="CF172" s="252"/>
      <c r="CG172" s="252"/>
      <c r="CH172" s="252"/>
      <c r="CI172" s="252"/>
      <c r="CJ172" s="252"/>
      <c r="CK172" s="252"/>
      <c r="CL172" s="252"/>
      <c r="CM172" s="252"/>
      <c r="CN172" s="252"/>
      <c r="CO172" s="252"/>
      <c r="CP172" s="252"/>
      <c r="CQ172" s="252"/>
      <c r="CR172" s="252"/>
      <c r="CS172" s="252"/>
      <c r="CT172" s="252"/>
      <c r="CU172" s="252"/>
      <c r="CV172" s="252"/>
      <c r="CW172" s="252"/>
      <c r="CX172" s="252"/>
      <c r="CY172" s="252"/>
      <c r="CZ172" s="252"/>
      <c r="DA172" s="252"/>
      <c r="DB172" s="252"/>
      <c r="DC172" s="252"/>
      <c r="DD172" s="252"/>
      <c r="DE172" s="252"/>
      <c r="DF172" s="252"/>
      <c r="DG172" s="252"/>
      <c r="DH172" s="252"/>
      <c r="FB172" s="133"/>
      <c r="FC172" s="133"/>
      <c r="FD172" s="133"/>
      <c r="FE172" s="133"/>
      <c r="FF172" s="133"/>
      <c r="FG172" s="133"/>
      <c r="FH172" s="133"/>
      <c r="FI172" s="133"/>
      <c r="FJ172" s="133"/>
      <c r="FK172" s="133"/>
      <c r="FL172" s="133"/>
      <c r="FM172" s="133"/>
      <c r="FN172" s="133"/>
      <c r="FO172" s="133"/>
      <c r="FP172" s="133"/>
      <c r="FQ172" s="133"/>
      <c r="FR172" s="133"/>
      <c r="FS172" s="133"/>
      <c r="FT172" s="133"/>
      <c r="FU172" s="133"/>
      <c r="FV172" s="133"/>
      <c r="FW172" s="133"/>
      <c r="FX172" s="133"/>
      <c r="FY172" s="133"/>
      <c r="FZ172" s="133"/>
      <c r="GA172" s="133"/>
      <c r="GB172" s="133"/>
      <c r="GC172" s="133"/>
      <c r="GD172" s="133"/>
      <c r="GE172" s="133"/>
      <c r="GF172" s="133"/>
      <c r="GG172" s="133"/>
      <c r="GH172" s="133"/>
      <c r="GI172" s="133"/>
      <c r="GJ172" s="133"/>
      <c r="GK172" s="133"/>
      <c r="GL172" s="133"/>
      <c r="GM172" s="133"/>
      <c r="GN172" s="133"/>
      <c r="GO172" s="133"/>
      <c r="GP172" s="133"/>
      <c r="GQ172" s="133"/>
      <c r="GR172" s="133"/>
      <c r="GS172" s="133"/>
      <c r="GT172" s="133"/>
      <c r="GU172" s="133"/>
      <c r="GV172" s="133"/>
      <c r="IG172" s="253"/>
      <c r="IH172" s="253"/>
      <c r="II172" s="253"/>
      <c r="IJ172" s="253"/>
    </row>
    <row r="173" spans="3:244"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  <c r="AV173" s="133"/>
      <c r="AW173" s="133"/>
      <c r="AX173" s="133"/>
      <c r="AY173" s="133"/>
      <c r="AZ173" s="133"/>
      <c r="BA173" s="133"/>
      <c r="BB173" s="133"/>
      <c r="BC173" s="133"/>
      <c r="BD173" s="133"/>
      <c r="BE173" s="133"/>
      <c r="BF173" s="133"/>
      <c r="BG173" s="133"/>
      <c r="BH173" s="133"/>
      <c r="BI173" s="133"/>
      <c r="BJ173" s="133"/>
      <c r="BK173" s="133"/>
      <c r="BL173" s="133"/>
      <c r="BM173" s="133"/>
      <c r="BN173" s="133"/>
      <c r="BO173" s="133"/>
      <c r="BP173" s="133"/>
      <c r="BQ173" s="133"/>
      <c r="BR173" s="133"/>
      <c r="BS173" s="133"/>
      <c r="BT173" s="133"/>
      <c r="BU173" s="133"/>
      <c r="BV173" s="133"/>
      <c r="BW173" s="133"/>
      <c r="BX173" s="133"/>
      <c r="BY173" s="133"/>
      <c r="BZ173" s="133"/>
      <c r="CA173" s="252"/>
      <c r="CB173" s="252"/>
      <c r="CC173" s="252"/>
      <c r="CD173" s="252"/>
      <c r="CE173" s="252"/>
      <c r="CF173" s="252"/>
      <c r="CG173" s="252"/>
      <c r="CH173" s="252"/>
      <c r="CI173" s="252"/>
      <c r="CJ173" s="252"/>
      <c r="CK173" s="252"/>
      <c r="CL173" s="252"/>
      <c r="CM173" s="252"/>
      <c r="CN173" s="252"/>
      <c r="CO173" s="252"/>
      <c r="CP173" s="252"/>
      <c r="CQ173" s="252"/>
      <c r="CR173" s="252"/>
      <c r="CS173" s="252"/>
      <c r="CT173" s="252"/>
      <c r="CU173" s="252"/>
      <c r="CV173" s="252"/>
      <c r="CW173" s="252"/>
      <c r="CX173" s="252"/>
      <c r="CY173" s="252"/>
      <c r="CZ173" s="252"/>
      <c r="DA173" s="252"/>
      <c r="DB173" s="252"/>
      <c r="DC173" s="252"/>
      <c r="DD173" s="252"/>
      <c r="DE173" s="252"/>
      <c r="DF173" s="252"/>
      <c r="DG173" s="252"/>
      <c r="DH173" s="252"/>
      <c r="FB173" s="133"/>
      <c r="FC173" s="133"/>
      <c r="FD173" s="133"/>
      <c r="FE173" s="133"/>
      <c r="FF173" s="133"/>
      <c r="FG173" s="133"/>
      <c r="FH173" s="133"/>
      <c r="FI173" s="133"/>
      <c r="FJ173" s="133"/>
      <c r="FK173" s="133"/>
      <c r="FL173" s="133"/>
      <c r="FM173" s="133"/>
      <c r="FN173" s="133"/>
      <c r="FO173" s="133"/>
      <c r="FP173" s="133"/>
      <c r="FQ173" s="133"/>
      <c r="FR173" s="133"/>
      <c r="FS173" s="133"/>
      <c r="FT173" s="133"/>
      <c r="FU173" s="133"/>
      <c r="FV173" s="133"/>
      <c r="FW173" s="133"/>
      <c r="FX173" s="133"/>
      <c r="FY173" s="133"/>
      <c r="FZ173" s="133"/>
      <c r="GA173" s="133"/>
      <c r="GB173" s="133"/>
      <c r="GC173" s="133"/>
      <c r="GD173" s="133"/>
      <c r="GE173" s="133"/>
      <c r="GF173" s="133"/>
      <c r="GG173" s="133"/>
      <c r="GH173" s="133"/>
      <c r="GI173" s="133"/>
      <c r="GJ173" s="133"/>
      <c r="GK173" s="133"/>
      <c r="GL173" s="133"/>
      <c r="GM173" s="133"/>
      <c r="GN173" s="133"/>
      <c r="GO173" s="133"/>
      <c r="GP173" s="133"/>
      <c r="GQ173" s="133"/>
      <c r="GR173" s="133"/>
      <c r="GS173" s="133"/>
      <c r="GT173" s="133"/>
      <c r="GU173" s="133"/>
      <c r="GV173" s="133"/>
      <c r="IG173" s="253"/>
      <c r="IH173" s="253"/>
      <c r="II173" s="253"/>
      <c r="IJ173" s="253"/>
    </row>
    <row r="174" spans="3:244"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3"/>
      <c r="AS174" s="133"/>
      <c r="AT174" s="133"/>
      <c r="AU174" s="133"/>
      <c r="AV174" s="133"/>
      <c r="AW174" s="133"/>
      <c r="AX174" s="133"/>
      <c r="AY174" s="133"/>
      <c r="AZ174" s="133"/>
      <c r="BA174" s="133"/>
      <c r="BB174" s="133"/>
      <c r="BC174" s="133"/>
      <c r="BD174" s="133"/>
      <c r="BE174" s="133"/>
      <c r="BF174" s="133"/>
      <c r="BG174" s="133"/>
      <c r="BH174" s="133"/>
      <c r="BI174" s="133"/>
      <c r="BJ174" s="133"/>
      <c r="BK174" s="133"/>
      <c r="BL174" s="133"/>
      <c r="BM174" s="133"/>
      <c r="BN174" s="133"/>
      <c r="BO174" s="133"/>
      <c r="BP174" s="133"/>
      <c r="BQ174" s="133"/>
      <c r="BR174" s="133"/>
      <c r="BS174" s="133"/>
      <c r="BT174" s="133"/>
      <c r="BU174" s="133"/>
      <c r="BV174" s="133"/>
      <c r="BW174" s="133"/>
      <c r="BX174" s="133"/>
      <c r="BY174" s="133"/>
      <c r="BZ174" s="133"/>
      <c r="CA174" s="252"/>
      <c r="CB174" s="252"/>
      <c r="CC174" s="252"/>
      <c r="CD174" s="252"/>
      <c r="CE174" s="252"/>
      <c r="CF174" s="252"/>
      <c r="CG174" s="252"/>
      <c r="CH174" s="252"/>
      <c r="CI174" s="252"/>
      <c r="CJ174" s="252"/>
      <c r="CK174" s="252"/>
      <c r="CL174" s="252"/>
      <c r="CM174" s="252"/>
      <c r="CN174" s="252"/>
      <c r="CO174" s="252"/>
      <c r="CP174" s="252"/>
      <c r="CQ174" s="252"/>
      <c r="CR174" s="252"/>
      <c r="CS174" s="252"/>
      <c r="CT174" s="252"/>
      <c r="CU174" s="252"/>
      <c r="CV174" s="252"/>
      <c r="CW174" s="252"/>
      <c r="CX174" s="252"/>
      <c r="CY174" s="252"/>
      <c r="CZ174" s="252"/>
      <c r="DA174" s="252"/>
      <c r="DB174" s="252"/>
      <c r="DC174" s="252"/>
      <c r="DD174" s="252"/>
      <c r="DE174" s="252"/>
      <c r="DF174" s="252"/>
      <c r="DG174" s="252"/>
      <c r="DH174" s="252"/>
      <c r="FB174" s="133"/>
      <c r="FC174" s="133"/>
      <c r="FD174" s="133"/>
      <c r="FE174" s="133"/>
      <c r="FF174" s="133"/>
      <c r="FG174" s="133"/>
      <c r="FH174" s="133"/>
      <c r="FI174" s="133"/>
      <c r="FJ174" s="133"/>
      <c r="FK174" s="133"/>
      <c r="FL174" s="133"/>
      <c r="FM174" s="133"/>
      <c r="FN174" s="133"/>
      <c r="FO174" s="133"/>
      <c r="FP174" s="133"/>
      <c r="FQ174" s="133"/>
      <c r="FR174" s="133"/>
      <c r="FS174" s="133"/>
      <c r="FT174" s="133"/>
      <c r="FU174" s="133"/>
      <c r="FV174" s="133"/>
      <c r="FW174" s="133"/>
      <c r="FX174" s="133"/>
      <c r="FY174" s="133"/>
      <c r="FZ174" s="133"/>
      <c r="GA174" s="133"/>
      <c r="GB174" s="133"/>
      <c r="GC174" s="133"/>
      <c r="GD174" s="133"/>
      <c r="GE174" s="133"/>
      <c r="GF174" s="133"/>
      <c r="GG174" s="133"/>
      <c r="GH174" s="133"/>
      <c r="GI174" s="133"/>
      <c r="GJ174" s="133"/>
      <c r="GK174" s="133"/>
      <c r="GL174" s="133"/>
      <c r="GM174" s="133"/>
      <c r="GN174" s="133"/>
      <c r="GO174" s="133"/>
      <c r="GP174" s="133"/>
      <c r="GQ174" s="133"/>
      <c r="GR174" s="133"/>
      <c r="GS174" s="133"/>
      <c r="GT174" s="133"/>
      <c r="GU174" s="133"/>
      <c r="GV174" s="133"/>
      <c r="IG174" s="253"/>
      <c r="IH174" s="253"/>
      <c r="II174" s="253"/>
      <c r="IJ174" s="253"/>
    </row>
    <row r="175" spans="3:244"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3"/>
      <c r="AX175" s="133"/>
      <c r="AY175" s="133"/>
      <c r="AZ175" s="133"/>
      <c r="BA175" s="133"/>
      <c r="BB175" s="133"/>
      <c r="BC175" s="133"/>
      <c r="BD175" s="133"/>
      <c r="BE175" s="133"/>
      <c r="BF175" s="133"/>
      <c r="BG175" s="133"/>
      <c r="BH175" s="133"/>
      <c r="BI175" s="133"/>
      <c r="BJ175" s="133"/>
      <c r="BK175" s="133"/>
      <c r="BL175" s="133"/>
      <c r="BM175" s="133"/>
      <c r="BN175" s="133"/>
      <c r="BO175" s="133"/>
      <c r="BP175" s="133"/>
      <c r="BQ175" s="133"/>
      <c r="BR175" s="133"/>
      <c r="BS175" s="133"/>
      <c r="BT175" s="133"/>
      <c r="BU175" s="133"/>
      <c r="BV175" s="133"/>
      <c r="BW175" s="133"/>
      <c r="BX175" s="133"/>
      <c r="BY175" s="133"/>
      <c r="BZ175" s="133"/>
      <c r="CA175" s="252"/>
      <c r="CB175" s="252"/>
      <c r="CC175" s="252"/>
      <c r="CD175" s="252"/>
      <c r="CE175" s="252"/>
      <c r="CF175" s="252"/>
      <c r="CG175" s="252"/>
      <c r="CH175" s="252"/>
      <c r="CI175" s="252"/>
      <c r="CJ175" s="252"/>
      <c r="CK175" s="252"/>
      <c r="CL175" s="252"/>
      <c r="CM175" s="252"/>
      <c r="CN175" s="252"/>
      <c r="CO175" s="252"/>
      <c r="CP175" s="252"/>
      <c r="CQ175" s="252"/>
      <c r="CR175" s="252"/>
      <c r="CS175" s="252"/>
      <c r="CT175" s="252"/>
      <c r="CU175" s="252"/>
      <c r="CV175" s="252"/>
      <c r="CW175" s="252"/>
      <c r="CX175" s="252"/>
      <c r="CY175" s="252"/>
      <c r="CZ175" s="252"/>
      <c r="DA175" s="252"/>
      <c r="DB175" s="252"/>
      <c r="DC175" s="252"/>
      <c r="DD175" s="252"/>
      <c r="DE175" s="252"/>
      <c r="DF175" s="252"/>
      <c r="DG175" s="252"/>
      <c r="DH175" s="252"/>
      <c r="FB175" s="133"/>
      <c r="FC175" s="133"/>
      <c r="FD175" s="133"/>
      <c r="FE175" s="133"/>
      <c r="FF175" s="133"/>
      <c r="FG175" s="133"/>
      <c r="FH175" s="133"/>
      <c r="FI175" s="133"/>
      <c r="FJ175" s="133"/>
      <c r="FK175" s="133"/>
      <c r="FL175" s="133"/>
      <c r="FM175" s="133"/>
      <c r="FN175" s="133"/>
      <c r="FO175" s="133"/>
      <c r="FP175" s="133"/>
      <c r="FQ175" s="133"/>
      <c r="FR175" s="133"/>
      <c r="FS175" s="133"/>
      <c r="FT175" s="133"/>
      <c r="FU175" s="133"/>
      <c r="FV175" s="133"/>
      <c r="FW175" s="133"/>
      <c r="FX175" s="133"/>
      <c r="FY175" s="133"/>
      <c r="FZ175" s="133"/>
      <c r="GA175" s="133"/>
      <c r="GB175" s="133"/>
      <c r="GC175" s="133"/>
      <c r="GD175" s="133"/>
      <c r="GE175" s="133"/>
      <c r="GF175" s="133"/>
      <c r="GG175" s="133"/>
      <c r="GH175" s="133"/>
      <c r="GI175" s="133"/>
      <c r="GJ175" s="133"/>
      <c r="GK175" s="133"/>
      <c r="GL175" s="133"/>
      <c r="GM175" s="133"/>
      <c r="GN175" s="133"/>
      <c r="GO175" s="133"/>
      <c r="GP175" s="133"/>
      <c r="GQ175" s="133"/>
      <c r="GR175" s="133"/>
      <c r="GS175" s="133"/>
      <c r="GT175" s="133"/>
      <c r="GU175" s="133"/>
      <c r="GV175" s="133"/>
      <c r="IG175" s="253"/>
      <c r="IH175" s="253"/>
      <c r="II175" s="253"/>
      <c r="IJ175" s="253"/>
    </row>
    <row r="176" spans="3:244">
      <c r="C176" s="133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33"/>
      <c r="AD176" s="133"/>
      <c r="AE176" s="133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3"/>
      <c r="AS176" s="133"/>
      <c r="AT176" s="133"/>
      <c r="AU176" s="133"/>
      <c r="AV176" s="133"/>
      <c r="AW176" s="133"/>
      <c r="AX176" s="133"/>
      <c r="AY176" s="133"/>
      <c r="AZ176" s="133"/>
      <c r="BA176" s="133"/>
      <c r="BB176" s="133"/>
      <c r="BC176" s="133"/>
      <c r="BD176" s="133"/>
      <c r="BE176" s="133"/>
      <c r="BF176" s="133"/>
      <c r="BG176" s="133"/>
      <c r="BH176" s="133"/>
      <c r="BI176" s="133"/>
      <c r="BJ176" s="133"/>
      <c r="BK176" s="133"/>
      <c r="BL176" s="133"/>
      <c r="BM176" s="133"/>
      <c r="BN176" s="133"/>
      <c r="BO176" s="133"/>
      <c r="BP176" s="133"/>
      <c r="BQ176" s="133"/>
      <c r="BR176" s="133"/>
      <c r="BS176" s="133"/>
      <c r="BT176" s="133"/>
      <c r="BU176" s="133"/>
      <c r="BV176" s="133"/>
      <c r="BW176" s="133"/>
      <c r="BX176" s="133"/>
      <c r="BY176" s="133"/>
      <c r="BZ176" s="133"/>
      <c r="CA176" s="252"/>
      <c r="CB176" s="252"/>
      <c r="CC176" s="252"/>
      <c r="CD176" s="252"/>
      <c r="CE176" s="252"/>
      <c r="CF176" s="252"/>
      <c r="CG176" s="252"/>
      <c r="CH176" s="252"/>
      <c r="CI176" s="252"/>
      <c r="CJ176" s="252"/>
      <c r="CK176" s="252"/>
      <c r="CL176" s="252"/>
      <c r="CM176" s="252"/>
      <c r="CN176" s="252"/>
      <c r="CO176" s="252"/>
      <c r="CP176" s="252"/>
      <c r="CQ176" s="252"/>
      <c r="CR176" s="252"/>
      <c r="CS176" s="252"/>
      <c r="CT176" s="252"/>
      <c r="CU176" s="252"/>
      <c r="CV176" s="252"/>
      <c r="CW176" s="252"/>
      <c r="CX176" s="252"/>
      <c r="CY176" s="252"/>
      <c r="CZ176" s="252"/>
      <c r="DA176" s="252"/>
      <c r="DB176" s="252"/>
      <c r="DC176" s="252"/>
      <c r="DD176" s="252"/>
      <c r="DE176" s="252"/>
      <c r="DF176" s="252"/>
      <c r="DG176" s="252"/>
      <c r="DH176" s="252"/>
      <c r="FB176" s="133"/>
      <c r="FC176" s="133"/>
      <c r="FD176" s="133"/>
      <c r="FE176" s="133"/>
      <c r="FF176" s="133"/>
      <c r="FG176" s="133"/>
      <c r="FH176" s="133"/>
      <c r="FI176" s="133"/>
      <c r="FJ176" s="133"/>
      <c r="FK176" s="133"/>
      <c r="FL176" s="133"/>
      <c r="FM176" s="133"/>
      <c r="FN176" s="133"/>
      <c r="FO176" s="133"/>
      <c r="FP176" s="133"/>
      <c r="FQ176" s="133"/>
      <c r="FR176" s="133"/>
      <c r="FS176" s="133"/>
      <c r="FT176" s="133"/>
      <c r="FU176" s="133"/>
      <c r="FV176" s="133"/>
      <c r="FW176" s="133"/>
      <c r="FX176" s="133"/>
      <c r="FY176" s="133"/>
      <c r="FZ176" s="133"/>
      <c r="GA176" s="133"/>
      <c r="GB176" s="133"/>
      <c r="GC176" s="133"/>
      <c r="GD176" s="133"/>
      <c r="GE176" s="133"/>
      <c r="GF176" s="133"/>
      <c r="GG176" s="133"/>
      <c r="GH176" s="133"/>
      <c r="GI176" s="133"/>
      <c r="GJ176" s="133"/>
      <c r="GK176" s="133"/>
      <c r="GL176" s="133"/>
      <c r="GM176" s="133"/>
      <c r="GN176" s="133"/>
      <c r="GO176" s="133"/>
      <c r="GP176" s="133"/>
      <c r="GQ176" s="133"/>
      <c r="GR176" s="133"/>
      <c r="GS176" s="133"/>
      <c r="GT176" s="133"/>
      <c r="GU176" s="133"/>
      <c r="GV176" s="133"/>
      <c r="IG176" s="253"/>
      <c r="IH176" s="253"/>
      <c r="II176" s="253"/>
      <c r="IJ176" s="253"/>
    </row>
    <row r="177" spans="3:244">
      <c r="C177" s="133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3"/>
      <c r="AS177" s="133"/>
      <c r="AT177" s="133"/>
      <c r="AU177" s="133"/>
      <c r="AV177" s="133"/>
      <c r="AW177" s="133"/>
      <c r="AX177" s="133"/>
      <c r="AY177" s="133"/>
      <c r="AZ177" s="133"/>
      <c r="BA177" s="133"/>
      <c r="BB177" s="133"/>
      <c r="BC177" s="133"/>
      <c r="BD177" s="133"/>
      <c r="BE177" s="133"/>
      <c r="BF177" s="133"/>
      <c r="BG177" s="133"/>
      <c r="BH177" s="133"/>
      <c r="BI177" s="133"/>
      <c r="BJ177" s="133"/>
      <c r="BK177" s="133"/>
      <c r="BL177" s="133"/>
      <c r="BM177" s="133"/>
      <c r="BN177" s="133"/>
      <c r="BO177" s="133"/>
      <c r="BP177" s="133"/>
      <c r="BQ177" s="133"/>
      <c r="BR177" s="133"/>
      <c r="BS177" s="133"/>
      <c r="BT177" s="133"/>
      <c r="BU177" s="133"/>
      <c r="BV177" s="133"/>
      <c r="BW177" s="133"/>
      <c r="BX177" s="133"/>
      <c r="BY177" s="133"/>
      <c r="BZ177" s="133"/>
      <c r="CA177" s="252"/>
      <c r="CB177" s="252"/>
      <c r="CC177" s="252"/>
      <c r="CD177" s="252"/>
      <c r="CE177" s="252"/>
      <c r="CF177" s="252"/>
      <c r="CG177" s="252"/>
      <c r="CH177" s="252"/>
      <c r="CI177" s="252"/>
      <c r="CJ177" s="252"/>
      <c r="CK177" s="252"/>
      <c r="CL177" s="252"/>
      <c r="CM177" s="252"/>
      <c r="CN177" s="252"/>
      <c r="CO177" s="252"/>
      <c r="CP177" s="252"/>
      <c r="CQ177" s="252"/>
      <c r="CR177" s="252"/>
      <c r="CS177" s="252"/>
      <c r="CT177" s="252"/>
      <c r="CU177" s="252"/>
      <c r="CV177" s="252"/>
      <c r="CW177" s="252"/>
      <c r="CX177" s="252"/>
      <c r="CY177" s="252"/>
      <c r="CZ177" s="252"/>
      <c r="DA177" s="252"/>
      <c r="DB177" s="252"/>
      <c r="DC177" s="252"/>
      <c r="DD177" s="252"/>
      <c r="DE177" s="252"/>
      <c r="DF177" s="252"/>
      <c r="DG177" s="252"/>
      <c r="DH177" s="252"/>
      <c r="FB177" s="133"/>
      <c r="FC177" s="133"/>
      <c r="FD177" s="133"/>
      <c r="FE177" s="133"/>
      <c r="FF177" s="133"/>
      <c r="FG177" s="133"/>
      <c r="FH177" s="133"/>
      <c r="FI177" s="133"/>
      <c r="FJ177" s="133"/>
      <c r="FK177" s="133"/>
      <c r="FL177" s="133"/>
      <c r="FM177" s="133"/>
      <c r="FN177" s="133"/>
      <c r="FO177" s="133"/>
      <c r="FP177" s="133"/>
      <c r="FQ177" s="133"/>
      <c r="FR177" s="133"/>
      <c r="FS177" s="133"/>
      <c r="FT177" s="133"/>
      <c r="FU177" s="133"/>
      <c r="FV177" s="133"/>
      <c r="FW177" s="133"/>
      <c r="FX177" s="133"/>
      <c r="FY177" s="133"/>
      <c r="FZ177" s="133"/>
      <c r="GA177" s="133"/>
      <c r="GB177" s="133"/>
      <c r="GC177" s="133"/>
      <c r="GD177" s="133"/>
      <c r="GE177" s="133"/>
      <c r="GF177" s="133"/>
      <c r="GG177" s="133"/>
      <c r="GH177" s="133"/>
      <c r="GI177" s="133"/>
      <c r="GJ177" s="133"/>
      <c r="GK177" s="133"/>
      <c r="GL177" s="133"/>
      <c r="GM177" s="133"/>
      <c r="GN177" s="133"/>
      <c r="GO177" s="133"/>
      <c r="GP177" s="133"/>
      <c r="GQ177" s="133"/>
      <c r="GR177" s="133"/>
      <c r="GS177" s="133"/>
      <c r="GT177" s="133"/>
      <c r="GU177" s="133"/>
      <c r="GV177" s="133"/>
      <c r="IG177" s="253"/>
      <c r="IH177" s="253"/>
      <c r="II177" s="253"/>
      <c r="IJ177" s="253"/>
    </row>
    <row r="178" spans="3:244">
      <c r="C178" s="133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3"/>
      <c r="AS178" s="133"/>
      <c r="AT178" s="133"/>
      <c r="AU178" s="133"/>
      <c r="AV178" s="133"/>
      <c r="AW178" s="133"/>
      <c r="AX178" s="133"/>
      <c r="AY178" s="133"/>
      <c r="AZ178" s="133"/>
      <c r="BA178" s="133"/>
      <c r="BB178" s="133"/>
      <c r="BC178" s="133"/>
      <c r="BD178" s="133"/>
      <c r="BE178" s="133"/>
      <c r="BF178" s="133"/>
      <c r="BG178" s="133"/>
      <c r="BH178" s="133"/>
      <c r="BI178" s="133"/>
      <c r="BJ178" s="133"/>
      <c r="BK178" s="133"/>
      <c r="BL178" s="133"/>
      <c r="BM178" s="133"/>
      <c r="BN178" s="133"/>
      <c r="BO178" s="133"/>
      <c r="BP178" s="133"/>
      <c r="BQ178" s="133"/>
      <c r="BR178" s="133"/>
      <c r="BS178" s="133"/>
      <c r="BT178" s="133"/>
      <c r="BU178" s="133"/>
      <c r="BV178" s="133"/>
      <c r="BW178" s="133"/>
      <c r="BX178" s="133"/>
      <c r="BY178" s="133"/>
      <c r="BZ178" s="133"/>
      <c r="CA178" s="252"/>
      <c r="CB178" s="252"/>
      <c r="CC178" s="252"/>
      <c r="CD178" s="252"/>
      <c r="CE178" s="252"/>
      <c r="CF178" s="252"/>
      <c r="CG178" s="252"/>
      <c r="CH178" s="252"/>
      <c r="CI178" s="252"/>
      <c r="CJ178" s="252"/>
      <c r="CK178" s="252"/>
      <c r="CL178" s="252"/>
      <c r="CM178" s="252"/>
      <c r="CN178" s="252"/>
      <c r="CO178" s="252"/>
      <c r="CP178" s="252"/>
      <c r="CQ178" s="252"/>
      <c r="CR178" s="252"/>
      <c r="CS178" s="252"/>
      <c r="CT178" s="252"/>
      <c r="CU178" s="252"/>
      <c r="CV178" s="252"/>
      <c r="CW178" s="252"/>
      <c r="CX178" s="252"/>
      <c r="CY178" s="252"/>
      <c r="CZ178" s="252"/>
      <c r="DA178" s="252"/>
      <c r="DB178" s="252"/>
      <c r="DC178" s="252"/>
      <c r="DD178" s="252"/>
      <c r="DE178" s="252"/>
      <c r="DF178" s="252"/>
      <c r="DG178" s="252"/>
      <c r="DH178" s="252"/>
      <c r="FB178" s="133"/>
      <c r="FC178" s="133"/>
      <c r="FD178" s="133"/>
      <c r="FE178" s="133"/>
      <c r="FF178" s="133"/>
      <c r="FG178" s="133"/>
      <c r="FH178" s="133"/>
      <c r="FI178" s="133"/>
      <c r="FJ178" s="133"/>
      <c r="FK178" s="133"/>
      <c r="FL178" s="133"/>
      <c r="FM178" s="133"/>
      <c r="FN178" s="133"/>
      <c r="FO178" s="133"/>
      <c r="FP178" s="133"/>
      <c r="FQ178" s="133"/>
      <c r="FR178" s="133"/>
      <c r="FS178" s="133"/>
      <c r="FT178" s="133"/>
      <c r="FU178" s="133"/>
      <c r="FV178" s="133"/>
      <c r="FW178" s="133"/>
      <c r="FX178" s="133"/>
      <c r="FY178" s="133"/>
      <c r="FZ178" s="133"/>
      <c r="GA178" s="133"/>
      <c r="GB178" s="133"/>
      <c r="GC178" s="133"/>
      <c r="GD178" s="133"/>
      <c r="GE178" s="133"/>
      <c r="GF178" s="133"/>
      <c r="GG178" s="133"/>
      <c r="GH178" s="133"/>
      <c r="GI178" s="133"/>
      <c r="GJ178" s="133"/>
      <c r="GK178" s="133"/>
      <c r="GL178" s="133"/>
      <c r="GM178" s="133"/>
      <c r="GN178" s="133"/>
      <c r="GO178" s="133"/>
      <c r="GP178" s="133"/>
      <c r="GQ178" s="133"/>
      <c r="GR178" s="133"/>
      <c r="GS178" s="133"/>
      <c r="GT178" s="133"/>
      <c r="GU178" s="133"/>
      <c r="GV178" s="133"/>
      <c r="IG178" s="253"/>
      <c r="IH178" s="253"/>
      <c r="II178" s="253"/>
      <c r="IJ178" s="253"/>
    </row>
    <row r="179" spans="3:244">
      <c r="C179" s="133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  <c r="AV179" s="133"/>
      <c r="AW179" s="133"/>
      <c r="AX179" s="133"/>
      <c r="AY179" s="133"/>
      <c r="AZ179" s="133"/>
      <c r="BA179" s="133"/>
      <c r="BB179" s="133"/>
      <c r="BC179" s="133"/>
      <c r="BD179" s="133"/>
      <c r="BE179" s="133"/>
      <c r="BF179" s="133"/>
      <c r="BG179" s="133"/>
      <c r="BH179" s="133"/>
      <c r="BI179" s="133"/>
      <c r="BJ179" s="133"/>
      <c r="BK179" s="133"/>
      <c r="BL179" s="133"/>
      <c r="BM179" s="133"/>
      <c r="BN179" s="133"/>
      <c r="BO179" s="133"/>
      <c r="BP179" s="133"/>
      <c r="BQ179" s="133"/>
      <c r="BR179" s="133"/>
      <c r="BS179" s="133"/>
      <c r="BT179" s="133"/>
      <c r="BU179" s="133"/>
      <c r="BV179" s="133"/>
      <c r="BW179" s="133"/>
      <c r="BX179" s="133"/>
      <c r="BY179" s="133"/>
      <c r="BZ179" s="133"/>
      <c r="CA179" s="252"/>
      <c r="CB179" s="252"/>
      <c r="CC179" s="252"/>
      <c r="CD179" s="252"/>
      <c r="CE179" s="252"/>
      <c r="CF179" s="252"/>
      <c r="CG179" s="252"/>
      <c r="CH179" s="252"/>
      <c r="CI179" s="252"/>
      <c r="CJ179" s="252"/>
      <c r="CK179" s="252"/>
      <c r="CL179" s="252"/>
      <c r="CM179" s="252"/>
      <c r="CN179" s="252"/>
      <c r="CO179" s="252"/>
      <c r="CP179" s="252"/>
      <c r="CQ179" s="252"/>
      <c r="CR179" s="252"/>
      <c r="CS179" s="252"/>
      <c r="CT179" s="252"/>
      <c r="CU179" s="252"/>
      <c r="CV179" s="252"/>
      <c r="CW179" s="252"/>
      <c r="CX179" s="252"/>
      <c r="CY179" s="252"/>
      <c r="CZ179" s="252"/>
      <c r="DA179" s="252"/>
      <c r="DB179" s="252"/>
      <c r="DC179" s="252"/>
      <c r="DD179" s="252"/>
      <c r="DE179" s="252"/>
      <c r="DF179" s="252"/>
      <c r="DG179" s="252"/>
      <c r="DH179" s="252"/>
      <c r="FB179" s="133"/>
      <c r="FC179" s="133"/>
      <c r="FD179" s="133"/>
      <c r="FE179" s="133"/>
      <c r="FF179" s="133"/>
      <c r="FG179" s="133"/>
      <c r="FH179" s="133"/>
      <c r="FI179" s="133"/>
      <c r="FJ179" s="133"/>
      <c r="FK179" s="133"/>
      <c r="FL179" s="133"/>
      <c r="FM179" s="133"/>
      <c r="FN179" s="133"/>
      <c r="FO179" s="133"/>
      <c r="FP179" s="133"/>
      <c r="FQ179" s="133"/>
      <c r="FR179" s="133"/>
      <c r="FS179" s="133"/>
      <c r="FT179" s="133"/>
      <c r="FU179" s="133"/>
      <c r="FV179" s="133"/>
      <c r="FW179" s="133"/>
      <c r="FX179" s="133"/>
      <c r="FY179" s="133"/>
      <c r="FZ179" s="133"/>
      <c r="GA179" s="133"/>
      <c r="GB179" s="133"/>
      <c r="GC179" s="133"/>
      <c r="GD179" s="133"/>
      <c r="GE179" s="133"/>
      <c r="GF179" s="133"/>
      <c r="GG179" s="133"/>
      <c r="GH179" s="133"/>
      <c r="GI179" s="133"/>
      <c r="GJ179" s="133"/>
      <c r="GK179" s="133"/>
      <c r="GL179" s="133"/>
      <c r="GM179" s="133"/>
      <c r="GN179" s="133"/>
      <c r="GO179" s="133"/>
      <c r="GP179" s="133"/>
      <c r="GQ179" s="133"/>
      <c r="GR179" s="133"/>
      <c r="GS179" s="133"/>
      <c r="GT179" s="133"/>
      <c r="GU179" s="133"/>
      <c r="GV179" s="133"/>
      <c r="IG179" s="253"/>
      <c r="IH179" s="253"/>
      <c r="II179" s="253"/>
      <c r="IJ179" s="253"/>
    </row>
    <row r="180" spans="3:244"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3"/>
      <c r="AS180" s="133"/>
      <c r="AT180" s="133"/>
      <c r="AU180" s="133"/>
      <c r="AV180" s="133"/>
      <c r="AW180" s="133"/>
      <c r="AX180" s="133"/>
      <c r="AY180" s="133"/>
      <c r="AZ180" s="133"/>
      <c r="BA180" s="133"/>
      <c r="BB180" s="133"/>
      <c r="BC180" s="133"/>
      <c r="BD180" s="133"/>
      <c r="BE180" s="133"/>
      <c r="BF180" s="133"/>
      <c r="BG180" s="133"/>
      <c r="BH180" s="133"/>
      <c r="BI180" s="133"/>
      <c r="BJ180" s="133"/>
      <c r="BK180" s="133"/>
      <c r="BL180" s="133"/>
      <c r="BM180" s="133"/>
      <c r="BN180" s="133"/>
      <c r="BO180" s="133"/>
      <c r="BP180" s="133"/>
      <c r="BQ180" s="133"/>
      <c r="BR180" s="133"/>
      <c r="BS180" s="133"/>
      <c r="BT180" s="133"/>
      <c r="BU180" s="133"/>
      <c r="BV180" s="133"/>
      <c r="BW180" s="133"/>
      <c r="BX180" s="133"/>
      <c r="BY180" s="133"/>
      <c r="BZ180" s="133"/>
      <c r="CA180" s="252"/>
      <c r="CB180" s="252"/>
      <c r="CC180" s="252"/>
      <c r="CD180" s="252"/>
      <c r="CE180" s="252"/>
      <c r="CF180" s="252"/>
      <c r="CG180" s="252"/>
      <c r="CH180" s="252"/>
      <c r="CI180" s="252"/>
      <c r="CJ180" s="252"/>
      <c r="CK180" s="252"/>
      <c r="CL180" s="252"/>
      <c r="CM180" s="252"/>
      <c r="CN180" s="252"/>
      <c r="CO180" s="252"/>
      <c r="CP180" s="252"/>
      <c r="CQ180" s="252"/>
      <c r="CR180" s="252"/>
      <c r="CS180" s="252"/>
      <c r="CT180" s="252"/>
      <c r="CU180" s="252"/>
      <c r="CV180" s="252"/>
      <c r="CW180" s="252"/>
      <c r="CX180" s="252"/>
      <c r="CY180" s="252"/>
      <c r="CZ180" s="252"/>
      <c r="DA180" s="252"/>
      <c r="DB180" s="252"/>
      <c r="DC180" s="252"/>
      <c r="DD180" s="252"/>
      <c r="DE180" s="252"/>
      <c r="DF180" s="252"/>
      <c r="DG180" s="252"/>
      <c r="DH180" s="252"/>
      <c r="FB180" s="133"/>
      <c r="FC180" s="133"/>
      <c r="FD180" s="133"/>
      <c r="FE180" s="133"/>
      <c r="FF180" s="133"/>
      <c r="FG180" s="133"/>
      <c r="FH180" s="133"/>
      <c r="FI180" s="133"/>
      <c r="FJ180" s="133"/>
      <c r="FK180" s="133"/>
      <c r="FL180" s="133"/>
      <c r="FM180" s="133"/>
      <c r="FN180" s="133"/>
      <c r="FO180" s="133"/>
      <c r="FP180" s="133"/>
      <c r="FQ180" s="133"/>
      <c r="FR180" s="133"/>
      <c r="FS180" s="133"/>
      <c r="FT180" s="133"/>
      <c r="FU180" s="133"/>
      <c r="FV180" s="133"/>
      <c r="FW180" s="133"/>
      <c r="FX180" s="133"/>
      <c r="FY180" s="133"/>
      <c r="FZ180" s="133"/>
      <c r="GA180" s="133"/>
      <c r="GB180" s="133"/>
      <c r="GC180" s="133"/>
      <c r="GD180" s="133"/>
      <c r="GE180" s="133"/>
      <c r="GF180" s="133"/>
      <c r="GG180" s="133"/>
      <c r="GH180" s="133"/>
      <c r="GI180" s="133"/>
      <c r="GJ180" s="133"/>
      <c r="GK180" s="133"/>
      <c r="GL180" s="133"/>
      <c r="GM180" s="133"/>
      <c r="GN180" s="133"/>
      <c r="GO180" s="133"/>
      <c r="GP180" s="133"/>
      <c r="GQ180" s="133"/>
      <c r="GR180" s="133"/>
      <c r="GS180" s="133"/>
      <c r="GT180" s="133"/>
      <c r="GU180" s="133"/>
      <c r="GV180" s="133"/>
      <c r="IG180" s="253"/>
      <c r="IH180" s="253"/>
      <c r="II180" s="253"/>
      <c r="IJ180" s="253"/>
    </row>
    <row r="181" spans="3:244"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3"/>
      <c r="AS181" s="133"/>
      <c r="AT181" s="133"/>
      <c r="AU181" s="133"/>
      <c r="AV181" s="133"/>
      <c r="AW181" s="133"/>
      <c r="AX181" s="133"/>
      <c r="AY181" s="133"/>
      <c r="AZ181" s="133"/>
      <c r="BA181" s="133"/>
      <c r="BB181" s="133"/>
      <c r="BC181" s="133"/>
      <c r="BD181" s="133"/>
      <c r="BE181" s="133"/>
      <c r="BF181" s="133"/>
      <c r="BG181" s="133"/>
      <c r="BH181" s="133"/>
      <c r="BI181" s="133"/>
      <c r="BJ181" s="133"/>
      <c r="BK181" s="133"/>
      <c r="BL181" s="133"/>
      <c r="BM181" s="133"/>
      <c r="BN181" s="133"/>
      <c r="BO181" s="133"/>
      <c r="BP181" s="133"/>
      <c r="BQ181" s="133"/>
      <c r="BR181" s="133"/>
      <c r="BS181" s="133"/>
      <c r="BT181" s="133"/>
      <c r="BU181" s="133"/>
      <c r="BV181" s="133"/>
      <c r="BW181" s="133"/>
      <c r="BX181" s="133"/>
      <c r="BY181" s="133"/>
      <c r="BZ181" s="133"/>
      <c r="CA181" s="252"/>
      <c r="CB181" s="252"/>
      <c r="CC181" s="252"/>
      <c r="CD181" s="252"/>
      <c r="CE181" s="252"/>
      <c r="CF181" s="252"/>
      <c r="CG181" s="252"/>
      <c r="CH181" s="252"/>
      <c r="CI181" s="252"/>
      <c r="CJ181" s="252"/>
      <c r="CK181" s="252"/>
      <c r="CL181" s="252"/>
      <c r="CM181" s="252"/>
      <c r="CN181" s="252"/>
      <c r="CO181" s="252"/>
      <c r="CP181" s="252"/>
      <c r="CQ181" s="252"/>
      <c r="CR181" s="252"/>
      <c r="CS181" s="252"/>
      <c r="CT181" s="252"/>
      <c r="CU181" s="252"/>
      <c r="CV181" s="252"/>
      <c r="CW181" s="252"/>
      <c r="CX181" s="252"/>
      <c r="CY181" s="252"/>
      <c r="CZ181" s="252"/>
      <c r="DA181" s="252"/>
      <c r="DB181" s="252"/>
      <c r="DC181" s="252"/>
      <c r="DD181" s="252"/>
      <c r="DE181" s="252"/>
      <c r="DF181" s="252"/>
      <c r="DG181" s="252"/>
      <c r="DH181" s="252"/>
      <c r="FB181" s="133"/>
      <c r="FC181" s="133"/>
      <c r="FD181" s="133"/>
      <c r="FE181" s="133"/>
      <c r="FF181" s="133"/>
      <c r="FG181" s="133"/>
      <c r="FH181" s="133"/>
      <c r="FI181" s="133"/>
      <c r="FJ181" s="133"/>
      <c r="FK181" s="133"/>
      <c r="FL181" s="133"/>
      <c r="FM181" s="133"/>
      <c r="FN181" s="133"/>
      <c r="FO181" s="133"/>
      <c r="FP181" s="133"/>
      <c r="FQ181" s="133"/>
      <c r="FR181" s="133"/>
      <c r="FS181" s="133"/>
      <c r="FT181" s="133"/>
      <c r="FU181" s="133"/>
      <c r="FV181" s="133"/>
      <c r="FW181" s="133"/>
      <c r="FX181" s="133"/>
      <c r="FY181" s="133"/>
      <c r="FZ181" s="133"/>
      <c r="GA181" s="133"/>
      <c r="GB181" s="133"/>
      <c r="GC181" s="133"/>
      <c r="GD181" s="133"/>
      <c r="GE181" s="133"/>
      <c r="GF181" s="133"/>
      <c r="GG181" s="133"/>
      <c r="GH181" s="133"/>
      <c r="GI181" s="133"/>
      <c r="GJ181" s="133"/>
      <c r="GK181" s="133"/>
      <c r="GL181" s="133"/>
      <c r="GM181" s="133"/>
      <c r="GN181" s="133"/>
      <c r="GO181" s="133"/>
      <c r="GP181" s="133"/>
      <c r="GQ181" s="133"/>
      <c r="GR181" s="133"/>
      <c r="GS181" s="133"/>
      <c r="GT181" s="133"/>
      <c r="GU181" s="133"/>
      <c r="GV181" s="133"/>
      <c r="IG181" s="253"/>
      <c r="IH181" s="253"/>
      <c r="II181" s="253"/>
      <c r="IJ181" s="253"/>
    </row>
    <row r="182" spans="3:244"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3"/>
      <c r="AS182" s="133"/>
      <c r="AT182" s="133"/>
      <c r="AU182" s="133"/>
      <c r="AV182" s="133"/>
      <c r="AW182" s="133"/>
      <c r="AX182" s="133"/>
      <c r="AY182" s="133"/>
      <c r="AZ182" s="133"/>
      <c r="BA182" s="133"/>
      <c r="BB182" s="133"/>
      <c r="BC182" s="133"/>
      <c r="BD182" s="133"/>
      <c r="BE182" s="133"/>
      <c r="BF182" s="133"/>
      <c r="BG182" s="133"/>
      <c r="BH182" s="133"/>
      <c r="BI182" s="133"/>
      <c r="BJ182" s="133"/>
      <c r="BK182" s="133"/>
      <c r="BL182" s="133"/>
      <c r="BM182" s="133"/>
      <c r="BN182" s="133"/>
      <c r="BO182" s="133"/>
      <c r="BP182" s="133"/>
      <c r="BQ182" s="133"/>
      <c r="BR182" s="133"/>
      <c r="BS182" s="133"/>
      <c r="BT182" s="133"/>
      <c r="BU182" s="133"/>
      <c r="BV182" s="133"/>
      <c r="BW182" s="133"/>
      <c r="BX182" s="133"/>
      <c r="BY182" s="133"/>
      <c r="BZ182" s="133"/>
      <c r="CA182" s="252"/>
      <c r="CB182" s="252"/>
      <c r="CC182" s="252"/>
      <c r="CD182" s="252"/>
      <c r="CE182" s="252"/>
      <c r="CF182" s="252"/>
      <c r="CG182" s="252"/>
      <c r="CH182" s="252"/>
      <c r="CI182" s="252"/>
      <c r="CJ182" s="252"/>
      <c r="CK182" s="252"/>
      <c r="CL182" s="252"/>
      <c r="CM182" s="252"/>
      <c r="CN182" s="252"/>
      <c r="CO182" s="252"/>
      <c r="CP182" s="252"/>
      <c r="CQ182" s="252"/>
      <c r="CR182" s="252"/>
      <c r="CS182" s="252"/>
      <c r="CT182" s="252"/>
      <c r="CU182" s="252"/>
      <c r="CV182" s="252"/>
      <c r="CW182" s="252"/>
      <c r="CX182" s="252"/>
      <c r="CY182" s="252"/>
      <c r="CZ182" s="252"/>
      <c r="DA182" s="252"/>
      <c r="DB182" s="252"/>
      <c r="DC182" s="252"/>
      <c r="DD182" s="252"/>
      <c r="DE182" s="252"/>
      <c r="DF182" s="252"/>
      <c r="DG182" s="252"/>
      <c r="DH182" s="252"/>
      <c r="FB182" s="133"/>
      <c r="FC182" s="133"/>
      <c r="FD182" s="133"/>
      <c r="FE182" s="133"/>
      <c r="FF182" s="133"/>
      <c r="FG182" s="133"/>
      <c r="FH182" s="133"/>
      <c r="FI182" s="133"/>
      <c r="FJ182" s="133"/>
      <c r="FK182" s="133"/>
      <c r="FL182" s="133"/>
      <c r="FM182" s="133"/>
      <c r="FN182" s="133"/>
      <c r="FO182" s="133"/>
      <c r="FP182" s="133"/>
      <c r="FQ182" s="133"/>
      <c r="FR182" s="133"/>
      <c r="FS182" s="133"/>
      <c r="FT182" s="133"/>
      <c r="FU182" s="133"/>
      <c r="FV182" s="133"/>
      <c r="FW182" s="133"/>
      <c r="FX182" s="133"/>
      <c r="FY182" s="133"/>
      <c r="FZ182" s="133"/>
      <c r="GA182" s="133"/>
      <c r="GB182" s="133"/>
      <c r="GC182" s="133"/>
      <c r="GD182" s="133"/>
      <c r="GE182" s="133"/>
      <c r="GF182" s="133"/>
      <c r="GG182" s="133"/>
      <c r="GH182" s="133"/>
      <c r="GI182" s="133"/>
      <c r="GJ182" s="133"/>
      <c r="GK182" s="133"/>
      <c r="GL182" s="133"/>
      <c r="GM182" s="133"/>
      <c r="GN182" s="133"/>
      <c r="GO182" s="133"/>
      <c r="GP182" s="133"/>
      <c r="GQ182" s="133"/>
      <c r="GR182" s="133"/>
      <c r="GS182" s="133"/>
      <c r="GT182" s="133"/>
      <c r="GU182" s="133"/>
      <c r="GV182" s="133"/>
      <c r="IG182" s="253"/>
      <c r="IH182" s="253"/>
      <c r="II182" s="253"/>
      <c r="IJ182" s="253"/>
    </row>
    <row r="183" spans="3:244">
      <c r="C183" s="133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133"/>
      <c r="AB183" s="133"/>
      <c r="AC183" s="133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3"/>
      <c r="AS183" s="133"/>
      <c r="AT183" s="133"/>
      <c r="AU183" s="133"/>
      <c r="AV183" s="133"/>
      <c r="AW183" s="133"/>
      <c r="AX183" s="133"/>
      <c r="AY183" s="133"/>
      <c r="AZ183" s="133"/>
      <c r="BA183" s="133"/>
      <c r="BB183" s="133"/>
      <c r="BC183" s="133"/>
      <c r="BD183" s="133"/>
      <c r="BE183" s="133"/>
      <c r="BF183" s="133"/>
      <c r="BG183" s="133"/>
      <c r="BH183" s="133"/>
      <c r="BI183" s="133"/>
      <c r="BJ183" s="133"/>
      <c r="BK183" s="133"/>
      <c r="BL183" s="133"/>
      <c r="BM183" s="133"/>
      <c r="BN183" s="133"/>
      <c r="BO183" s="133"/>
      <c r="BP183" s="133"/>
      <c r="BQ183" s="133"/>
      <c r="BR183" s="133"/>
      <c r="BS183" s="133"/>
      <c r="BT183" s="133"/>
      <c r="BU183" s="133"/>
      <c r="BV183" s="133"/>
      <c r="BW183" s="133"/>
      <c r="BX183" s="133"/>
      <c r="BY183" s="133"/>
      <c r="BZ183" s="133"/>
      <c r="CA183" s="252"/>
      <c r="CB183" s="252"/>
      <c r="CC183" s="252"/>
      <c r="CD183" s="252"/>
      <c r="CE183" s="252"/>
      <c r="CF183" s="252"/>
      <c r="CG183" s="252"/>
      <c r="CH183" s="252"/>
      <c r="CI183" s="252"/>
      <c r="CJ183" s="252"/>
      <c r="CK183" s="252"/>
      <c r="CL183" s="252"/>
      <c r="CM183" s="252"/>
      <c r="CN183" s="252"/>
      <c r="CO183" s="252"/>
      <c r="CP183" s="252"/>
      <c r="CQ183" s="252"/>
      <c r="CR183" s="252"/>
      <c r="CS183" s="252"/>
      <c r="CT183" s="252"/>
      <c r="CU183" s="252"/>
      <c r="CV183" s="252"/>
      <c r="CW183" s="252"/>
      <c r="CX183" s="252"/>
      <c r="CY183" s="252"/>
      <c r="CZ183" s="252"/>
      <c r="DA183" s="252"/>
      <c r="DB183" s="252"/>
      <c r="DC183" s="252"/>
      <c r="DD183" s="252"/>
      <c r="DE183" s="252"/>
      <c r="DF183" s="252"/>
      <c r="DG183" s="252"/>
      <c r="DH183" s="252"/>
      <c r="FB183" s="133"/>
      <c r="FC183" s="133"/>
      <c r="FD183" s="133"/>
      <c r="FE183" s="133"/>
      <c r="FF183" s="133"/>
      <c r="FG183" s="133"/>
      <c r="FH183" s="133"/>
      <c r="FI183" s="133"/>
      <c r="FJ183" s="133"/>
      <c r="FK183" s="133"/>
      <c r="FL183" s="133"/>
      <c r="FM183" s="133"/>
      <c r="FN183" s="133"/>
      <c r="FO183" s="133"/>
      <c r="FP183" s="133"/>
      <c r="FQ183" s="133"/>
      <c r="FR183" s="133"/>
      <c r="FS183" s="133"/>
      <c r="FT183" s="133"/>
      <c r="FU183" s="133"/>
      <c r="FV183" s="133"/>
      <c r="FW183" s="133"/>
      <c r="FX183" s="133"/>
      <c r="FY183" s="133"/>
      <c r="FZ183" s="133"/>
      <c r="GA183" s="133"/>
      <c r="GB183" s="133"/>
      <c r="GC183" s="133"/>
      <c r="GD183" s="133"/>
      <c r="GE183" s="133"/>
      <c r="GF183" s="133"/>
      <c r="GG183" s="133"/>
      <c r="GH183" s="133"/>
      <c r="GI183" s="133"/>
      <c r="GJ183" s="133"/>
      <c r="GK183" s="133"/>
      <c r="GL183" s="133"/>
      <c r="GM183" s="133"/>
      <c r="GN183" s="133"/>
      <c r="GO183" s="133"/>
      <c r="GP183" s="133"/>
      <c r="GQ183" s="133"/>
      <c r="GR183" s="133"/>
      <c r="GS183" s="133"/>
      <c r="GT183" s="133"/>
      <c r="GU183" s="133"/>
      <c r="GV183" s="133"/>
      <c r="IG183" s="253"/>
      <c r="IH183" s="253"/>
      <c r="II183" s="253"/>
      <c r="IJ183" s="253"/>
    </row>
    <row r="184" spans="3:244"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  <c r="AV184" s="133"/>
      <c r="AW184" s="133"/>
      <c r="AX184" s="133"/>
      <c r="AY184" s="133"/>
      <c r="AZ184" s="133"/>
      <c r="BA184" s="133"/>
      <c r="BB184" s="133"/>
      <c r="BC184" s="133"/>
      <c r="BD184" s="133"/>
      <c r="BE184" s="133"/>
      <c r="BF184" s="133"/>
      <c r="BG184" s="133"/>
      <c r="BH184" s="133"/>
      <c r="BI184" s="133"/>
      <c r="BJ184" s="133"/>
      <c r="BK184" s="133"/>
      <c r="BL184" s="133"/>
      <c r="BM184" s="133"/>
      <c r="BN184" s="133"/>
      <c r="BO184" s="133"/>
      <c r="BP184" s="133"/>
      <c r="BQ184" s="133"/>
      <c r="BR184" s="133"/>
      <c r="BS184" s="133"/>
      <c r="BT184" s="133"/>
      <c r="BU184" s="133"/>
      <c r="BV184" s="133"/>
      <c r="BW184" s="133"/>
      <c r="BX184" s="133"/>
      <c r="BY184" s="133"/>
      <c r="BZ184" s="133"/>
      <c r="CA184" s="252"/>
      <c r="CB184" s="252"/>
      <c r="CC184" s="252"/>
      <c r="CD184" s="252"/>
      <c r="CE184" s="252"/>
      <c r="CF184" s="252"/>
      <c r="CG184" s="252"/>
      <c r="CH184" s="252"/>
      <c r="CI184" s="252"/>
      <c r="CJ184" s="252"/>
      <c r="CK184" s="252"/>
      <c r="CL184" s="252"/>
      <c r="CM184" s="252"/>
      <c r="CN184" s="252"/>
      <c r="CO184" s="252"/>
      <c r="CP184" s="252"/>
      <c r="CQ184" s="252"/>
      <c r="CR184" s="252"/>
      <c r="CS184" s="252"/>
      <c r="CT184" s="252"/>
      <c r="CU184" s="252"/>
      <c r="CV184" s="252"/>
      <c r="CW184" s="252"/>
      <c r="CX184" s="252"/>
      <c r="CY184" s="252"/>
      <c r="CZ184" s="252"/>
      <c r="DA184" s="252"/>
      <c r="DB184" s="252"/>
      <c r="DC184" s="252"/>
      <c r="DD184" s="252"/>
      <c r="DE184" s="252"/>
      <c r="DF184" s="252"/>
      <c r="DG184" s="252"/>
      <c r="DH184" s="252"/>
      <c r="FB184" s="133"/>
      <c r="FC184" s="133"/>
      <c r="FD184" s="133"/>
      <c r="FE184" s="133"/>
      <c r="FF184" s="133"/>
      <c r="FG184" s="133"/>
      <c r="FH184" s="133"/>
      <c r="FI184" s="133"/>
      <c r="FJ184" s="133"/>
      <c r="FK184" s="133"/>
      <c r="FL184" s="133"/>
      <c r="FM184" s="133"/>
      <c r="FN184" s="133"/>
      <c r="FO184" s="133"/>
      <c r="FP184" s="133"/>
      <c r="FQ184" s="133"/>
      <c r="FR184" s="133"/>
      <c r="FS184" s="133"/>
      <c r="FT184" s="133"/>
      <c r="FU184" s="133"/>
      <c r="FV184" s="133"/>
      <c r="FW184" s="133"/>
      <c r="FX184" s="133"/>
      <c r="FY184" s="133"/>
      <c r="FZ184" s="133"/>
      <c r="GA184" s="133"/>
      <c r="GB184" s="133"/>
      <c r="GC184" s="133"/>
      <c r="GD184" s="133"/>
      <c r="GE184" s="133"/>
      <c r="GF184" s="133"/>
      <c r="GG184" s="133"/>
      <c r="GH184" s="133"/>
      <c r="GI184" s="133"/>
      <c r="GJ184" s="133"/>
      <c r="GK184" s="133"/>
      <c r="GL184" s="133"/>
      <c r="GM184" s="133"/>
      <c r="GN184" s="133"/>
      <c r="GO184" s="133"/>
      <c r="GP184" s="133"/>
      <c r="GQ184" s="133"/>
      <c r="GR184" s="133"/>
      <c r="GS184" s="133"/>
      <c r="GT184" s="133"/>
      <c r="GU184" s="133"/>
      <c r="GV184" s="133"/>
      <c r="IG184" s="253"/>
      <c r="IH184" s="253"/>
      <c r="II184" s="253"/>
      <c r="IJ184" s="253"/>
    </row>
    <row r="185" spans="3:244"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133"/>
      <c r="AB185" s="133"/>
      <c r="AC185" s="133"/>
      <c r="AD185" s="133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3"/>
      <c r="AS185" s="133"/>
      <c r="AT185" s="133"/>
      <c r="AU185" s="133"/>
      <c r="AV185" s="133"/>
      <c r="AW185" s="133"/>
      <c r="AX185" s="133"/>
      <c r="AY185" s="133"/>
      <c r="AZ185" s="133"/>
      <c r="BA185" s="133"/>
      <c r="BB185" s="133"/>
      <c r="BC185" s="133"/>
      <c r="BD185" s="133"/>
      <c r="BE185" s="133"/>
      <c r="BF185" s="133"/>
      <c r="BG185" s="133"/>
      <c r="BH185" s="133"/>
      <c r="BI185" s="133"/>
      <c r="BJ185" s="133"/>
      <c r="BK185" s="133"/>
      <c r="BL185" s="133"/>
      <c r="BM185" s="133"/>
      <c r="BN185" s="133"/>
      <c r="BO185" s="133"/>
      <c r="BP185" s="133"/>
      <c r="BQ185" s="133"/>
      <c r="BR185" s="133"/>
      <c r="BS185" s="133"/>
      <c r="BT185" s="133"/>
      <c r="BU185" s="133"/>
      <c r="BV185" s="133"/>
      <c r="BW185" s="133"/>
      <c r="BX185" s="133"/>
      <c r="BY185" s="133"/>
      <c r="BZ185" s="133"/>
      <c r="CA185" s="252"/>
      <c r="CB185" s="252"/>
      <c r="CC185" s="252"/>
      <c r="CD185" s="252"/>
      <c r="CE185" s="252"/>
      <c r="CF185" s="252"/>
      <c r="CG185" s="252"/>
      <c r="CH185" s="252"/>
      <c r="CI185" s="252"/>
      <c r="CJ185" s="252"/>
      <c r="CK185" s="252"/>
      <c r="CL185" s="252"/>
      <c r="CM185" s="252"/>
      <c r="CN185" s="252"/>
      <c r="CO185" s="252"/>
      <c r="CP185" s="252"/>
      <c r="CQ185" s="252"/>
      <c r="CR185" s="252"/>
      <c r="CS185" s="252"/>
      <c r="CT185" s="252"/>
      <c r="CU185" s="252"/>
      <c r="CV185" s="252"/>
      <c r="CW185" s="252"/>
      <c r="CX185" s="252"/>
      <c r="CY185" s="252"/>
      <c r="CZ185" s="252"/>
      <c r="DA185" s="252"/>
      <c r="DB185" s="252"/>
      <c r="DC185" s="252"/>
      <c r="DD185" s="252"/>
      <c r="DE185" s="252"/>
      <c r="DF185" s="252"/>
      <c r="DG185" s="252"/>
      <c r="DH185" s="252"/>
      <c r="FB185" s="133"/>
      <c r="FC185" s="133"/>
      <c r="FD185" s="133"/>
      <c r="FE185" s="133"/>
      <c r="FF185" s="133"/>
      <c r="FG185" s="133"/>
      <c r="FH185" s="133"/>
      <c r="FI185" s="133"/>
      <c r="FJ185" s="133"/>
      <c r="FK185" s="133"/>
      <c r="FL185" s="133"/>
      <c r="FM185" s="133"/>
      <c r="FN185" s="133"/>
      <c r="FO185" s="133"/>
      <c r="FP185" s="133"/>
      <c r="FQ185" s="133"/>
      <c r="FR185" s="133"/>
      <c r="FS185" s="133"/>
      <c r="FT185" s="133"/>
      <c r="FU185" s="133"/>
      <c r="FV185" s="133"/>
      <c r="FW185" s="133"/>
      <c r="FX185" s="133"/>
      <c r="FY185" s="133"/>
      <c r="FZ185" s="133"/>
      <c r="GA185" s="133"/>
      <c r="GB185" s="133"/>
      <c r="GC185" s="133"/>
      <c r="GD185" s="133"/>
      <c r="GE185" s="133"/>
      <c r="GF185" s="133"/>
      <c r="GG185" s="133"/>
      <c r="GH185" s="133"/>
      <c r="GI185" s="133"/>
      <c r="GJ185" s="133"/>
      <c r="GK185" s="133"/>
      <c r="GL185" s="133"/>
      <c r="GM185" s="133"/>
      <c r="GN185" s="133"/>
      <c r="GO185" s="133"/>
      <c r="GP185" s="133"/>
      <c r="GQ185" s="133"/>
      <c r="GR185" s="133"/>
      <c r="GS185" s="133"/>
      <c r="GT185" s="133"/>
      <c r="GU185" s="133"/>
      <c r="GV185" s="133"/>
      <c r="IG185" s="253"/>
      <c r="IH185" s="253"/>
      <c r="II185" s="253"/>
      <c r="IJ185" s="253"/>
    </row>
    <row r="186" spans="3:244">
      <c r="C186" s="133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  <c r="AA186" s="133"/>
      <c r="AB186" s="133"/>
      <c r="AC186" s="133"/>
      <c r="AD186" s="133"/>
      <c r="AE186" s="133"/>
      <c r="AF186" s="133"/>
      <c r="AG186" s="133"/>
      <c r="AH186" s="133"/>
      <c r="AI186" s="133"/>
      <c r="AJ186" s="133"/>
      <c r="AK186" s="133"/>
      <c r="AL186" s="133"/>
      <c r="AM186" s="133"/>
      <c r="AN186" s="133"/>
      <c r="AO186" s="133"/>
      <c r="AP186" s="133"/>
      <c r="AQ186" s="133"/>
      <c r="AR186" s="133"/>
      <c r="AS186" s="133"/>
      <c r="AT186" s="133"/>
      <c r="AU186" s="133"/>
      <c r="AV186" s="133"/>
      <c r="AW186" s="133"/>
      <c r="AX186" s="133"/>
      <c r="AY186" s="133"/>
      <c r="AZ186" s="133"/>
      <c r="BA186" s="133"/>
      <c r="BB186" s="133"/>
      <c r="BC186" s="133"/>
      <c r="BD186" s="133"/>
      <c r="BE186" s="133"/>
      <c r="BF186" s="133"/>
      <c r="BG186" s="133"/>
      <c r="BH186" s="133"/>
      <c r="BI186" s="133"/>
      <c r="BJ186" s="133"/>
      <c r="BK186" s="133"/>
      <c r="BL186" s="133"/>
      <c r="BM186" s="133"/>
      <c r="BN186" s="133"/>
      <c r="BO186" s="133"/>
      <c r="BP186" s="133"/>
      <c r="BQ186" s="133"/>
      <c r="BR186" s="133"/>
      <c r="BS186" s="133"/>
      <c r="BT186" s="133"/>
      <c r="BU186" s="133"/>
      <c r="BV186" s="133"/>
      <c r="BW186" s="133"/>
      <c r="BX186" s="133"/>
      <c r="BY186" s="133"/>
      <c r="BZ186" s="133"/>
      <c r="CA186" s="252"/>
      <c r="CB186" s="252"/>
      <c r="CC186" s="252"/>
      <c r="CD186" s="252"/>
      <c r="CE186" s="252"/>
      <c r="CF186" s="252"/>
      <c r="CG186" s="252"/>
      <c r="CH186" s="252"/>
      <c r="CI186" s="252"/>
      <c r="CJ186" s="252"/>
      <c r="CK186" s="252"/>
      <c r="CL186" s="252"/>
      <c r="CM186" s="252"/>
      <c r="CN186" s="252"/>
      <c r="CO186" s="252"/>
      <c r="CP186" s="252"/>
      <c r="CQ186" s="252"/>
      <c r="CR186" s="252"/>
      <c r="CS186" s="252"/>
      <c r="CT186" s="252"/>
      <c r="CU186" s="252"/>
      <c r="CV186" s="252"/>
      <c r="CW186" s="252"/>
      <c r="CX186" s="252"/>
      <c r="CY186" s="252"/>
      <c r="CZ186" s="252"/>
      <c r="DA186" s="252"/>
      <c r="DB186" s="252"/>
      <c r="DC186" s="252"/>
      <c r="DD186" s="252"/>
      <c r="DE186" s="252"/>
      <c r="DF186" s="252"/>
      <c r="DG186" s="252"/>
      <c r="DH186" s="252"/>
      <c r="FB186" s="133"/>
      <c r="FC186" s="133"/>
      <c r="FD186" s="133"/>
      <c r="FE186" s="133"/>
      <c r="FF186" s="133"/>
      <c r="FG186" s="133"/>
      <c r="FH186" s="133"/>
      <c r="FI186" s="133"/>
      <c r="FJ186" s="133"/>
      <c r="FK186" s="133"/>
      <c r="FL186" s="133"/>
      <c r="FM186" s="133"/>
      <c r="FN186" s="133"/>
      <c r="FO186" s="133"/>
      <c r="FP186" s="133"/>
      <c r="FQ186" s="133"/>
      <c r="FR186" s="133"/>
      <c r="FS186" s="133"/>
      <c r="FT186" s="133"/>
      <c r="FU186" s="133"/>
      <c r="FV186" s="133"/>
      <c r="FW186" s="133"/>
      <c r="FX186" s="133"/>
      <c r="FY186" s="133"/>
      <c r="FZ186" s="133"/>
      <c r="GA186" s="133"/>
      <c r="GB186" s="133"/>
      <c r="GC186" s="133"/>
      <c r="GD186" s="133"/>
      <c r="GE186" s="133"/>
      <c r="GF186" s="133"/>
      <c r="GG186" s="133"/>
      <c r="GH186" s="133"/>
      <c r="GI186" s="133"/>
      <c r="GJ186" s="133"/>
      <c r="GK186" s="133"/>
      <c r="GL186" s="133"/>
      <c r="GM186" s="133"/>
      <c r="GN186" s="133"/>
      <c r="GO186" s="133"/>
      <c r="GP186" s="133"/>
      <c r="GQ186" s="133"/>
      <c r="GR186" s="133"/>
      <c r="GS186" s="133"/>
      <c r="GT186" s="133"/>
      <c r="GU186" s="133"/>
      <c r="GV186" s="133"/>
      <c r="IG186" s="253"/>
      <c r="IH186" s="253"/>
      <c r="II186" s="253"/>
      <c r="IJ186" s="253"/>
    </row>
    <row r="187" spans="3:244">
      <c r="C187" s="133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3"/>
      <c r="AS187" s="133"/>
      <c r="AT187" s="133"/>
      <c r="AU187" s="133"/>
      <c r="AV187" s="133"/>
      <c r="AW187" s="133"/>
      <c r="AX187" s="133"/>
      <c r="AY187" s="133"/>
      <c r="AZ187" s="133"/>
      <c r="BA187" s="133"/>
      <c r="BB187" s="133"/>
      <c r="BC187" s="133"/>
      <c r="BD187" s="133"/>
      <c r="BE187" s="133"/>
      <c r="BF187" s="133"/>
      <c r="BG187" s="133"/>
      <c r="BH187" s="133"/>
      <c r="BI187" s="133"/>
      <c r="BJ187" s="133"/>
      <c r="BK187" s="133"/>
      <c r="BL187" s="133"/>
      <c r="BM187" s="133"/>
      <c r="BN187" s="133"/>
      <c r="BO187" s="133"/>
      <c r="BP187" s="133"/>
      <c r="BQ187" s="133"/>
      <c r="BR187" s="133"/>
      <c r="BS187" s="133"/>
      <c r="BT187" s="133"/>
      <c r="BU187" s="133"/>
      <c r="BV187" s="133"/>
      <c r="BW187" s="133"/>
      <c r="BX187" s="133"/>
      <c r="BY187" s="133"/>
      <c r="BZ187" s="133"/>
      <c r="CA187" s="252"/>
      <c r="CB187" s="252"/>
      <c r="CC187" s="252"/>
      <c r="CD187" s="252"/>
      <c r="CE187" s="252"/>
      <c r="CF187" s="252"/>
      <c r="CG187" s="252"/>
      <c r="CH187" s="252"/>
      <c r="CI187" s="252"/>
      <c r="CJ187" s="252"/>
      <c r="CK187" s="252"/>
      <c r="CL187" s="252"/>
      <c r="CM187" s="252"/>
      <c r="CN187" s="252"/>
      <c r="CO187" s="252"/>
      <c r="CP187" s="252"/>
      <c r="CQ187" s="252"/>
      <c r="CR187" s="252"/>
      <c r="CS187" s="252"/>
      <c r="CT187" s="252"/>
      <c r="CU187" s="252"/>
      <c r="CV187" s="252"/>
      <c r="CW187" s="252"/>
      <c r="CX187" s="252"/>
      <c r="CY187" s="252"/>
      <c r="CZ187" s="252"/>
      <c r="DA187" s="252"/>
      <c r="DB187" s="252"/>
      <c r="DC187" s="252"/>
      <c r="DD187" s="252"/>
      <c r="DE187" s="252"/>
      <c r="DF187" s="252"/>
      <c r="DG187" s="252"/>
      <c r="DH187" s="252"/>
      <c r="FB187" s="133"/>
      <c r="FC187" s="133"/>
      <c r="FD187" s="133"/>
      <c r="FE187" s="133"/>
      <c r="FF187" s="133"/>
      <c r="FG187" s="133"/>
      <c r="FH187" s="133"/>
      <c r="FI187" s="133"/>
      <c r="FJ187" s="133"/>
      <c r="FK187" s="133"/>
      <c r="FL187" s="133"/>
      <c r="FM187" s="133"/>
      <c r="FN187" s="133"/>
      <c r="FO187" s="133"/>
      <c r="FP187" s="133"/>
      <c r="FQ187" s="133"/>
      <c r="FR187" s="133"/>
      <c r="FS187" s="133"/>
      <c r="FT187" s="133"/>
      <c r="FU187" s="133"/>
      <c r="FV187" s="133"/>
      <c r="FW187" s="133"/>
      <c r="FX187" s="133"/>
      <c r="FY187" s="133"/>
      <c r="FZ187" s="133"/>
      <c r="GA187" s="133"/>
      <c r="GB187" s="133"/>
      <c r="GC187" s="133"/>
      <c r="GD187" s="133"/>
      <c r="GE187" s="133"/>
      <c r="GF187" s="133"/>
      <c r="GG187" s="133"/>
      <c r="GH187" s="133"/>
      <c r="GI187" s="133"/>
      <c r="GJ187" s="133"/>
      <c r="GK187" s="133"/>
      <c r="GL187" s="133"/>
      <c r="GM187" s="133"/>
      <c r="GN187" s="133"/>
      <c r="GO187" s="133"/>
      <c r="GP187" s="133"/>
      <c r="GQ187" s="133"/>
      <c r="GR187" s="133"/>
      <c r="GS187" s="133"/>
      <c r="GT187" s="133"/>
      <c r="GU187" s="133"/>
      <c r="GV187" s="133"/>
      <c r="IG187" s="253"/>
      <c r="IH187" s="253"/>
      <c r="II187" s="253"/>
      <c r="IJ187" s="253"/>
    </row>
    <row r="188" spans="3:244">
      <c r="C188" s="133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  <c r="AA188" s="133"/>
      <c r="AB188" s="133"/>
      <c r="AC188" s="133"/>
      <c r="AD188" s="133"/>
      <c r="AE188" s="133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3"/>
      <c r="AS188" s="133"/>
      <c r="AT188" s="133"/>
      <c r="AU188" s="133"/>
      <c r="AV188" s="133"/>
      <c r="AW188" s="133"/>
      <c r="AX188" s="133"/>
      <c r="AY188" s="133"/>
      <c r="AZ188" s="133"/>
      <c r="BA188" s="133"/>
      <c r="BB188" s="133"/>
      <c r="BC188" s="133"/>
      <c r="BD188" s="133"/>
      <c r="BE188" s="133"/>
      <c r="BF188" s="133"/>
      <c r="BG188" s="133"/>
      <c r="BH188" s="133"/>
      <c r="BI188" s="133"/>
      <c r="BJ188" s="133"/>
      <c r="BK188" s="133"/>
      <c r="BL188" s="133"/>
      <c r="BM188" s="133"/>
      <c r="BN188" s="133"/>
      <c r="BO188" s="133"/>
      <c r="BP188" s="133"/>
      <c r="BQ188" s="133"/>
      <c r="BR188" s="133"/>
      <c r="BS188" s="133"/>
      <c r="BT188" s="133"/>
      <c r="BU188" s="133"/>
      <c r="BV188" s="133"/>
      <c r="BW188" s="133"/>
      <c r="BX188" s="133"/>
      <c r="BY188" s="133"/>
      <c r="BZ188" s="133"/>
      <c r="CA188" s="252"/>
      <c r="CB188" s="252"/>
      <c r="CC188" s="252"/>
      <c r="CD188" s="252"/>
      <c r="CE188" s="252"/>
      <c r="CF188" s="252"/>
      <c r="CG188" s="252"/>
      <c r="CH188" s="252"/>
      <c r="CI188" s="252"/>
      <c r="CJ188" s="252"/>
      <c r="CK188" s="252"/>
      <c r="CL188" s="252"/>
      <c r="CM188" s="252"/>
      <c r="CN188" s="252"/>
      <c r="CO188" s="252"/>
      <c r="CP188" s="252"/>
      <c r="CQ188" s="252"/>
      <c r="CR188" s="252"/>
      <c r="CS188" s="252"/>
      <c r="CT188" s="252"/>
      <c r="CU188" s="252"/>
      <c r="CV188" s="252"/>
      <c r="CW188" s="252"/>
      <c r="CX188" s="252"/>
      <c r="CY188" s="252"/>
      <c r="CZ188" s="252"/>
      <c r="DA188" s="252"/>
      <c r="DB188" s="252"/>
      <c r="DC188" s="252"/>
      <c r="DD188" s="252"/>
      <c r="DE188" s="252"/>
      <c r="DF188" s="252"/>
      <c r="DG188" s="252"/>
      <c r="DH188" s="252"/>
      <c r="FB188" s="133"/>
      <c r="FC188" s="133"/>
      <c r="FD188" s="133"/>
      <c r="FE188" s="133"/>
      <c r="FF188" s="133"/>
      <c r="FG188" s="133"/>
      <c r="FH188" s="133"/>
      <c r="FI188" s="133"/>
      <c r="FJ188" s="133"/>
      <c r="FK188" s="133"/>
      <c r="FL188" s="133"/>
      <c r="FM188" s="133"/>
      <c r="FN188" s="133"/>
      <c r="FO188" s="133"/>
      <c r="FP188" s="133"/>
      <c r="FQ188" s="133"/>
      <c r="FR188" s="133"/>
      <c r="FS188" s="133"/>
      <c r="FT188" s="133"/>
      <c r="FU188" s="133"/>
      <c r="FV188" s="133"/>
      <c r="FW188" s="133"/>
      <c r="FX188" s="133"/>
      <c r="FY188" s="133"/>
      <c r="FZ188" s="133"/>
      <c r="GA188" s="133"/>
      <c r="GB188" s="133"/>
      <c r="GC188" s="133"/>
      <c r="GD188" s="133"/>
      <c r="GE188" s="133"/>
      <c r="GF188" s="133"/>
      <c r="GG188" s="133"/>
      <c r="GH188" s="133"/>
      <c r="GI188" s="133"/>
      <c r="GJ188" s="133"/>
      <c r="GK188" s="133"/>
      <c r="GL188" s="133"/>
      <c r="GM188" s="133"/>
      <c r="GN188" s="133"/>
      <c r="GO188" s="133"/>
      <c r="GP188" s="133"/>
      <c r="GQ188" s="133"/>
      <c r="GR188" s="133"/>
      <c r="GS188" s="133"/>
      <c r="GT188" s="133"/>
      <c r="GU188" s="133"/>
      <c r="GV188" s="133"/>
      <c r="IG188" s="253"/>
      <c r="IH188" s="253"/>
      <c r="II188" s="253"/>
      <c r="IJ188" s="253"/>
    </row>
    <row r="189" spans="3:244">
      <c r="C189" s="133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33"/>
      <c r="AB189" s="133"/>
      <c r="AC189" s="133"/>
      <c r="AD189" s="133"/>
      <c r="AE189" s="133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3"/>
      <c r="AS189" s="133"/>
      <c r="AT189" s="133"/>
      <c r="AU189" s="133"/>
      <c r="AV189" s="133"/>
      <c r="AW189" s="133"/>
      <c r="AX189" s="133"/>
      <c r="AY189" s="133"/>
      <c r="AZ189" s="133"/>
      <c r="BA189" s="133"/>
      <c r="BB189" s="133"/>
      <c r="BC189" s="133"/>
      <c r="BD189" s="133"/>
      <c r="BE189" s="133"/>
      <c r="BF189" s="133"/>
      <c r="BG189" s="133"/>
      <c r="BH189" s="133"/>
      <c r="BI189" s="133"/>
      <c r="BJ189" s="133"/>
      <c r="BK189" s="133"/>
      <c r="BL189" s="133"/>
      <c r="BM189" s="133"/>
      <c r="BN189" s="133"/>
      <c r="BO189" s="133"/>
      <c r="BP189" s="133"/>
      <c r="BQ189" s="133"/>
      <c r="BR189" s="133"/>
      <c r="BS189" s="133"/>
      <c r="BT189" s="133"/>
      <c r="BU189" s="133"/>
      <c r="BV189" s="133"/>
      <c r="BW189" s="133"/>
      <c r="BX189" s="133"/>
      <c r="BY189" s="133"/>
      <c r="BZ189" s="133"/>
      <c r="CA189" s="252"/>
      <c r="CB189" s="252"/>
      <c r="CC189" s="252"/>
      <c r="CD189" s="252"/>
      <c r="CE189" s="252"/>
      <c r="CF189" s="252"/>
      <c r="CG189" s="252"/>
      <c r="CH189" s="252"/>
      <c r="CI189" s="252"/>
      <c r="CJ189" s="252"/>
      <c r="CK189" s="252"/>
      <c r="CL189" s="252"/>
      <c r="CM189" s="252"/>
      <c r="CN189" s="252"/>
      <c r="CO189" s="252"/>
      <c r="CP189" s="252"/>
      <c r="CQ189" s="252"/>
      <c r="CR189" s="252"/>
      <c r="CS189" s="252"/>
      <c r="CT189" s="252"/>
      <c r="CU189" s="252"/>
      <c r="CV189" s="252"/>
      <c r="CW189" s="252"/>
      <c r="CX189" s="252"/>
      <c r="CY189" s="252"/>
      <c r="CZ189" s="252"/>
      <c r="DA189" s="252"/>
      <c r="DB189" s="252"/>
      <c r="DC189" s="252"/>
      <c r="DD189" s="252"/>
      <c r="DE189" s="252"/>
      <c r="DF189" s="252"/>
      <c r="DG189" s="252"/>
      <c r="DH189" s="252"/>
      <c r="FB189" s="133"/>
      <c r="FC189" s="133"/>
      <c r="FD189" s="133"/>
      <c r="FE189" s="133"/>
      <c r="FF189" s="133"/>
      <c r="FG189" s="133"/>
      <c r="FH189" s="133"/>
      <c r="FI189" s="133"/>
      <c r="FJ189" s="133"/>
      <c r="FK189" s="133"/>
      <c r="FL189" s="133"/>
      <c r="FM189" s="133"/>
      <c r="FN189" s="133"/>
      <c r="FO189" s="133"/>
      <c r="FP189" s="133"/>
      <c r="FQ189" s="133"/>
      <c r="FR189" s="133"/>
      <c r="FS189" s="133"/>
      <c r="FT189" s="133"/>
      <c r="FU189" s="133"/>
      <c r="FV189" s="133"/>
      <c r="FW189" s="133"/>
      <c r="FX189" s="133"/>
      <c r="FY189" s="133"/>
      <c r="FZ189" s="133"/>
      <c r="GA189" s="133"/>
      <c r="GB189" s="133"/>
      <c r="GC189" s="133"/>
      <c r="GD189" s="133"/>
      <c r="GE189" s="133"/>
      <c r="GF189" s="133"/>
      <c r="GG189" s="133"/>
      <c r="GH189" s="133"/>
      <c r="GI189" s="133"/>
      <c r="GJ189" s="133"/>
      <c r="GK189" s="133"/>
      <c r="GL189" s="133"/>
      <c r="GM189" s="133"/>
      <c r="GN189" s="133"/>
      <c r="GO189" s="133"/>
      <c r="GP189" s="133"/>
      <c r="GQ189" s="133"/>
      <c r="GR189" s="133"/>
      <c r="GS189" s="133"/>
      <c r="GT189" s="133"/>
      <c r="GU189" s="133"/>
      <c r="GV189" s="133"/>
      <c r="IG189" s="253"/>
      <c r="IH189" s="253"/>
      <c r="II189" s="253"/>
      <c r="IJ189" s="253"/>
    </row>
    <row r="190" spans="3:244"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33"/>
      <c r="AD190" s="133"/>
      <c r="AE190" s="133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3"/>
      <c r="AS190" s="133"/>
      <c r="AT190" s="133"/>
      <c r="AU190" s="133"/>
      <c r="AV190" s="133"/>
      <c r="AW190" s="133"/>
      <c r="AX190" s="133"/>
      <c r="AY190" s="133"/>
      <c r="AZ190" s="133"/>
      <c r="BA190" s="133"/>
      <c r="BB190" s="133"/>
      <c r="BC190" s="133"/>
      <c r="BD190" s="133"/>
      <c r="BE190" s="133"/>
      <c r="BF190" s="133"/>
      <c r="BG190" s="133"/>
      <c r="BH190" s="133"/>
      <c r="BI190" s="133"/>
      <c r="BJ190" s="133"/>
      <c r="BK190" s="133"/>
      <c r="BL190" s="133"/>
      <c r="BM190" s="133"/>
      <c r="BN190" s="133"/>
      <c r="BO190" s="133"/>
      <c r="BP190" s="133"/>
      <c r="BQ190" s="133"/>
      <c r="BR190" s="133"/>
      <c r="BS190" s="133"/>
      <c r="BT190" s="133"/>
      <c r="BU190" s="133"/>
      <c r="BV190" s="133"/>
      <c r="BW190" s="133"/>
      <c r="BX190" s="133"/>
      <c r="BY190" s="133"/>
      <c r="BZ190" s="133"/>
      <c r="CA190" s="252"/>
      <c r="CB190" s="252"/>
      <c r="CC190" s="252"/>
      <c r="CD190" s="252"/>
      <c r="CE190" s="252"/>
      <c r="CF190" s="252"/>
      <c r="CG190" s="252"/>
      <c r="CH190" s="252"/>
      <c r="CI190" s="252"/>
      <c r="CJ190" s="252"/>
      <c r="CK190" s="252"/>
      <c r="CL190" s="252"/>
      <c r="CM190" s="252"/>
      <c r="CN190" s="252"/>
      <c r="CO190" s="252"/>
      <c r="CP190" s="252"/>
      <c r="CQ190" s="252"/>
      <c r="CR190" s="252"/>
      <c r="CS190" s="252"/>
      <c r="CT190" s="252"/>
      <c r="CU190" s="252"/>
      <c r="CV190" s="252"/>
      <c r="CW190" s="252"/>
      <c r="CX190" s="252"/>
      <c r="CY190" s="252"/>
      <c r="CZ190" s="252"/>
      <c r="DA190" s="252"/>
      <c r="DB190" s="252"/>
      <c r="DC190" s="252"/>
      <c r="DD190" s="252"/>
      <c r="DE190" s="252"/>
      <c r="DF190" s="252"/>
      <c r="DG190" s="252"/>
      <c r="DH190" s="252"/>
      <c r="FB190" s="133"/>
      <c r="FC190" s="133"/>
      <c r="FD190" s="133"/>
      <c r="FE190" s="133"/>
      <c r="FF190" s="133"/>
      <c r="FG190" s="133"/>
      <c r="FH190" s="133"/>
      <c r="FI190" s="133"/>
      <c r="FJ190" s="133"/>
      <c r="FK190" s="133"/>
      <c r="FL190" s="133"/>
      <c r="FM190" s="133"/>
      <c r="FN190" s="133"/>
      <c r="FO190" s="133"/>
      <c r="FP190" s="133"/>
      <c r="FQ190" s="133"/>
      <c r="FR190" s="133"/>
      <c r="FS190" s="133"/>
      <c r="FT190" s="133"/>
      <c r="FU190" s="133"/>
      <c r="FV190" s="133"/>
      <c r="FW190" s="133"/>
      <c r="FX190" s="133"/>
      <c r="FY190" s="133"/>
      <c r="FZ190" s="133"/>
      <c r="GA190" s="133"/>
      <c r="GB190" s="133"/>
      <c r="GC190" s="133"/>
      <c r="GD190" s="133"/>
      <c r="GE190" s="133"/>
      <c r="GF190" s="133"/>
      <c r="GG190" s="133"/>
      <c r="GH190" s="133"/>
      <c r="GI190" s="133"/>
      <c r="GJ190" s="133"/>
      <c r="GK190" s="133"/>
      <c r="GL190" s="133"/>
      <c r="GM190" s="133"/>
      <c r="GN190" s="133"/>
      <c r="GO190" s="133"/>
      <c r="GP190" s="133"/>
      <c r="GQ190" s="133"/>
      <c r="GR190" s="133"/>
      <c r="GS190" s="133"/>
      <c r="GT190" s="133"/>
      <c r="GU190" s="133"/>
      <c r="GV190" s="133"/>
      <c r="IG190" s="253"/>
      <c r="IH190" s="253"/>
      <c r="II190" s="253"/>
      <c r="IJ190" s="253"/>
    </row>
    <row r="191" spans="3:244"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3"/>
      <c r="AS191" s="133"/>
      <c r="AT191" s="133"/>
      <c r="AU191" s="133"/>
      <c r="AV191" s="133"/>
      <c r="AW191" s="133"/>
      <c r="AX191" s="133"/>
      <c r="AY191" s="133"/>
      <c r="AZ191" s="133"/>
      <c r="BA191" s="133"/>
      <c r="BB191" s="133"/>
      <c r="BC191" s="133"/>
      <c r="BD191" s="133"/>
      <c r="BE191" s="133"/>
      <c r="BF191" s="133"/>
      <c r="BG191" s="133"/>
      <c r="BH191" s="133"/>
      <c r="BI191" s="133"/>
      <c r="BJ191" s="133"/>
      <c r="BK191" s="133"/>
      <c r="BL191" s="133"/>
      <c r="BM191" s="133"/>
      <c r="BN191" s="133"/>
      <c r="BO191" s="133"/>
      <c r="BP191" s="133"/>
      <c r="BQ191" s="133"/>
      <c r="BR191" s="133"/>
      <c r="BS191" s="133"/>
      <c r="BT191" s="133"/>
      <c r="BU191" s="133"/>
      <c r="BV191" s="133"/>
      <c r="BW191" s="133"/>
      <c r="BX191" s="133"/>
      <c r="BY191" s="133"/>
      <c r="BZ191" s="133"/>
      <c r="CA191" s="252"/>
      <c r="CB191" s="252"/>
      <c r="CC191" s="252"/>
      <c r="CD191" s="252"/>
      <c r="CE191" s="252"/>
      <c r="CF191" s="252"/>
      <c r="CG191" s="252"/>
      <c r="CH191" s="252"/>
      <c r="CI191" s="252"/>
      <c r="CJ191" s="252"/>
      <c r="CK191" s="252"/>
      <c r="CL191" s="252"/>
      <c r="CM191" s="252"/>
      <c r="CN191" s="252"/>
      <c r="CO191" s="252"/>
      <c r="CP191" s="252"/>
      <c r="CQ191" s="252"/>
      <c r="CR191" s="252"/>
      <c r="CS191" s="252"/>
      <c r="CT191" s="252"/>
      <c r="CU191" s="252"/>
      <c r="CV191" s="252"/>
      <c r="CW191" s="252"/>
      <c r="CX191" s="252"/>
      <c r="CY191" s="252"/>
      <c r="CZ191" s="252"/>
      <c r="DA191" s="252"/>
      <c r="DB191" s="252"/>
      <c r="DC191" s="252"/>
      <c r="DD191" s="252"/>
      <c r="DE191" s="252"/>
      <c r="DF191" s="252"/>
      <c r="DG191" s="252"/>
      <c r="DH191" s="252"/>
      <c r="FB191" s="133"/>
      <c r="FC191" s="133"/>
      <c r="FD191" s="133"/>
      <c r="FE191" s="133"/>
      <c r="FF191" s="133"/>
      <c r="FG191" s="133"/>
      <c r="FH191" s="133"/>
      <c r="FI191" s="133"/>
      <c r="FJ191" s="133"/>
      <c r="FK191" s="133"/>
      <c r="FL191" s="133"/>
      <c r="FM191" s="133"/>
      <c r="FN191" s="133"/>
      <c r="FO191" s="133"/>
      <c r="FP191" s="133"/>
      <c r="FQ191" s="133"/>
      <c r="FR191" s="133"/>
      <c r="FS191" s="133"/>
      <c r="FT191" s="133"/>
      <c r="FU191" s="133"/>
      <c r="FV191" s="133"/>
      <c r="FW191" s="133"/>
      <c r="FX191" s="133"/>
      <c r="FY191" s="133"/>
      <c r="FZ191" s="133"/>
      <c r="GA191" s="133"/>
      <c r="GB191" s="133"/>
      <c r="GC191" s="133"/>
      <c r="GD191" s="133"/>
      <c r="GE191" s="133"/>
      <c r="GF191" s="133"/>
      <c r="GG191" s="133"/>
      <c r="GH191" s="133"/>
      <c r="GI191" s="133"/>
      <c r="GJ191" s="133"/>
      <c r="GK191" s="133"/>
      <c r="GL191" s="133"/>
      <c r="GM191" s="133"/>
      <c r="GN191" s="133"/>
      <c r="GO191" s="133"/>
      <c r="GP191" s="133"/>
      <c r="GQ191" s="133"/>
      <c r="GR191" s="133"/>
      <c r="GS191" s="133"/>
      <c r="GT191" s="133"/>
      <c r="GU191" s="133"/>
      <c r="GV191" s="133"/>
      <c r="IG191" s="253"/>
      <c r="IH191" s="253"/>
      <c r="II191" s="253"/>
      <c r="IJ191" s="253"/>
    </row>
    <row r="192" spans="3:244"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  <c r="AA192" s="133"/>
      <c r="AB192" s="133"/>
      <c r="AC192" s="133"/>
      <c r="AD192" s="133"/>
      <c r="AE192" s="133"/>
      <c r="AF192" s="133"/>
      <c r="AG192" s="133"/>
      <c r="AH192" s="133"/>
      <c r="AI192" s="133"/>
      <c r="AJ192" s="133"/>
      <c r="AK192" s="133"/>
      <c r="AL192" s="133"/>
      <c r="AM192" s="133"/>
      <c r="AN192" s="133"/>
      <c r="AO192" s="133"/>
      <c r="AP192" s="133"/>
      <c r="AQ192" s="133"/>
      <c r="AR192" s="133"/>
      <c r="AS192" s="133"/>
      <c r="AT192" s="133"/>
      <c r="AU192" s="133"/>
      <c r="AV192" s="133"/>
      <c r="AW192" s="133"/>
      <c r="AX192" s="133"/>
      <c r="AY192" s="133"/>
      <c r="AZ192" s="133"/>
      <c r="BA192" s="133"/>
      <c r="BB192" s="133"/>
      <c r="BC192" s="133"/>
      <c r="BD192" s="133"/>
      <c r="BE192" s="133"/>
      <c r="BF192" s="133"/>
      <c r="BG192" s="133"/>
      <c r="BH192" s="133"/>
      <c r="BI192" s="133"/>
      <c r="BJ192" s="133"/>
      <c r="BK192" s="133"/>
      <c r="BL192" s="133"/>
      <c r="BM192" s="133"/>
      <c r="BN192" s="133"/>
      <c r="BO192" s="133"/>
      <c r="BP192" s="133"/>
      <c r="BQ192" s="133"/>
      <c r="BR192" s="133"/>
      <c r="BS192" s="133"/>
      <c r="BT192" s="133"/>
      <c r="BU192" s="133"/>
      <c r="BV192" s="133"/>
      <c r="BW192" s="133"/>
      <c r="BX192" s="133"/>
      <c r="BY192" s="133"/>
      <c r="BZ192" s="133"/>
      <c r="CA192" s="252"/>
      <c r="CB192" s="252"/>
      <c r="CC192" s="252"/>
      <c r="CD192" s="252"/>
      <c r="CE192" s="252"/>
      <c r="CF192" s="252"/>
      <c r="CG192" s="252"/>
      <c r="CH192" s="252"/>
      <c r="CI192" s="252"/>
      <c r="CJ192" s="252"/>
      <c r="CK192" s="252"/>
      <c r="CL192" s="252"/>
      <c r="CM192" s="252"/>
      <c r="CN192" s="252"/>
      <c r="CO192" s="252"/>
      <c r="CP192" s="252"/>
      <c r="CQ192" s="252"/>
      <c r="CR192" s="252"/>
      <c r="CS192" s="252"/>
      <c r="CT192" s="252"/>
      <c r="CU192" s="252"/>
      <c r="CV192" s="252"/>
      <c r="CW192" s="252"/>
      <c r="CX192" s="252"/>
      <c r="CY192" s="252"/>
      <c r="CZ192" s="252"/>
      <c r="DA192" s="252"/>
      <c r="DB192" s="252"/>
      <c r="DC192" s="252"/>
      <c r="DD192" s="252"/>
      <c r="DE192" s="252"/>
      <c r="DF192" s="252"/>
      <c r="DG192" s="252"/>
      <c r="DH192" s="252"/>
      <c r="FB192" s="133"/>
      <c r="FC192" s="133"/>
      <c r="FD192" s="133"/>
      <c r="FE192" s="133"/>
      <c r="FF192" s="133"/>
      <c r="FG192" s="133"/>
      <c r="FH192" s="133"/>
      <c r="FI192" s="133"/>
      <c r="FJ192" s="133"/>
      <c r="FK192" s="133"/>
      <c r="FL192" s="133"/>
      <c r="FM192" s="133"/>
      <c r="FN192" s="133"/>
      <c r="FO192" s="133"/>
      <c r="FP192" s="133"/>
      <c r="FQ192" s="133"/>
      <c r="FR192" s="133"/>
      <c r="FS192" s="133"/>
      <c r="FT192" s="133"/>
      <c r="FU192" s="133"/>
      <c r="FV192" s="133"/>
      <c r="FW192" s="133"/>
      <c r="FX192" s="133"/>
      <c r="FY192" s="133"/>
      <c r="FZ192" s="133"/>
      <c r="GA192" s="133"/>
      <c r="GB192" s="133"/>
      <c r="GC192" s="133"/>
      <c r="GD192" s="133"/>
      <c r="GE192" s="133"/>
      <c r="GF192" s="133"/>
      <c r="GG192" s="133"/>
      <c r="GH192" s="133"/>
      <c r="GI192" s="133"/>
      <c r="GJ192" s="133"/>
      <c r="GK192" s="133"/>
      <c r="GL192" s="133"/>
      <c r="GM192" s="133"/>
      <c r="GN192" s="133"/>
      <c r="GO192" s="133"/>
      <c r="GP192" s="133"/>
      <c r="GQ192" s="133"/>
      <c r="GR192" s="133"/>
      <c r="GS192" s="133"/>
      <c r="GT192" s="133"/>
      <c r="GU192" s="133"/>
      <c r="GV192" s="133"/>
      <c r="IG192" s="253"/>
      <c r="IH192" s="253"/>
      <c r="II192" s="253"/>
      <c r="IJ192" s="253"/>
    </row>
    <row r="193" spans="3:244">
      <c r="C193" s="133"/>
      <c r="D193" s="133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33"/>
      <c r="AD193" s="133"/>
      <c r="AE193" s="133"/>
      <c r="AF193" s="133"/>
      <c r="AG193" s="133"/>
      <c r="AH193" s="133"/>
      <c r="AI193" s="133"/>
      <c r="AJ193" s="133"/>
      <c r="AK193" s="133"/>
      <c r="AL193" s="133"/>
      <c r="AM193" s="133"/>
      <c r="AN193" s="133"/>
      <c r="AO193" s="133"/>
      <c r="AP193" s="133"/>
      <c r="AQ193" s="133"/>
      <c r="AR193" s="133"/>
      <c r="AS193" s="133"/>
      <c r="AT193" s="133"/>
      <c r="AU193" s="133"/>
      <c r="AV193" s="133"/>
      <c r="AW193" s="133"/>
      <c r="AX193" s="133"/>
      <c r="AY193" s="133"/>
      <c r="AZ193" s="133"/>
      <c r="BA193" s="133"/>
      <c r="BB193" s="133"/>
      <c r="BC193" s="133"/>
      <c r="BD193" s="133"/>
      <c r="BE193" s="133"/>
      <c r="BF193" s="133"/>
      <c r="BG193" s="133"/>
      <c r="BH193" s="133"/>
      <c r="BI193" s="133"/>
      <c r="BJ193" s="133"/>
      <c r="BK193" s="133"/>
      <c r="BL193" s="133"/>
      <c r="BM193" s="133"/>
      <c r="BN193" s="133"/>
      <c r="BO193" s="133"/>
      <c r="BP193" s="133"/>
      <c r="BQ193" s="133"/>
      <c r="BR193" s="133"/>
      <c r="BS193" s="133"/>
      <c r="BT193" s="133"/>
      <c r="BU193" s="133"/>
      <c r="BV193" s="133"/>
      <c r="BW193" s="133"/>
      <c r="BX193" s="133"/>
      <c r="BY193" s="133"/>
      <c r="BZ193" s="133"/>
      <c r="CA193" s="252"/>
      <c r="CB193" s="252"/>
      <c r="CC193" s="252"/>
      <c r="CD193" s="252"/>
      <c r="CE193" s="252"/>
      <c r="CF193" s="252"/>
      <c r="CG193" s="252"/>
      <c r="CH193" s="252"/>
      <c r="CI193" s="252"/>
      <c r="CJ193" s="252"/>
      <c r="CK193" s="252"/>
      <c r="CL193" s="252"/>
      <c r="CM193" s="252"/>
      <c r="CN193" s="252"/>
      <c r="CO193" s="252"/>
      <c r="CP193" s="252"/>
      <c r="CQ193" s="252"/>
      <c r="CR193" s="252"/>
      <c r="CS193" s="252"/>
      <c r="CT193" s="252"/>
      <c r="CU193" s="252"/>
      <c r="CV193" s="252"/>
      <c r="CW193" s="252"/>
      <c r="CX193" s="252"/>
      <c r="CY193" s="252"/>
      <c r="CZ193" s="252"/>
      <c r="DA193" s="252"/>
      <c r="DB193" s="252"/>
      <c r="DC193" s="252"/>
      <c r="DD193" s="252"/>
      <c r="DE193" s="252"/>
      <c r="DF193" s="252"/>
      <c r="DG193" s="252"/>
      <c r="DH193" s="252"/>
      <c r="FB193" s="133"/>
      <c r="FC193" s="133"/>
      <c r="FD193" s="133"/>
      <c r="FE193" s="133"/>
      <c r="FF193" s="133"/>
      <c r="FG193" s="133"/>
      <c r="FH193" s="133"/>
      <c r="FI193" s="133"/>
      <c r="FJ193" s="133"/>
      <c r="FK193" s="133"/>
      <c r="FL193" s="133"/>
      <c r="FM193" s="133"/>
      <c r="FN193" s="133"/>
      <c r="FO193" s="133"/>
      <c r="FP193" s="133"/>
      <c r="FQ193" s="133"/>
      <c r="FR193" s="133"/>
      <c r="FS193" s="133"/>
      <c r="FT193" s="133"/>
      <c r="FU193" s="133"/>
      <c r="FV193" s="133"/>
      <c r="FW193" s="133"/>
      <c r="FX193" s="133"/>
      <c r="FY193" s="133"/>
      <c r="FZ193" s="133"/>
      <c r="GA193" s="133"/>
      <c r="GB193" s="133"/>
      <c r="GC193" s="133"/>
      <c r="GD193" s="133"/>
      <c r="GE193" s="133"/>
      <c r="GF193" s="133"/>
      <c r="GG193" s="133"/>
      <c r="GH193" s="133"/>
      <c r="GI193" s="133"/>
      <c r="GJ193" s="133"/>
      <c r="GK193" s="133"/>
      <c r="GL193" s="133"/>
      <c r="GM193" s="133"/>
      <c r="GN193" s="133"/>
      <c r="GO193" s="133"/>
      <c r="GP193" s="133"/>
      <c r="GQ193" s="133"/>
      <c r="GR193" s="133"/>
      <c r="GS193" s="133"/>
      <c r="GT193" s="133"/>
      <c r="GU193" s="133"/>
      <c r="GV193" s="133"/>
      <c r="IG193" s="253"/>
      <c r="IH193" s="253"/>
      <c r="II193" s="253"/>
      <c r="IJ193" s="253"/>
    </row>
    <row r="194" spans="3:244">
      <c r="C194" s="133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  <c r="AA194" s="133"/>
      <c r="AB194" s="133"/>
      <c r="AC194" s="133"/>
      <c r="AD194" s="133"/>
      <c r="AE194" s="133"/>
      <c r="AF194" s="133"/>
      <c r="AG194" s="133"/>
      <c r="AH194" s="133"/>
      <c r="AI194" s="133"/>
      <c r="AJ194" s="133"/>
      <c r="AK194" s="133"/>
      <c r="AL194" s="133"/>
      <c r="AM194" s="133"/>
      <c r="AN194" s="133"/>
      <c r="AO194" s="133"/>
      <c r="AP194" s="133"/>
      <c r="AQ194" s="133"/>
      <c r="AR194" s="133"/>
      <c r="AS194" s="133"/>
      <c r="AT194" s="133"/>
      <c r="AU194" s="133"/>
      <c r="AV194" s="133"/>
      <c r="AW194" s="133"/>
      <c r="AX194" s="133"/>
      <c r="AY194" s="133"/>
      <c r="AZ194" s="133"/>
      <c r="BA194" s="133"/>
      <c r="BB194" s="133"/>
      <c r="BC194" s="133"/>
      <c r="BD194" s="133"/>
      <c r="BE194" s="133"/>
      <c r="BF194" s="133"/>
      <c r="BG194" s="133"/>
      <c r="BH194" s="133"/>
      <c r="BI194" s="133"/>
      <c r="BJ194" s="133"/>
      <c r="BK194" s="133"/>
      <c r="BL194" s="133"/>
      <c r="BM194" s="133"/>
      <c r="BN194" s="133"/>
      <c r="BO194" s="133"/>
      <c r="BP194" s="133"/>
      <c r="BQ194" s="133"/>
      <c r="BR194" s="133"/>
      <c r="BS194" s="133"/>
      <c r="BT194" s="133"/>
      <c r="BU194" s="133"/>
      <c r="BV194" s="133"/>
      <c r="BW194" s="133"/>
      <c r="BX194" s="133"/>
      <c r="BY194" s="133"/>
      <c r="BZ194" s="133"/>
      <c r="CA194" s="252"/>
      <c r="CB194" s="252"/>
      <c r="CC194" s="252"/>
      <c r="CD194" s="252"/>
      <c r="CE194" s="252"/>
      <c r="CF194" s="252"/>
      <c r="CG194" s="252"/>
      <c r="CH194" s="252"/>
      <c r="CI194" s="252"/>
      <c r="CJ194" s="252"/>
      <c r="CK194" s="252"/>
      <c r="CL194" s="252"/>
      <c r="CM194" s="252"/>
      <c r="CN194" s="252"/>
      <c r="CO194" s="252"/>
      <c r="CP194" s="252"/>
      <c r="CQ194" s="252"/>
      <c r="CR194" s="252"/>
      <c r="CS194" s="252"/>
      <c r="CT194" s="252"/>
      <c r="CU194" s="252"/>
      <c r="CV194" s="252"/>
      <c r="CW194" s="252"/>
      <c r="CX194" s="252"/>
      <c r="CY194" s="252"/>
      <c r="CZ194" s="252"/>
      <c r="DA194" s="252"/>
      <c r="DB194" s="252"/>
      <c r="DC194" s="252"/>
      <c r="DD194" s="252"/>
      <c r="DE194" s="252"/>
      <c r="DF194" s="252"/>
      <c r="DG194" s="252"/>
      <c r="DH194" s="252"/>
      <c r="FB194" s="133"/>
      <c r="FC194" s="133"/>
      <c r="FD194" s="133"/>
      <c r="FE194" s="133"/>
      <c r="FF194" s="133"/>
      <c r="FG194" s="133"/>
      <c r="FH194" s="133"/>
      <c r="FI194" s="133"/>
      <c r="FJ194" s="133"/>
      <c r="FK194" s="133"/>
      <c r="FL194" s="133"/>
      <c r="FM194" s="133"/>
      <c r="FN194" s="133"/>
      <c r="FO194" s="133"/>
      <c r="FP194" s="133"/>
      <c r="FQ194" s="133"/>
      <c r="FR194" s="133"/>
      <c r="FS194" s="133"/>
      <c r="FT194" s="133"/>
      <c r="FU194" s="133"/>
      <c r="FV194" s="133"/>
      <c r="FW194" s="133"/>
      <c r="FX194" s="133"/>
      <c r="FY194" s="133"/>
      <c r="FZ194" s="133"/>
      <c r="GA194" s="133"/>
      <c r="GB194" s="133"/>
      <c r="GC194" s="133"/>
      <c r="GD194" s="133"/>
      <c r="GE194" s="133"/>
      <c r="GF194" s="133"/>
      <c r="GG194" s="133"/>
      <c r="GH194" s="133"/>
      <c r="GI194" s="133"/>
      <c r="GJ194" s="133"/>
      <c r="GK194" s="133"/>
      <c r="GL194" s="133"/>
      <c r="GM194" s="133"/>
      <c r="GN194" s="133"/>
      <c r="GO194" s="133"/>
      <c r="GP194" s="133"/>
      <c r="GQ194" s="133"/>
      <c r="GR194" s="133"/>
      <c r="GS194" s="133"/>
      <c r="GT194" s="133"/>
      <c r="GU194" s="133"/>
      <c r="GV194" s="133"/>
      <c r="IG194" s="253"/>
      <c r="IH194" s="253"/>
      <c r="II194" s="253"/>
      <c r="IJ194" s="253"/>
    </row>
    <row r="195" spans="3:244">
      <c r="C195" s="133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  <c r="AA195" s="133"/>
      <c r="AB195" s="133"/>
      <c r="AC195" s="133"/>
      <c r="AD195" s="133"/>
      <c r="AE195" s="133"/>
      <c r="AF195" s="133"/>
      <c r="AG195" s="133"/>
      <c r="AH195" s="133"/>
      <c r="AI195" s="133"/>
      <c r="AJ195" s="133"/>
      <c r="AK195" s="133"/>
      <c r="AL195" s="133"/>
      <c r="AM195" s="133"/>
      <c r="AN195" s="133"/>
      <c r="AO195" s="133"/>
      <c r="AP195" s="133"/>
      <c r="AQ195" s="133"/>
      <c r="AR195" s="133"/>
      <c r="AS195" s="133"/>
      <c r="AT195" s="133"/>
      <c r="AU195" s="133"/>
      <c r="AV195" s="133"/>
      <c r="AW195" s="133"/>
      <c r="AX195" s="133"/>
      <c r="AY195" s="133"/>
      <c r="AZ195" s="133"/>
      <c r="BA195" s="133"/>
      <c r="BB195" s="133"/>
      <c r="BC195" s="133"/>
      <c r="BD195" s="133"/>
      <c r="BE195" s="133"/>
      <c r="BF195" s="133"/>
      <c r="BG195" s="133"/>
      <c r="BH195" s="133"/>
      <c r="BI195" s="133"/>
      <c r="BJ195" s="133"/>
      <c r="BK195" s="133"/>
      <c r="BL195" s="133"/>
      <c r="BM195" s="133"/>
      <c r="BN195" s="133"/>
      <c r="BO195" s="133"/>
      <c r="BP195" s="133"/>
      <c r="BQ195" s="133"/>
      <c r="BR195" s="133"/>
      <c r="BS195" s="133"/>
      <c r="BT195" s="133"/>
      <c r="BU195" s="133"/>
      <c r="BV195" s="133"/>
      <c r="BW195" s="133"/>
      <c r="BX195" s="133"/>
      <c r="BY195" s="133"/>
      <c r="BZ195" s="133"/>
      <c r="CA195" s="252"/>
      <c r="CB195" s="252"/>
      <c r="CC195" s="252"/>
      <c r="CD195" s="252"/>
      <c r="CE195" s="252"/>
      <c r="CF195" s="252"/>
      <c r="CG195" s="252"/>
      <c r="CH195" s="252"/>
      <c r="CI195" s="252"/>
      <c r="CJ195" s="252"/>
      <c r="CK195" s="252"/>
      <c r="CL195" s="252"/>
      <c r="CM195" s="252"/>
      <c r="CN195" s="252"/>
      <c r="CO195" s="252"/>
      <c r="CP195" s="252"/>
      <c r="CQ195" s="252"/>
      <c r="CR195" s="252"/>
      <c r="CS195" s="252"/>
      <c r="CT195" s="252"/>
      <c r="CU195" s="252"/>
      <c r="CV195" s="252"/>
      <c r="CW195" s="252"/>
      <c r="CX195" s="252"/>
      <c r="CY195" s="252"/>
      <c r="CZ195" s="252"/>
      <c r="DA195" s="252"/>
      <c r="DB195" s="252"/>
      <c r="DC195" s="252"/>
      <c r="DD195" s="252"/>
      <c r="DE195" s="252"/>
      <c r="DF195" s="252"/>
      <c r="DG195" s="252"/>
      <c r="DH195" s="252"/>
      <c r="FB195" s="133"/>
      <c r="FC195" s="133"/>
      <c r="FD195" s="133"/>
      <c r="FE195" s="133"/>
      <c r="FF195" s="133"/>
      <c r="FG195" s="133"/>
      <c r="FH195" s="133"/>
      <c r="FI195" s="133"/>
      <c r="FJ195" s="133"/>
      <c r="FK195" s="133"/>
      <c r="FL195" s="133"/>
      <c r="FM195" s="133"/>
      <c r="FN195" s="133"/>
      <c r="FO195" s="133"/>
      <c r="FP195" s="133"/>
      <c r="FQ195" s="133"/>
      <c r="FR195" s="133"/>
      <c r="FS195" s="133"/>
      <c r="FT195" s="133"/>
      <c r="FU195" s="133"/>
      <c r="FV195" s="133"/>
      <c r="FW195" s="133"/>
      <c r="FX195" s="133"/>
      <c r="FY195" s="133"/>
      <c r="FZ195" s="133"/>
      <c r="GA195" s="133"/>
      <c r="GB195" s="133"/>
      <c r="GC195" s="133"/>
      <c r="GD195" s="133"/>
      <c r="GE195" s="133"/>
      <c r="GF195" s="133"/>
      <c r="GG195" s="133"/>
      <c r="GH195" s="133"/>
      <c r="GI195" s="133"/>
      <c r="GJ195" s="133"/>
      <c r="GK195" s="133"/>
      <c r="GL195" s="133"/>
      <c r="GM195" s="133"/>
      <c r="GN195" s="133"/>
      <c r="GO195" s="133"/>
      <c r="GP195" s="133"/>
      <c r="GQ195" s="133"/>
      <c r="GR195" s="133"/>
      <c r="GS195" s="133"/>
      <c r="GT195" s="133"/>
      <c r="GU195" s="133"/>
      <c r="GV195" s="133"/>
      <c r="IG195" s="253"/>
      <c r="IH195" s="253"/>
      <c r="II195" s="253"/>
      <c r="IJ195" s="253"/>
    </row>
    <row r="196" spans="3:244"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  <c r="AA196" s="133"/>
      <c r="AB196" s="133"/>
      <c r="AC196" s="133"/>
      <c r="AD196" s="133"/>
      <c r="AE196" s="133"/>
      <c r="AF196" s="133"/>
      <c r="AG196" s="133"/>
      <c r="AH196" s="133"/>
      <c r="AI196" s="133"/>
      <c r="AJ196" s="133"/>
      <c r="AK196" s="133"/>
      <c r="AL196" s="133"/>
      <c r="AM196" s="133"/>
      <c r="AN196" s="133"/>
      <c r="AO196" s="133"/>
      <c r="AP196" s="133"/>
      <c r="AQ196" s="133"/>
      <c r="AR196" s="133"/>
      <c r="AS196" s="133"/>
      <c r="AT196" s="133"/>
      <c r="AU196" s="133"/>
      <c r="AV196" s="133"/>
      <c r="AW196" s="133"/>
      <c r="AX196" s="133"/>
      <c r="AY196" s="133"/>
      <c r="AZ196" s="133"/>
      <c r="BA196" s="133"/>
      <c r="BB196" s="133"/>
      <c r="BC196" s="133"/>
      <c r="BD196" s="133"/>
      <c r="BE196" s="133"/>
      <c r="BF196" s="133"/>
      <c r="BG196" s="133"/>
      <c r="BH196" s="133"/>
      <c r="BI196" s="133"/>
      <c r="BJ196" s="133"/>
      <c r="BK196" s="133"/>
      <c r="BL196" s="133"/>
      <c r="BM196" s="133"/>
      <c r="BN196" s="133"/>
      <c r="BO196" s="133"/>
      <c r="BP196" s="133"/>
      <c r="BQ196" s="133"/>
      <c r="BR196" s="133"/>
      <c r="BS196" s="133"/>
      <c r="BT196" s="133"/>
      <c r="BU196" s="133"/>
      <c r="BV196" s="133"/>
      <c r="BW196" s="133"/>
      <c r="BX196" s="133"/>
      <c r="BY196" s="133"/>
      <c r="BZ196" s="133"/>
      <c r="CA196" s="252"/>
      <c r="CB196" s="252"/>
      <c r="CC196" s="252"/>
      <c r="CD196" s="252"/>
      <c r="CE196" s="252"/>
      <c r="CF196" s="252"/>
      <c r="CG196" s="252"/>
      <c r="CH196" s="252"/>
      <c r="CI196" s="252"/>
      <c r="CJ196" s="252"/>
      <c r="CK196" s="252"/>
      <c r="CL196" s="252"/>
      <c r="CM196" s="252"/>
      <c r="CN196" s="252"/>
      <c r="CO196" s="252"/>
      <c r="CP196" s="252"/>
      <c r="CQ196" s="252"/>
      <c r="CR196" s="252"/>
      <c r="CS196" s="252"/>
      <c r="CT196" s="252"/>
      <c r="CU196" s="252"/>
      <c r="CV196" s="252"/>
      <c r="CW196" s="252"/>
      <c r="CX196" s="252"/>
      <c r="CY196" s="252"/>
      <c r="CZ196" s="252"/>
      <c r="DA196" s="252"/>
      <c r="DB196" s="252"/>
      <c r="DC196" s="252"/>
      <c r="DD196" s="252"/>
      <c r="DE196" s="252"/>
      <c r="DF196" s="252"/>
      <c r="DG196" s="252"/>
      <c r="DH196" s="252"/>
      <c r="FB196" s="133"/>
      <c r="FC196" s="133"/>
      <c r="FD196" s="133"/>
      <c r="FE196" s="133"/>
      <c r="FF196" s="133"/>
      <c r="FG196" s="133"/>
      <c r="FH196" s="133"/>
      <c r="FI196" s="133"/>
      <c r="FJ196" s="133"/>
      <c r="FK196" s="133"/>
      <c r="FL196" s="133"/>
      <c r="FM196" s="133"/>
      <c r="FN196" s="133"/>
      <c r="FO196" s="133"/>
      <c r="FP196" s="133"/>
      <c r="FQ196" s="133"/>
      <c r="FR196" s="133"/>
      <c r="FS196" s="133"/>
      <c r="FT196" s="133"/>
      <c r="FU196" s="133"/>
      <c r="FV196" s="133"/>
      <c r="FW196" s="133"/>
      <c r="FX196" s="133"/>
      <c r="FY196" s="133"/>
      <c r="FZ196" s="133"/>
      <c r="GA196" s="133"/>
      <c r="GB196" s="133"/>
      <c r="GC196" s="133"/>
      <c r="GD196" s="133"/>
      <c r="GE196" s="133"/>
      <c r="GF196" s="133"/>
      <c r="GG196" s="133"/>
      <c r="GH196" s="133"/>
      <c r="GI196" s="133"/>
      <c r="GJ196" s="133"/>
      <c r="GK196" s="133"/>
      <c r="GL196" s="133"/>
      <c r="GM196" s="133"/>
      <c r="GN196" s="133"/>
      <c r="GO196" s="133"/>
      <c r="GP196" s="133"/>
      <c r="GQ196" s="133"/>
      <c r="GR196" s="133"/>
      <c r="GS196" s="133"/>
      <c r="GT196" s="133"/>
      <c r="GU196" s="133"/>
      <c r="GV196" s="133"/>
      <c r="IG196" s="253"/>
      <c r="IH196" s="253"/>
      <c r="II196" s="253"/>
      <c r="IJ196" s="253"/>
    </row>
    <row r="197" spans="3:244"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3"/>
      <c r="AE197" s="133"/>
      <c r="AF197" s="133"/>
      <c r="AG197" s="133"/>
      <c r="AH197" s="133"/>
      <c r="AI197" s="133"/>
      <c r="AJ197" s="133"/>
      <c r="AK197" s="133"/>
      <c r="AL197" s="133"/>
      <c r="AM197" s="133"/>
      <c r="AN197" s="133"/>
      <c r="AO197" s="133"/>
      <c r="AP197" s="133"/>
      <c r="AQ197" s="133"/>
      <c r="AR197" s="133"/>
      <c r="AS197" s="133"/>
      <c r="AT197" s="133"/>
      <c r="AU197" s="133"/>
      <c r="AV197" s="133"/>
      <c r="AW197" s="133"/>
      <c r="AX197" s="133"/>
      <c r="AY197" s="133"/>
      <c r="AZ197" s="133"/>
      <c r="BA197" s="133"/>
      <c r="BB197" s="133"/>
      <c r="BC197" s="133"/>
      <c r="BD197" s="133"/>
      <c r="BE197" s="133"/>
      <c r="BF197" s="133"/>
      <c r="BG197" s="133"/>
      <c r="BH197" s="133"/>
      <c r="BI197" s="133"/>
      <c r="BJ197" s="133"/>
      <c r="BK197" s="133"/>
      <c r="BL197" s="133"/>
      <c r="BM197" s="133"/>
      <c r="BN197" s="133"/>
      <c r="BO197" s="133"/>
      <c r="BP197" s="133"/>
      <c r="BQ197" s="133"/>
      <c r="BR197" s="133"/>
      <c r="BS197" s="133"/>
      <c r="BT197" s="133"/>
      <c r="BU197" s="133"/>
      <c r="BV197" s="133"/>
      <c r="BW197" s="133"/>
      <c r="BX197" s="133"/>
      <c r="BY197" s="133"/>
      <c r="BZ197" s="133"/>
      <c r="CA197" s="252"/>
      <c r="CB197" s="252"/>
      <c r="CC197" s="252"/>
      <c r="CD197" s="252"/>
      <c r="CE197" s="252"/>
      <c r="CF197" s="252"/>
      <c r="CG197" s="252"/>
      <c r="CH197" s="252"/>
      <c r="CI197" s="252"/>
      <c r="CJ197" s="252"/>
      <c r="CK197" s="252"/>
      <c r="CL197" s="252"/>
      <c r="CM197" s="252"/>
      <c r="CN197" s="252"/>
      <c r="CO197" s="252"/>
      <c r="CP197" s="252"/>
      <c r="CQ197" s="252"/>
      <c r="CR197" s="252"/>
      <c r="CS197" s="252"/>
      <c r="CT197" s="252"/>
      <c r="CU197" s="252"/>
      <c r="CV197" s="252"/>
      <c r="CW197" s="252"/>
      <c r="CX197" s="252"/>
      <c r="CY197" s="252"/>
      <c r="CZ197" s="252"/>
      <c r="DA197" s="252"/>
      <c r="DB197" s="252"/>
      <c r="DC197" s="252"/>
      <c r="DD197" s="252"/>
      <c r="DE197" s="252"/>
      <c r="DF197" s="252"/>
      <c r="DG197" s="252"/>
      <c r="DH197" s="252"/>
      <c r="FB197" s="133"/>
      <c r="FC197" s="133"/>
      <c r="FD197" s="133"/>
      <c r="FE197" s="133"/>
      <c r="FF197" s="133"/>
      <c r="FG197" s="133"/>
      <c r="FH197" s="133"/>
      <c r="FI197" s="133"/>
      <c r="FJ197" s="133"/>
      <c r="FK197" s="133"/>
      <c r="FL197" s="133"/>
      <c r="FM197" s="133"/>
      <c r="FN197" s="133"/>
      <c r="FO197" s="133"/>
      <c r="FP197" s="133"/>
      <c r="FQ197" s="133"/>
      <c r="FR197" s="133"/>
      <c r="FS197" s="133"/>
      <c r="FT197" s="133"/>
      <c r="FU197" s="133"/>
      <c r="FV197" s="133"/>
      <c r="FW197" s="133"/>
      <c r="FX197" s="133"/>
      <c r="FY197" s="133"/>
      <c r="FZ197" s="133"/>
      <c r="GA197" s="133"/>
      <c r="GB197" s="133"/>
      <c r="GC197" s="133"/>
      <c r="GD197" s="133"/>
      <c r="GE197" s="133"/>
      <c r="GF197" s="133"/>
      <c r="GG197" s="133"/>
      <c r="GH197" s="133"/>
      <c r="GI197" s="133"/>
      <c r="GJ197" s="133"/>
      <c r="GK197" s="133"/>
      <c r="GL197" s="133"/>
      <c r="GM197" s="133"/>
      <c r="GN197" s="133"/>
      <c r="GO197" s="133"/>
      <c r="GP197" s="133"/>
      <c r="GQ197" s="133"/>
      <c r="GR197" s="133"/>
      <c r="GS197" s="133"/>
      <c r="GT197" s="133"/>
      <c r="GU197" s="133"/>
      <c r="GV197" s="133"/>
      <c r="IG197" s="253"/>
      <c r="IH197" s="253"/>
      <c r="II197" s="253"/>
      <c r="IJ197" s="253"/>
    </row>
    <row r="198" spans="3:244"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AD198" s="133"/>
      <c r="AE198" s="133"/>
      <c r="AF198" s="133"/>
      <c r="AG198" s="133"/>
      <c r="AH198" s="133"/>
      <c r="AI198" s="133"/>
      <c r="AJ198" s="133"/>
      <c r="AK198" s="133"/>
      <c r="AL198" s="133"/>
      <c r="AM198" s="133"/>
      <c r="AN198" s="133"/>
      <c r="AO198" s="133"/>
      <c r="AP198" s="133"/>
      <c r="AQ198" s="133"/>
      <c r="AR198" s="133"/>
      <c r="AS198" s="133"/>
      <c r="AT198" s="133"/>
      <c r="AU198" s="133"/>
      <c r="AV198" s="133"/>
      <c r="AW198" s="133"/>
      <c r="AX198" s="133"/>
      <c r="AY198" s="133"/>
      <c r="AZ198" s="133"/>
      <c r="BA198" s="133"/>
      <c r="BB198" s="133"/>
      <c r="BC198" s="133"/>
      <c r="BD198" s="133"/>
      <c r="BE198" s="133"/>
      <c r="BF198" s="133"/>
      <c r="BG198" s="133"/>
      <c r="BH198" s="133"/>
      <c r="BI198" s="133"/>
      <c r="BJ198" s="133"/>
      <c r="BK198" s="133"/>
      <c r="BL198" s="133"/>
      <c r="BM198" s="133"/>
      <c r="BN198" s="133"/>
      <c r="BO198" s="133"/>
      <c r="BP198" s="133"/>
      <c r="BQ198" s="133"/>
      <c r="BR198" s="133"/>
      <c r="BS198" s="133"/>
      <c r="BT198" s="133"/>
      <c r="BU198" s="133"/>
      <c r="BV198" s="133"/>
      <c r="BW198" s="133"/>
      <c r="BX198" s="133"/>
      <c r="BY198" s="133"/>
      <c r="BZ198" s="133"/>
      <c r="CA198" s="252"/>
      <c r="CB198" s="252"/>
      <c r="CC198" s="252"/>
      <c r="CD198" s="252"/>
      <c r="CE198" s="252"/>
      <c r="CF198" s="252"/>
      <c r="CG198" s="252"/>
      <c r="CH198" s="252"/>
      <c r="CI198" s="252"/>
      <c r="CJ198" s="252"/>
      <c r="CK198" s="252"/>
      <c r="CL198" s="252"/>
      <c r="CM198" s="252"/>
      <c r="CN198" s="252"/>
      <c r="CO198" s="252"/>
      <c r="CP198" s="252"/>
      <c r="CQ198" s="252"/>
      <c r="CR198" s="252"/>
      <c r="CS198" s="252"/>
      <c r="CT198" s="252"/>
      <c r="CU198" s="252"/>
      <c r="CV198" s="252"/>
      <c r="CW198" s="252"/>
      <c r="CX198" s="252"/>
      <c r="CY198" s="252"/>
      <c r="CZ198" s="252"/>
      <c r="DA198" s="252"/>
      <c r="DB198" s="252"/>
      <c r="DC198" s="252"/>
      <c r="DD198" s="252"/>
      <c r="DE198" s="252"/>
      <c r="DF198" s="252"/>
      <c r="DG198" s="252"/>
      <c r="DH198" s="252"/>
      <c r="FB198" s="133"/>
      <c r="FC198" s="133"/>
      <c r="FD198" s="133"/>
      <c r="FE198" s="133"/>
      <c r="FF198" s="133"/>
      <c r="FG198" s="133"/>
      <c r="FH198" s="133"/>
      <c r="FI198" s="133"/>
      <c r="FJ198" s="133"/>
      <c r="FK198" s="133"/>
      <c r="FL198" s="133"/>
      <c r="FM198" s="133"/>
      <c r="FN198" s="133"/>
      <c r="FO198" s="133"/>
      <c r="FP198" s="133"/>
      <c r="FQ198" s="133"/>
      <c r="FR198" s="133"/>
      <c r="FS198" s="133"/>
      <c r="FT198" s="133"/>
      <c r="FU198" s="133"/>
      <c r="FV198" s="133"/>
      <c r="FW198" s="133"/>
      <c r="FX198" s="133"/>
      <c r="FY198" s="133"/>
      <c r="FZ198" s="133"/>
      <c r="GA198" s="133"/>
      <c r="GB198" s="133"/>
      <c r="GC198" s="133"/>
      <c r="GD198" s="133"/>
      <c r="GE198" s="133"/>
      <c r="GF198" s="133"/>
      <c r="GG198" s="133"/>
      <c r="GH198" s="133"/>
      <c r="GI198" s="133"/>
      <c r="GJ198" s="133"/>
      <c r="GK198" s="133"/>
      <c r="GL198" s="133"/>
      <c r="GM198" s="133"/>
      <c r="GN198" s="133"/>
      <c r="GO198" s="133"/>
      <c r="GP198" s="133"/>
      <c r="GQ198" s="133"/>
      <c r="GR198" s="133"/>
      <c r="GS198" s="133"/>
      <c r="GT198" s="133"/>
      <c r="GU198" s="133"/>
      <c r="GV198" s="133"/>
      <c r="IG198" s="253"/>
      <c r="IH198" s="253"/>
      <c r="II198" s="253"/>
      <c r="IJ198" s="253"/>
    </row>
    <row r="199" spans="3:244">
      <c r="C199" s="133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  <c r="AA199" s="133"/>
      <c r="AB199" s="133"/>
      <c r="AC199" s="133"/>
      <c r="AD199" s="133"/>
      <c r="AE199" s="133"/>
      <c r="AF199" s="133"/>
      <c r="AG199" s="133"/>
      <c r="AH199" s="133"/>
      <c r="AI199" s="133"/>
      <c r="AJ199" s="133"/>
      <c r="AK199" s="133"/>
      <c r="AL199" s="133"/>
      <c r="AM199" s="133"/>
      <c r="AN199" s="133"/>
      <c r="AO199" s="133"/>
      <c r="AP199" s="133"/>
      <c r="AQ199" s="133"/>
      <c r="AR199" s="133"/>
      <c r="AS199" s="133"/>
      <c r="AT199" s="133"/>
      <c r="AU199" s="133"/>
      <c r="AV199" s="133"/>
      <c r="AW199" s="133"/>
      <c r="AX199" s="133"/>
      <c r="AY199" s="133"/>
      <c r="AZ199" s="133"/>
      <c r="BA199" s="133"/>
      <c r="BB199" s="133"/>
      <c r="BC199" s="133"/>
      <c r="BD199" s="133"/>
      <c r="BE199" s="133"/>
      <c r="BF199" s="133"/>
      <c r="BG199" s="133"/>
      <c r="BH199" s="133"/>
      <c r="BI199" s="133"/>
      <c r="BJ199" s="133"/>
      <c r="BK199" s="133"/>
      <c r="BL199" s="133"/>
      <c r="BM199" s="133"/>
      <c r="BN199" s="133"/>
      <c r="BO199" s="133"/>
      <c r="BP199" s="133"/>
      <c r="BQ199" s="133"/>
      <c r="BR199" s="133"/>
      <c r="BS199" s="133"/>
      <c r="BT199" s="133"/>
      <c r="BU199" s="133"/>
      <c r="BV199" s="133"/>
      <c r="BW199" s="133"/>
      <c r="BX199" s="133"/>
      <c r="BY199" s="133"/>
      <c r="BZ199" s="133"/>
      <c r="CA199" s="252"/>
      <c r="CB199" s="252"/>
      <c r="CC199" s="252"/>
      <c r="CD199" s="252"/>
      <c r="CE199" s="252"/>
      <c r="CF199" s="252"/>
      <c r="CG199" s="252"/>
      <c r="CH199" s="252"/>
      <c r="CI199" s="252"/>
      <c r="CJ199" s="252"/>
      <c r="CK199" s="252"/>
      <c r="CL199" s="252"/>
      <c r="CM199" s="252"/>
      <c r="CN199" s="252"/>
      <c r="CO199" s="252"/>
      <c r="CP199" s="252"/>
      <c r="CQ199" s="252"/>
      <c r="CR199" s="252"/>
      <c r="CS199" s="252"/>
      <c r="CT199" s="252"/>
      <c r="CU199" s="252"/>
      <c r="CV199" s="252"/>
      <c r="CW199" s="252"/>
      <c r="CX199" s="252"/>
      <c r="CY199" s="252"/>
      <c r="CZ199" s="252"/>
      <c r="DA199" s="252"/>
      <c r="DB199" s="252"/>
      <c r="DC199" s="252"/>
      <c r="DD199" s="252"/>
      <c r="DE199" s="252"/>
      <c r="DF199" s="252"/>
      <c r="DG199" s="252"/>
      <c r="DH199" s="252"/>
      <c r="FB199" s="133"/>
      <c r="FC199" s="133"/>
      <c r="FD199" s="133"/>
      <c r="FE199" s="133"/>
      <c r="FF199" s="133"/>
      <c r="FG199" s="133"/>
      <c r="FH199" s="133"/>
      <c r="FI199" s="133"/>
      <c r="FJ199" s="133"/>
      <c r="FK199" s="133"/>
      <c r="FL199" s="133"/>
      <c r="FM199" s="133"/>
      <c r="FN199" s="133"/>
      <c r="FO199" s="133"/>
      <c r="FP199" s="133"/>
      <c r="FQ199" s="133"/>
      <c r="FR199" s="133"/>
      <c r="FS199" s="133"/>
      <c r="FT199" s="133"/>
      <c r="FU199" s="133"/>
      <c r="FV199" s="133"/>
      <c r="FW199" s="133"/>
      <c r="FX199" s="133"/>
      <c r="FY199" s="133"/>
      <c r="FZ199" s="133"/>
      <c r="GA199" s="133"/>
      <c r="GB199" s="133"/>
      <c r="GC199" s="133"/>
      <c r="GD199" s="133"/>
      <c r="GE199" s="133"/>
      <c r="GF199" s="133"/>
      <c r="GG199" s="133"/>
      <c r="GH199" s="133"/>
      <c r="GI199" s="133"/>
      <c r="GJ199" s="133"/>
      <c r="GK199" s="133"/>
      <c r="GL199" s="133"/>
      <c r="GM199" s="133"/>
      <c r="GN199" s="133"/>
      <c r="GO199" s="133"/>
      <c r="GP199" s="133"/>
      <c r="GQ199" s="133"/>
      <c r="GR199" s="133"/>
      <c r="GS199" s="133"/>
      <c r="GT199" s="133"/>
      <c r="GU199" s="133"/>
      <c r="GV199" s="133"/>
      <c r="IG199" s="253"/>
      <c r="IH199" s="253"/>
      <c r="II199" s="253"/>
      <c r="IJ199" s="253"/>
    </row>
    <row r="200" spans="3:244">
      <c r="C200" s="133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  <c r="AA200" s="133"/>
      <c r="AB200" s="133"/>
      <c r="AC200" s="133"/>
      <c r="AD200" s="133"/>
      <c r="AE200" s="133"/>
      <c r="AF200" s="133"/>
      <c r="AG200" s="133"/>
      <c r="AH200" s="133"/>
      <c r="AI200" s="133"/>
      <c r="AJ200" s="133"/>
      <c r="AK200" s="133"/>
      <c r="AL200" s="133"/>
      <c r="AM200" s="133"/>
      <c r="AN200" s="133"/>
      <c r="AO200" s="133"/>
      <c r="AP200" s="133"/>
      <c r="AQ200" s="133"/>
      <c r="AR200" s="133"/>
      <c r="AS200" s="133"/>
      <c r="AT200" s="133"/>
      <c r="AU200" s="133"/>
      <c r="AV200" s="133"/>
      <c r="AW200" s="133"/>
      <c r="AX200" s="133"/>
      <c r="AY200" s="133"/>
      <c r="AZ200" s="133"/>
      <c r="BA200" s="133"/>
      <c r="BB200" s="133"/>
      <c r="BC200" s="133"/>
      <c r="BD200" s="133"/>
      <c r="BE200" s="133"/>
      <c r="BF200" s="133"/>
      <c r="BG200" s="133"/>
      <c r="BH200" s="133"/>
      <c r="BI200" s="133"/>
      <c r="BJ200" s="133"/>
      <c r="BK200" s="133"/>
      <c r="BL200" s="133"/>
      <c r="BM200" s="133"/>
      <c r="BN200" s="133"/>
      <c r="BO200" s="133"/>
      <c r="BP200" s="133"/>
      <c r="BQ200" s="133"/>
      <c r="BR200" s="133"/>
      <c r="BS200" s="133"/>
      <c r="BT200" s="133"/>
      <c r="BU200" s="133"/>
      <c r="BV200" s="133"/>
      <c r="BW200" s="133"/>
      <c r="BX200" s="133"/>
      <c r="BY200" s="133"/>
      <c r="BZ200" s="133"/>
      <c r="CA200" s="252"/>
      <c r="CB200" s="252"/>
      <c r="CC200" s="252"/>
      <c r="CD200" s="252"/>
      <c r="CE200" s="252"/>
      <c r="CF200" s="252"/>
      <c r="CG200" s="252"/>
      <c r="CH200" s="252"/>
      <c r="CI200" s="252"/>
      <c r="CJ200" s="252"/>
      <c r="CK200" s="252"/>
      <c r="CL200" s="252"/>
      <c r="CM200" s="252"/>
      <c r="CN200" s="252"/>
      <c r="CO200" s="252"/>
      <c r="CP200" s="252"/>
      <c r="CQ200" s="252"/>
      <c r="CR200" s="252"/>
      <c r="CS200" s="252"/>
      <c r="CT200" s="252"/>
      <c r="CU200" s="252"/>
      <c r="CV200" s="252"/>
      <c r="CW200" s="252"/>
      <c r="CX200" s="252"/>
      <c r="CY200" s="252"/>
      <c r="CZ200" s="252"/>
      <c r="DA200" s="252"/>
      <c r="DB200" s="252"/>
      <c r="DC200" s="252"/>
      <c r="DD200" s="252"/>
      <c r="DE200" s="252"/>
      <c r="DF200" s="252"/>
      <c r="DG200" s="252"/>
      <c r="DH200" s="252"/>
      <c r="FB200" s="133"/>
      <c r="FC200" s="133"/>
      <c r="FD200" s="133"/>
      <c r="FE200" s="133"/>
      <c r="FF200" s="133"/>
      <c r="FG200" s="133"/>
      <c r="FH200" s="133"/>
      <c r="FI200" s="133"/>
      <c r="FJ200" s="133"/>
      <c r="FK200" s="133"/>
      <c r="FL200" s="133"/>
      <c r="FM200" s="133"/>
      <c r="FN200" s="133"/>
      <c r="FO200" s="133"/>
      <c r="FP200" s="133"/>
      <c r="FQ200" s="133"/>
      <c r="FR200" s="133"/>
      <c r="FS200" s="133"/>
      <c r="FT200" s="133"/>
      <c r="FU200" s="133"/>
      <c r="FV200" s="133"/>
      <c r="FW200" s="133"/>
      <c r="FX200" s="133"/>
      <c r="FY200" s="133"/>
      <c r="FZ200" s="133"/>
      <c r="GA200" s="133"/>
      <c r="GB200" s="133"/>
      <c r="GC200" s="133"/>
      <c r="GD200" s="133"/>
      <c r="GE200" s="133"/>
      <c r="GF200" s="133"/>
      <c r="GG200" s="133"/>
      <c r="GH200" s="133"/>
      <c r="GI200" s="133"/>
      <c r="GJ200" s="133"/>
      <c r="GK200" s="133"/>
      <c r="GL200" s="133"/>
      <c r="GM200" s="133"/>
      <c r="GN200" s="133"/>
      <c r="GO200" s="133"/>
      <c r="GP200" s="133"/>
      <c r="GQ200" s="133"/>
      <c r="GR200" s="133"/>
      <c r="GS200" s="133"/>
      <c r="GT200" s="133"/>
      <c r="GU200" s="133"/>
      <c r="GV200" s="133"/>
      <c r="IG200" s="253"/>
      <c r="IH200" s="253"/>
      <c r="II200" s="253"/>
      <c r="IJ200" s="253"/>
    </row>
    <row r="201" spans="3:244">
      <c r="C201" s="133"/>
      <c r="D201" s="133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33"/>
      <c r="AD201" s="133"/>
      <c r="AE201" s="133"/>
      <c r="AF201" s="133"/>
      <c r="AG201" s="133"/>
      <c r="AH201" s="133"/>
      <c r="AI201" s="133"/>
      <c r="AJ201" s="133"/>
      <c r="AK201" s="133"/>
      <c r="AL201" s="133"/>
      <c r="AM201" s="133"/>
      <c r="AN201" s="133"/>
      <c r="AO201" s="133"/>
      <c r="AP201" s="133"/>
      <c r="AQ201" s="133"/>
      <c r="AR201" s="133"/>
      <c r="AS201" s="133"/>
      <c r="AT201" s="133"/>
      <c r="AU201" s="133"/>
      <c r="AV201" s="133"/>
      <c r="AW201" s="133"/>
      <c r="AX201" s="133"/>
      <c r="AY201" s="133"/>
      <c r="AZ201" s="133"/>
      <c r="BA201" s="133"/>
      <c r="BB201" s="133"/>
      <c r="BC201" s="133"/>
      <c r="BD201" s="133"/>
      <c r="BE201" s="133"/>
      <c r="BF201" s="133"/>
      <c r="BG201" s="133"/>
      <c r="BH201" s="133"/>
      <c r="BI201" s="133"/>
      <c r="BJ201" s="133"/>
      <c r="BK201" s="133"/>
      <c r="BL201" s="133"/>
      <c r="BM201" s="133"/>
      <c r="BN201" s="133"/>
      <c r="BO201" s="133"/>
      <c r="BP201" s="133"/>
      <c r="BQ201" s="133"/>
      <c r="BR201" s="133"/>
      <c r="BS201" s="133"/>
      <c r="BT201" s="133"/>
      <c r="BU201" s="133"/>
      <c r="BV201" s="133"/>
      <c r="BW201" s="133"/>
      <c r="BX201" s="133"/>
      <c r="BY201" s="133"/>
      <c r="BZ201" s="133"/>
      <c r="CA201" s="252"/>
      <c r="CB201" s="252"/>
      <c r="CC201" s="252"/>
      <c r="CD201" s="252"/>
      <c r="CE201" s="252"/>
      <c r="CF201" s="252"/>
      <c r="CG201" s="252"/>
      <c r="CH201" s="252"/>
      <c r="CI201" s="252"/>
      <c r="CJ201" s="252"/>
      <c r="CK201" s="252"/>
      <c r="CL201" s="252"/>
      <c r="CM201" s="252"/>
      <c r="CN201" s="252"/>
      <c r="CO201" s="252"/>
      <c r="CP201" s="252"/>
      <c r="CQ201" s="252"/>
      <c r="CR201" s="252"/>
      <c r="CS201" s="252"/>
      <c r="CT201" s="252"/>
      <c r="CU201" s="252"/>
      <c r="CV201" s="252"/>
      <c r="CW201" s="252"/>
      <c r="CX201" s="252"/>
      <c r="CY201" s="252"/>
      <c r="CZ201" s="252"/>
      <c r="DA201" s="252"/>
      <c r="DB201" s="252"/>
      <c r="DC201" s="252"/>
      <c r="DD201" s="252"/>
      <c r="DE201" s="252"/>
      <c r="DF201" s="252"/>
      <c r="DG201" s="252"/>
      <c r="DH201" s="252"/>
      <c r="FB201" s="133"/>
      <c r="FC201" s="133"/>
      <c r="FD201" s="133"/>
      <c r="FE201" s="133"/>
      <c r="FF201" s="133"/>
      <c r="FG201" s="133"/>
      <c r="FH201" s="133"/>
      <c r="FI201" s="133"/>
      <c r="FJ201" s="133"/>
      <c r="FK201" s="133"/>
      <c r="FL201" s="133"/>
      <c r="FM201" s="133"/>
      <c r="FN201" s="133"/>
      <c r="FO201" s="133"/>
      <c r="FP201" s="133"/>
      <c r="FQ201" s="133"/>
      <c r="FR201" s="133"/>
      <c r="FS201" s="133"/>
      <c r="FT201" s="133"/>
      <c r="FU201" s="133"/>
      <c r="FV201" s="133"/>
      <c r="FW201" s="133"/>
      <c r="FX201" s="133"/>
      <c r="FY201" s="133"/>
      <c r="FZ201" s="133"/>
      <c r="GA201" s="133"/>
      <c r="GB201" s="133"/>
      <c r="GC201" s="133"/>
      <c r="GD201" s="133"/>
      <c r="GE201" s="133"/>
      <c r="GF201" s="133"/>
      <c r="GG201" s="133"/>
      <c r="GH201" s="133"/>
      <c r="GI201" s="133"/>
      <c r="GJ201" s="133"/>
      <c r="GK201" s="133"/>
      <c r="GL201" s="133"/>
      <c r="GM201" s="133"/>
      <c r="GN201" s="133"/>
      <c r="GO201" s="133"/>
      <c r="GP201" s="133"/>
      <c r="GQ201" s="133"/>
      <c r="GR201" s="133"/>
      <c r="GS201" s="133"/>
      <c r="GT201" s="133"/>
      <c r="GU201" s="133"/>
      <c r="GV201" s="133"/>
      <c r="IG201" s="253"/>
      <c r="IH201" s="253"/>
      <c r="II201" s="253"/>
      <c r="IJ201" s="253"/>
    </row>
    <row r="202" spans="3:244">
      <c r="C202" s="133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133"/>
      <c r="AB202" s="133"/>
      <c r="AC202" s="133"/>
      <c r="AD202" s="133"/>
      <c r="AE202" s="133"/>
      <c r="AF202" s="133"/>
      <c r="AG202" s="133"/>
      <c r="AH202" s="133"/>
      <c r="AI202" s="133"/>
      <c r="AJ202" s="133"/>
      <c r="AK202" s="133"/>
      <c r="AL202" s="133"/>
      <c r="AM202" s="133"/>
      <c r="AN202" s="133"/>
      <c r="AO202" s="133"/>
      <c r="AP202" s="133"/>
      <c r="AQ202" s="133"/>
      <c r="AR202" s="133"/>
      <c r="AS202" s="133"/>
      <c r="AT202" s="133"/>
      <c r="AU202" s="133"/>
      <c r="AV202" s="133"/>
      <c r="AW202" s="133"/>
      <c r="AX202" s="133"/>
      <c r="AY202" s="133"/>
      <c r="AZ202" s="133"/>
      <c r="BA202" s="133"/>
      <c r="BB202" s="133"/>
      <c r="BC202" s="133"/>
      <c r="BD202" s="133"/>
      <c r="BE202" s="133"/>
      <c r="BF202" s="133"/>
      <c r="BG202" s="133"/>
      <c r="BH202" s="133"/>
      <c r="BI202" s="133"/>
      <c r="BJ202" s="133"/>
      <c r="BK202" s="133"/>
      <c r="BL202" s="133"/>
      <c r="BM202" s="133"/>
      <c r="BN202" s="133"/>
      <c r="BO202" s="133"/>
      <c r="BP202" s="133"/>
      <c r="BQ202" s="133"/>
      <c r="BR202" s="133"/>
      <c r="BS202" s="133"/>
      <c r="BT202" s="133"/>
      <c r="BU202" s="133"/>
      <c r="BV202" s="133"/>
      <c r="BW202" s="133"/>
      <c r="BX202" s="133"/>
      <c r="BY202" s="133"/>
      <c r="BZ202" s="133"/>
      <c r="CA202" s="252"/>
      <c r="CB202" s="252"/>
      <c r="CC202" s="252"/>
      <c r="CD202" s="252"/>
      <c r="CE202" s="252"/>
      <c r="CF202" s="252"/>
      <c r="CG202" s="252"/>
      <c r="CH202" s="252"/>
      <c r="CI202" s="252"/>
      <c r="CJ202" s="252"/>
      <c r="CK202" s="252"/>
      <c r="CL202" s="252"/>
      <c r="CM202" s="252"/>
      <c r="CN202" s="252"/>
      <c r="CO202" s="252"/>
      <c r="CP202" s="252"/>
      <c r="CQ202" s="252"/>
      <c r="CR202" s="252"/>
      <c r="CS202" s="252"/>
      <c r="CT202" s="252"/>
      <c r="CU202" s="252"/>
      <c r="CV202" s="252"/>
      <c r="CW202" s="252"/>
      <c r="CX202" s="252"/>
      <c r="CY202" s="252"/>
      <c r="CZ202" s="252"/>
      <c r="DA202" s="252"/>
      <c r="DB202" s="252"/>
      <c r="DC202" s="252"/>
      <c r="DD202" s="252"/>
      <c r="DE202" s="252"/>
      <c r="DF202" s="252"/>
      <c r="DG202" s="252"/>
      <c r="DH202" s="252"/>
      <c r="FB202" s="133"/>
      <c r="FC202" s="133"/>
      <c r="FD202" s="133"/>
      <c r="FE202" s="133"/>
      <c r="FF202" s="133"/>
      <c r="FG202" s="133"/>
      <c r="FH202" s="133"/>
      <c r="FI202" s="133"/>
      <c r="FJ202" s="133"/>
      <c r="FK202" s="133"/>
      <c r="FL202" s="133"/>
      <c r="FM202" s="133"/>
      <c r="FN202" s="133"/>
      <c r="FO202" s="133"/>
      <c r="FP202" s="133"/>
      <c r="FQ202" s="133"/>
      <c r="FR202" s="133"/>
      <c r="FS202" s="133"/>
      <c r="FT202" s="133"/>
      <c r="FU202" s="133"/>
      <c r="FV202" s="133"/>
      <c r="FW202" s="133"/>
      <c r="FX202" s="133"/>
      <c r="FY202" s="133"/>
      <c r="FZ202" s="133"/>
      <c r="GA202" s="133"/>
      <c r="GB202" s="133"/>
      <c r="GC202" s="133"/>
      <c r="GD202" s="133"/>
      <c r="GE202" s="133"/>
      <c r="GF202" s="133"/>
      <c r="GG202" s="133"/>
      <c r="GH202" s="133"/>
      <c r="GI202" s="133"/>
      <c r="GJ202" s="133"/>
      <c r="GK202" s="133"/>
      <c r="GL202" s="133"/>
      <c r="GM202" s="133"/>
      <c r="GN202" s="133"/>
      <c r="GO202" s="133"/>
      <c r="GP202" s="133"/>
      <c r="GQ202" s="133"/>
      <c r="GR202" s="133"/>
      <c r="GS202" s="133"/>
      <c r="GT202" s="133"/>
      <c r="GU202" s="133"/>
      <c r="GV202" s="133"/>
      <c r="IG202" s="253"/>
      <c r="IH202" s="253"/>
      <c r="II202" s="253"/>
      <c r="IJ202" s="253"/>
    </row>
    <row r="203" spans="3:244">
      <c r="C203" s="133"/>
      <c r="D203" s="133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  <c r="AA203" s="133"/>
      <c r="AB203" s="133"/>
      <c r="AC203" s="133"/>
      <c r="AD203" s="133"/>
      <c r="AE203" s="133"/>
      <c r="AF203" s="133"/>
      <c r="AG203" s="133"/>
      <c r="AH203" s="133"/>
      <c r="AI203" s="133"/>
      <c r="AJ203" s="133"/>
      <c r="AK203" s="133"/>
      <c r="AL203" s="133"/>
      <c r="AM203" s="133"/>
      <c r="AN203" s="133"/>
      <c r="AO203" s="133"/>
      <c r="AP203" s="133"/>
      <c r="AQ203" s="133"/>
      <c r="AR203" s="133"/>
      <c r="AS203" s="133"/>
      <c r="AT203" s="133"/>
      <c r="AU203" s="133"/>
      <c r="AV203" s="133"/>
      <c r="AW203" s="133"/>
      <c r="AX203" s="133"/>
      <c r="AY203" s="133"/>
      <c r="AZ203" s="133"/>
      <c r="BA203" s="133"/>
      <c r="BB203" s="133"/>
      <c r="BC203" s="133"/>
      <c r="BD203" s="133"/>
      <c r="BE203" s="133"/>
      <c r="BF203" s="133"/>
      <c r="BG203" s="133"/>
      <c r="BH203" s="133"/>
      <c r="BI203" s="133"/>
      <c r="BJ203" s="133"/>
      <c r="BK203" s="133"/>
      <c r="BL203" s="133"/>
      <c r="BM203" s="133"/>
      <c r="BN203" s="133"/>
      <c r="BO203" s="133"/>
      <c r="BP203" s="133"/>
      <c r="BQ203" s="133"/>
      <c r="BR203" s="133"/>
      <c r="BS203" s="133"/>
      <c r="BT203" s="133"/>
      <c r="BU203" s="133"/>
      <c r="BV203" s="133"/>
      <c r="BW203" s="133"/>
      <c r="BX203" s="133"/>
      <c r="BY203" s="133"/>
      <c r="BZ203" s="133"/>
      <c r="CA203" s="252"/>
      <c r="CB203" s="252"/>
      <c r="CC203" s="252"/>
      <c r="CD203" s="252"/>
      <c r="CE203" s="252"/>
      <c r="CF203" s="252"/>
      <c r="CG203" s="252"/>
      <c r="CH203" s="252"/>
      <c r="CI203" s="252"/>
      <c r="CJ203" s="252"/>
      <c r="CK203" s="252"/>
      <c r="CL203" s="252"/>
      <c r="CM203" s="252"/>
      <c r="CN203" s="252"/>
      <c r="CO203" s="252"/>
      <c r="CP203" s="252"/>
      <c r="CQ203" s="252"/>
      <c r="CR203" s="252"/>
      <c r="CS203" s="252"/>
      <c r="CT203" s="252"/>
      <c r="CU203" s="252"/>
      <c r="CV203" s="252"/>
      <c r="CW203" s="252"/>
      <c r="CX203" s="252"/>
      <c r="CY203" s="252"/>
      <c r="CZ203" s="252"/>
      <c r="DA203" s="252"/>
      <c r="DB203" s="252"/>
      <c r="DC203" s="252"/>
      <c r="DD203" s="252"/>
      <c r="DE203" s="252"/>
      <c r="DF203" s="252"/>
      <c r="DG203" s="252"/>
      <c r="DH203" s="252"/>
      <c r="FB203" s="133"/>
      <c r="FC203" s="133"/>
      <c r="FD203" s="133"/>
      <c r="FE203" s="133"/>
      <c r="FF203" s="133"/>
      <c r="FG203" s="133"/>
      <c r="FH203" s="133"/>
      <c r="FI203" s="133"/>
      <c r="FJ203" s="133"/>
      <c r="FK203" s="133"/>
      <c r="FL203" s="133"/>
      <c r="FM203" s="133"/>
      <c r="FN203" s="133"/>
      <c r="FO203" s="133"/>
      <c r="FP203" s="133"/>
      <c r="FQ203" s="133"/>
      <c r="FR203" s="133"/>
      <c r="FS203" s="133"/>
      <c r="FT203" s="133"/>
      <c r="FU203" s="133"/>
      <c r="FV203" s="133"/>
      <c r="FW203" s="133"/>
      <c r="FX203" s="133"/>
      <c r="FY203" s="133"/>
      <c r="FZ203" s="133"/>
      <c r="GA203" s="133"/>
      <c r="GB203" s="133"/>
      <c r="GC203" s="133"/>
      <c r="GD203" s="133"/>
      <c r="GE203" s="133"/>
      <c r="GF203" s="133"/>
      <c r="GG203" s="133"/>
      <c r="GH203" s="133"/>
      <c r="GI203" s="133"/>
      <c r="GJ203" s="133"/>
      <c r="GK203" s="133"/>
      <c r="GL203" s="133"/>
      <c r="GM203" s="133"/>
      <c r="GN203" s="133"/>
      <c r="GO203" s="133"/>
      <c r="GP203" s="133"/>
      <c r="GQ203" s="133"/>
      <c r="GR203" s="133"/>
      <c r="GS203" s="133"/>
      <c r="GT203" s="133"/>
      <c r="GU203" s="133"/>
      <c r="GV203" s="133"/>
      <c r="IG203" s="253"/>
      <c r="IH203" s="253"/>
      <c r="II203" s="253"/>
      <c r="IJ203" s="253"/>
    </row>
    <row r="204" spans="3:244"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  <c r="AA204" s="133"/>
      <c r="AB204" s="133"/>
      <c r="AC204" s="133"/>
      <c r="AD204" s="133"/>
      <c r="AE204" s="133"/>
      <c r="AF204" s="133"/>
      <c r="AG204" s="133"/>
      <c r="AH204" s="133"/>
      <c r="AI204" s="133"/>
      <c r="AJ204" s="133"/>
      <c r="AK204" s="133"/>
      <c r="AL204" s="133"/>
      <c r="AM204" s="133"/>
      <c r="AN204" s="133"/>
      <c r="AO204" s="133"/>
      <c r="AP204" s="133"/>
      <c r="AQ204" s="133"/>
      <c r="AR204" s="133"/>
      <c r="AS204" s="133"/>
      <c r="AT204" s="133"/>
      <c r="AU204" s="133"/>
      <c r="AV204" s="133"/>
      <c r="AW204" s="133"/>
      <c r="AX204" s="133"/>
      <c r="AY204" s="133"/>
      <c r="AZ204" s="133"/>
      <c r="BA204" s="133"/>
      <c r="BB204" s="133"/>
      <c r="BC204" s="133"/>
      <c r="BD204" s="133"/>
      <c r="BE204" s="133"/>
      <c r="BF204" s="133"/>
      <c r="BG204" s="133"/>
      <c r="BH204" s="133"/>
      <c r="BI204" s="133"/>
      <c r="BJ204" s="133"/>
      <c r="BK204" s="133"/>
      <c r="BL204" s="133"/>
      <c r="BM204" s="133"/>
      <c r="BN204" s="133"/>
      <c r="BO204" s="133"/>
      <c r="BP204" s="133"/>
      <c r="BQ204" s="133"/>
      <c r="BR204" s="133"/>
      <c r="BS204" s="133"/>
      <c r="BT204" s="133"/>
      <c r="BU204" s="133"/>
      <c r="BV204" s="133"/>
      <c r="BW204" s="133"/>
      <c r="BX204" s="133"/>
      <c r="BY204" s="133"/>
      <c r="BZ204" s="133"/>
      <c r="CA204" s="252"/>
      <c r="CB204" s="252"/>
      <c r="CC204" s="252"/>
      <c r="CD204" s="252"/>
      <c r="CE204" s="252"/>
      <c r="CF204" s="252"/>
      <c r="CG204" s="252"/>
      <c r="CH204" s="252"/>
      <c r="CI204" s="252"/>
      <c r="CJ204" s="252"/>
      <c r="CK204" s="252"/>
      <c r="CL204" s="252"/>
      <c r="CM204" s="252"/>
      <c r="CN204" s="252"/>
      <c r="CO204" s="252"/>
      <c r="CP204" s="252"/>
      <c r="CQ204" s="252"/>
      <c r="CR204" s="252"/>
      <c r="CS204" s="252"/>
      <c r="CT204" s="252"/>
      <c r="CU204" s="252"/>
      <c r="CV204" s="252"/>
      <c r="CW204" s="252"/>
      <c r="CX204" s="252"/>
      <c r="CY204" s="252"/>
      <c r="CZ204" s="252"/>
      <c r="DA204" s="252"/>
      <c r="DB204" s="252"/>
      <c r="DC204" s="252"/>
      <c r="DD204" s="252"/>
      <c r="DE204" s="252"/>
      <c r="DF204" s="252"/>
      <c r="DG204" s="252"/>
      <c r="DH204" s="252"/>
      <c r="FB204" s="133"/>
      <c r="FC204" s="133"/>
      <c r="FD204" s="133"/>
      <c r="FE204" s="133"/>
      <c r="FF204" s="133"/>
      <c r="FG204" s="133"/>
      <c r="FH204" s="133"/>
      <c r="FI204" s="133"/>
      <c r="FJ204" s="133"/>
      <c r="FK204" s="133"/>
      <c r="FL204" s="133"/>
      <c r="FM204" s="133"/>
      <c r="FN204" s="133"/>
      <c r="FO204" s="133"/>
      <c r="FP204" s="133"/>
      <c r="FQ204" s="133"/>
      <c r="FR204" s="133"/>
      <c r="FS204" s="133"/>
      <c r="FT204" s="133"/>
      <c r="FU204" s="133"/>
      <c r="FV204" s="133"/>
      <c r="FW204" s="133"/>
      <c r="FX204" s="133"/>
      <c r="FY204" s="133"/>
      <c r="FZ204" s="133"/>
      <c r="GA204" s="133"/>
      <c r="GB204" s="133"/>
      <c r="GC204" s="133"/>
      <c r="GD204" s="133"/>
      <c r="GE204" s="133"/>
      <c r="GF204" s="133"/>
      <c r="GG204" s="133"/>
      <c r="GH204" s="133"/>
      <c r="GI204" s="133"/>
      <c r="GJ204" s="133"/>
      <c r="GK204" s="133"/>
      <c r="GL204" s="133"/>
      <c r="GM204" s="133"/>
      <c r="GN204" s="133"/>
      <c r="GO204" s="133"/>
      <c r="GP204" s="133"/>
      <c r="GQ204" s="133"/>
      <c r="GR204" s="133"/>
      <c r="GS204" s="133"/>
      <c r="GT204" s="133"/>
      <c r="GU204" s="133"/>
      <c r="GV204" s="133"/>
      <c r="IG204" s="253"/>
      <c r="IH204" s="253"/>
      <c r="II204" s="253"/>
      <c r="IJ204" s="253"/>
    </row>
    <row r="205" spans="3:244">
      <c r="C205" s="133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33"/>
      <c r="AD205" s="133"/>
      <c r="AE205" s="133"/>
      <c r="AF205" s="133"/>
      <c r="AG205" s="133"/>
      <c r="AH205" s="133"/>
      <c r="AI205" s="133"/>
      <c r="AJ205" s="133"/>
      <c r="AK205" s="133"/>
      <c r="AL205" s="133"/>
      <c r="AM205" s="133"/>
      <c r="AN205" s="133"/>
      <c r="AO205" s="133"/>
      <c r="AP205" s="133"/>
      <c r="AQ205" s="133"/>
      <c r="AR205" s="133"/>
      <c r="AS205" s="133"/>
      <c r="AT205" s="133"/>
      <c r="AU205" s="133"/>
      <c r="AV205" s="133"/>
      <c r="AW205" s="133"/>
      <c r="AX205" s="133"/>
      <c r="AY205" s="133"/>
      <c r="AZ205" s="133"/>
      <c r="BA205" s="133"/>
      <c r="BB205" s="133"/>
      <c r="BC205" s="133"/>
      <c r="BD205" s="133"/>
      <c r="BE205" s="133"/>
      <c r="BF205" s="133"/>
      <c r="BG205" s="133"/>
      <c r="BH205" s="133"/>
      <c r="BI205" s="133"/>
      <c r="BJ205" s="133"/>
      <c r="BK205" s="133"/>
      <c r="BL205" s="133"/>
      <c r="BM205" s="133"/>
      <c r="BN205" s="133"/>
      <c r="BO205" s="133"/>
      <c r="BP205" s="133"/>
      <c r="BQ205" s="133"/>
      <c r="BR205" s="133"/>
      <c r="BS205" s="133"/>
      <c r="BT205" s="133"/>
      <c r="BU205" s="133"/>
      <c r="BV205" s="133"/>
      <c r="BW205" s="133"/>
      <c r="BX205" s="133"/>
      <c r="BY205" s="133"/>
      <c r="BZ205" s="133"/>
      <c r="CA205" s="252"/>
      <c r="CB205" s="252"/>
      <c r="CC205" s="252"/>
      <c r="CD205" s="252"/>
      <c r="CE205" s="252"/>
      <c r="CF205" s="252"/>
      <c r="CG205" s="252"/>
      <c r="CH205" s="252"/>
      <c r="CI205" s="252"/>
      <c r="CJ205" s="252"/>
      <c r="CK205" s="252"/>
      <c r="CL205" s="252"/>
      <c r="CM205" s="252"/>
      <c r="CN205" s="252"/>
      <c r="CO205" s="252"/>
      <c r="CP205" s="252"/>
      <c r="CQ205" s="252"/>
      <c r="CR205" s="252"/>
      <c r="CS205" s="252"/>
      <c r="CT205" s="252"/>
      <c r="CU205" s="252"/>
      <c r="CV205" s="252"/>
      <c r="CW205" s="252"/>
      <c r="CX205" s="252"/>
      <c r="CY205" s="252"/>
      <c r="CZ205" s="252"/>
      <c r="DA205" s="252"/>
      <c r="DB205" s="252"/>
      <c r="DC205" s="252"/>
      <c r="DD205" s="252"/>
      <c r="DE205" s="252"/>
      <c r="DF205" s="252"/>
      <c r="DG205" s="252"/>
      <c r="DH205" s="252"/>
      <c r="FB205" s="133"/>
      <c r="FC205" s="133"/>
      <c r="FD205" s="133"/>
      <c r="FE205" s="133"/>
      <c r="FF205" s="133"/>
      <c r="FG205" s="133"/>
      <c r="FH205" s="133"/>
      <c r="FI205" s="133"/>
      <c r="FJ205" s="133"/>
      <c r="FK205" s="133"/>
      <c r="FL205" s="133"/>
      <c r="FM205" s="133"/>
      <c r="FN205" s="133"/>
      <c r="FO205" s="133"/>
      <c r="FP205" s="133"/>
      <c r="FQ205" s="133"/>
      <c r="FR205" s="133"/>
      <c r="FS205" s="133"/>
      <c r="FT205" s="133"/>
      <c r="FU205" s="133"/>
      <c r="FV205" s="133"/>
      <c r="FW205" s="133"/>
      <c r="FX205" s="133"/>
      <c r="FY205" s="133"/>
      <c r="FZ205" s="133"/>
      <c r="GA205" s="133"/>
      <c r="GB205" s="133"/>
      <c r="GC205" s="133"/>
      <c r="GD205" s="133"/>
      <c r="GE205" s="133"/>
      <c r="GF205" s="133"/>
      <c r="GG205" s="133"/>
      <c r="GH205" s="133"/>
      <c r="GI205" s="133"/>
      <c r="GJ205" s="133"/>
      <c r="GK205" s="133"/>
      <c r="GL205" s="133"/>
      <c r="GM205" s="133"/>
      <c r="GN205" s="133"/>
      <c r="GO205" s="133"/>
      <c r="GP205" s="133"/>
      <c r="GQ205" s="133"/>
      <c r="GR205" s="133"/>
      <c r="GS205" s="133"/>
      <c r="GT205" s="133"/>
      <c r="GU205" s="133"/>
      <c r="GV205" s="133"/>
      <c r="IG205" s="253"/>
      <c r="IH205" s="253"/>
      <c r="II205" s="253"/>
      <c r="IJ205" s="253"/>
    </row>
    <row r="206" spans="3:244"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  <c r="AA206" s="133"/>
      <c r="AB206" s="133"/>
      <c r="AC206" s="133"/>
      <c r="AD206" s="133"/>
      <c r="AE206" s="133"/>
      <c r="AF206" s="133"/>
      <c r="AG206" s="133"/>
      <c r="AH206" s="133"/>
      <c r="AI206" s="133"/>
      <c r="AJ206" s="133"/>
      <c r="AK206" s="133"/>
      <c r="AL206" s="133"/>
      <c r="AM206" s="133"/>
      <c r="AN206" s="133"/>
      <c r="AO206" s="133"/>
      <c r="AP206" s="133"/>
      <c r="AQ206" s="133"/>
      <c r="AR206" s="133"/>
      <c r="AS206" s="133"/>
      <c r="AT206" s="133"/>
      <c r="AU206" s="133"/>
      <c r="AV206" s="133"/>
      <c r="AW206" s="133"/>
      <c r="AX206" s="133"/>
      <c r="AY206" s="133"/>
      <c r="AZ206" s="133"/>
      <c r="BA206" s="133"/>
      <c r="BB206" s="133"/>
      <c r="BC206" s="133"/>
      <c r="BD206" s="133"/>
      <c r="BE206" s="133"/>
      <c r="BF206" s="133"/>
      <c r="BG206" s="133"/>
      <c r="BH206" s="133"/>
      <c r="BI206" s="133"/>
      <c r="BJ206" s="133"/>
      <c r="BK206" s="133"/>
      <c r="BL206" s="133"/>
      <c r="BM206" s="133"/>
      <c r="BN206" s="133"/>
      <c r="BO206" s="133"/>
      <c r="BP206" s="133"/>
      <c r="BQ206" s="133"/>
      <c r="BR206" s="133"/>
      <c r="BS206" s="133"/>
      <c r="BT206" s="133"/>
      <c r="BU206" s="133"/>
      <c r="BV206" s="133"/>
      <c r="BW206" s="133"/>
      <c r="BX206" s="133"/>
      <c r="BY206" s="133"/>
      <c r="BZ206" s="133"/>
      <c r="CA206" s="252"/>
      <c r="CB206" s="252"/>
      <c r="CC206" s="252"/>
      <c r="CD206" s="252"/>
      <c r="CE206" s="252"/>
      <c r="CF206" s="252"/>
      <c r="CG206" s="252"/>
      <c r="CH206" s="252"/>
      <c r="CI206" s="252"/>
      <c r="CJ206" s="252"/>
      <c r="CK206" s="252"/>
      <c r="CL206" s="252"/>
      <c r="CM206" s="252"/>
      <c r="CN206" s="252"/>
      <c r="CO206" s="252"/>
      <c r="CP206" s="252"/>
      <c r="CQ206" s="252"/>
      <c r="CR206" s="252"/>
      <c r="CS206" s="252"/>
      <c r="CT206" s="252"/>
      <c r="CU206" s="252"/>
      <c r="CV206" s="252"/>
      <c r="CW206" s="252"/>
      <c r="CX206" s="252"/>
      <c r="CY206" s="252"/>
      <c r="CZ206" s="252"/>
      <c r="DA206" s="252"/>
      <c r="DB206" s="252"/>
      <c r="DC206" s="252"/>
      <c r="DD206" s="252"/>
      <c r="DE206" s="252"/>
      <c r="DF206" s="252"/>
      <c r="DG206" s="252"/>
      <c r="DH206" s="252"/>
      <c r="FB206" s="133"/>
      <c r="FC206" s="133"/>
      <c r="FD206" s="133"/>
      <c r="FE206" s="133"/>
      <c r="FF206" s="133"/>
      <c r="FG206" s="133"/>
      <c r="FH206" s="133"/>
      <c r="FI206" s="133"/>
      <c r="FJ206" s="133"/>
      <c r="FK206" s="133"/>
      <c r="FL206" s="133"/>
      <c r="FM206" s="133"/>
      <c r="FN206" s="133"/>
      <c r="FO206" s="133"/>
      <c r="FP206" s="133"/>
      <c r="FQ206" s="133"/>
      <c r="FR206" s="133"/>
      <c r="FS206" s="133"/>
      <c r="FT206" s="133"/>
      <c r="FU206" s="133"/>
      <c r="FV206" s="133"/>
      <c r="FW206" s="133"/>
      <c r="FX206" s="133"/>
      <c r="FY206" s="133"/>
      <c r="FZ206" s="133"/>
      <c r="GA206" s="133"/>
      <c r="GB206" s="133"/>
      <c r="GC206" s="133"/>
      <c r="GD206" s="133"/>
      <c r="GE206" s="133"/>
      <c r="GF206" s="133"/>
      <c r="GG206" s="133"/>
      <c r="GH206" s="133"/>
      <c r="GI206" s="133"/>
      <c r="GJ206" s="133"/>
      <c r="GK206" s="133"/>
      <c r="GL206" s="133"/>
      <c r="GM206" s="133"/>
      <c r="GN206" s="133"/>
      <c r="GO206" s="133"/>
      <c r="GP206" s="133"/>
      <c r="GQ206" s="133"/>
      <c r="GR206" s="133"/>
      <c r="GS206" s="133"/>
      <c r="GT206" s="133"/>
      <c r="GU206" s="133"/>
      <c r="GV206" s="133"/>
      <c r="IG206" s="253"/>
      <c r="IH206" s="253"/>
      <c r="II206" s="253"/>
      <c r="IJ206" s="253"/>
    </row>
    <row r="207" spans="3:244"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  <c r="AD207" s="133"/>
      <c r="AE207" s="133"/>
      <c r="AF207" s="133"/>
      <c r="AG207" s="133"/>
      <c r="AH207" s="133"/>
      <c r="AI207" s="133"/>
      <c r="AJ207" s="133"/>
      <c r="AK207" s="133"/>
      <c r="AL207" s="133"/>
      <c r="AM207" s="133"/>
      <c r="AN207" s="133"/>
      <c r="AO207" s="133"/>
      <c r="AP207" s="133"/>
      <c r="AQ207" s="133"/>
      <c r="AR207" s="133"/>
      <c r="AS207" s="133"/>
      <c r="AT207" s="133"/>
      <c r="AU207" s="133"/>
      <c r="AV207" s="133"/>
      <c r="AW207" s="133"/>
      <c r="AX207" s="133"/>
      <c r="AY207" s="133"/>
      <c r="AZ207" s="133"/>
      <c r="BA207" s="133"/>
      <c r="BB207" s="133"/>
      <c r="BC207" s="133"/>
      <c r="BD207" s="133"/>
      <c r="BE207" s="133"/>
      <c r="BF207" s="133"/>
      <c r="BG207" s="133"/>
      <c r="BH207" s="133"/>
      <c r="BI207" s="133"/>
      <c r="BJ207" s="133"/>
      <c r="BK207" s="133"/>
      <c r="BL207" s="133"/>
      <c r="BM207" s="133"/>
      <c r="BN207" s="133"/>
      <c r="BO207" s="133"/>
      <c r="BP207" s="133"/>
      <c r="BQ207" s="133"/>
      <c r="BR207" s="133"/>
      <c r="BS207" s="133"/>
      <c r="BT207" s="133"/>
      <c r="BU207" s="133"/>
      <c r="BV207" s="133"/>
      <c r="BW207" s="133"/>
      <c r="BX207" s="133"/>
      <c r="BY207" s="133"/>
      <c r="BZ207" s="133"/>
      <c r="CA207" s="252"/>
      <c r="CB207" s="252"/>
      <c r="CC207" s="252"/>
      <c r="CD207" s="252"/>
      <c r="CE207" s="252"/>
      <c r="CF207" s="252"/>
      <c r="CG207" s="252"/>
      <c r="CH207" s="252"/>
      <c r="CI207" s="252"/>
      <c r="CJ207" s="252"/>
      <c r="CK207" s="252"/>
      <c r="CL207" s="252"/>
      <c r="CM207" s="252"/>
      <c r="CN207" s="252"/>
      <c r="CO207" s="252"/>
      <c r="CP207" s="252"/>
      <c r="CQ207" s="252"/>
      <c r="CR207" s="252"/>
      <c r="CS207" s="252"/>
      <c r="CT207" s="252"/>
      <c r="CU207" s="252"/>
      <c r="CV207" s="252"/>
      <c r="CW207" s="252"/>
      <c r="CX207" s="252"/>
      <c r="CY207" s="252"/>
      <c r="CZ207" s="252"/>
      <c r="DA207" s="252"/>
      <c r="DB207" s="252"/>
      <c r="DC207" s="252"/>
      <c r="DD207" s="252"/>
      <c r="DE207" s="252"/>
      <c r="DF207" s="252"/>
      <c r="DG207" s="252"/>
      <c r="DH207" s="252"/>
      <c r="FB207" s="133"/>
      <c r="FC207" s="133"/>
      <c r="FD207" s="133"/>
      <c r="FE207" s="133"/>
      <c r="FF207" s="133"/>
      <c r="FG207" s="133"/>
      <c r="FH207" s="133"/>
      <c r="FI207" s="133"/>
      <c r="FJ207" s="133"/>
      <c r="FK207" s="133"/>
      <c r="FL207" s="133"/>
      <c r="FM207" s="133"/>
      <c r="FN207" s="133"/>
      <c r="FO207" s="133"/>
      <c r="FP207" s="133"/>
      <c r="FQ207" s="133"/>
      <c r="FR207" s="133"/>
      <c r="FS207" s="133"/>
      <c r="FT207" s="133"/>
      <c r="FU207" s="133"/>
      <c r="FV207" s="133"/>
      <c r="FW207" s="133"/>
      <c r="FX207" s="133"/>
      <c r="FY207" s="133"/>
      <c r="FZ207" s="133"/>
      <c r="GA207" s="133"/>
      <c r="GB207" s="133"/>
      <c r="GC207" s="133"/>
      <c r="GD207" s="133"/>
      <c r="GE207" s="133"/>
      <c r="GF207" s="133"/>
      <c r="GG207" s="133"/>
      <c r="GH207" s="133"/>
      <c r="GI207" s="133"/>
      <c r="GJ207" s="133"/>
      <c r="GK207" s="133"/>
      <c r="GL207" s="133"/>
      <c r="GM207" s="133"/>
      <c r="GN207" s="133"/>
      <c r="GO207" s="133"/>
      <c r="GP207" s="133"/>
      <c r="GQ207" s="133"/>
      <c r="GR207" s="133"/>
      <c r="GS207" s="133"/>
      <c r="GT207" s="133"/>
      <c r="GU207" s="133"/>
      <c r="GV207" s="133"/>
      <c r="IG207" s="253"/>
      <c r="IH207" s="253"/>
      <c r="II207" s="253"/>
      <c r="IJ207" s="253"/>
    </row>
    <row r="208" spans="3:244"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N208" s="133"/>
      <c r="BO208" s="133"/>
      <c r="BP208" s="133"/>
      <c r="BQ208" s="133"/>
      <c r="BR208" s="133"/>
      <c r="BS208" s="133"/>
      <c r="BT208" s="133"/>
      <c r="BU208" s="133"/>
      <c r="BV208" s="133"/>
      <c r="BW208" s="133"/>
      <c r="BX208" s="133"/>
      <c r="BY208" s="133"/>
      <c r="BZ208" s="133"/>
      <c r="CA208" s="252"/>
      <c r="CB208" s="252"/>
      <c r="CC208" s="252"/>
      <c r="CD208" s="252"/>
      <c r="CE208" s="252"/>
      <c r="CF208" s="252"/>
      <c r="CG208" s="252"/>
      <c r="CH208" s="252"/>
      <c r="CI208" s="252"/>
      <c r="CJ208" s="252"/>
      <c r="CK208" s="252"/>
      <c r="CL208" s="252"/>
      <c r="CM208" s="252"/>
      <c r="CN208" s="252"/>
      <c r="CO208" s="252"/>
      <c r="CP208" s="252"/>
      <c r="CQ208" s="252"/>
      <c r="CR208" s="252"/>
      <c r="CS208" s="252"/>
      <c r="CT208" s="252"/>
      <c r="CU208" s="252"/>
      <c r="CV208" s="252"/>
      <c r="CW208" s="252"/>
      <c r="CX208" s="252"/>
      <c r="CY208" s="252"/>
      <c r="CZ208" s="252"/>
      <c r="DA208" s="252"/>
      <c r="DB208" s="252"/>
      <c r="DC208" s="252"/>
      <c r="DD208" s="252"/>
      <c r="DE208" s="252"/>
      <c r="DF208" s="252"/>
      <c r="DG208" s="252"/>
      <c r="DH208" s="252"/>
      <c r="FB208" s="133"/>
      <c r="FC208" s="133"/>
      <c r="FD208" s="133"/>
      <c r="FE208" s="133"/>
      <c r="FF208" s="133"/>
      <c r="FG208" s="133"/>
      <c r="FH208" s="133"/>
      <c r="FI208" s="133"/>
      <c r="FJ208" s="133"/>
      <c r="FK208" s="133"/>
      <c r="FL208" s="133"/>
      <c r="FM208" s="133"/>
      <c r="FN208" s="133"/>
      <c r="FO208" s="133"/>
      <c r="FP208" s="133"/>
      <c r="FQ208" s="133"/>
      <c r="FR208" s="133"/>
      <c r="FS208" s="133"/>
      <c r="FT208" s="133"/>
      <c r="FU208" s="133"/>
      <c r="FV208" s="133"/>
      <c r="FW208" s="133"/>
      <c r="FX208" s="133"/>
      <c r="FY208" s="133"/>
      <c r="FZ208" s="133"/>
      <c r="GA208" s="133"/>
      <c r="GB208" s="133"/>
      <c r="GC208" s="133"/>
      <c r="GD208" s="133"/>
      <c r="GE208" s="133"/>
      <c r="GF208" s="133"/>
      <c r="GG208" s="133"/>
      <c r="GH208" s="133"/>
      <c r="GI208" s="133"/>
      <c r="GJ208" s="133"/>
      <c r="GK208" s="133"/>
      <c r="GL208" s="133"/>
      <c r="GM208" s="133"/>
      <c r="GN208" s="133"/>
      <c r="GO208" s="133"/>
      <c r="GP208" s="133"/>
      <c r="GQ208" s="133"/>
      <c r="GR208" s="133"/>
      <c r="GS208" s="133"/>
      <c r="GT208" s="133"/>
      <c r="GU208" s="133"/>
      <c r="GV208" s="133"/>
      <c r="IG208" s="253"/>
      <c r="IH208" s="253"/>
      <c r="II208" s="253"/>
      <c r="IJ208" s="253"/>
    </row>
    <row r="209" spans="3:244"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33"/>
      <c r="AB209" s="133"/>
      <c r="AC209" s="133"/>
      <c r="AD209" s="133"/>
      <c r="AE209" s="133"/>
      <c r="AF209" s="133"/>
      <c r="AG209" s="133"/>
      <c r="AH209" s="133"/>
      <c r="AI209" s="133"/>
      <c r="AJ209" s="133"/>
      <c r="AK209" s="133"/>
      <c r="AL209" s="133"/>
      <c r="AM209" s="133"/>
      <c r="AN209" s="133"/>
      <c r="AO209" s="133"/>
      <c r="AP209" s="133"/>
      <c r="AQ209" s="133"/>
      <c r="AR209" s="133"/>
      <c r="AS209" s="133"/>
      <c r="AT209" s="133"/>
      <c r="AU209" s="133"/>
      <c r="AV209" s="133"/>
      <c r="AW209" s="133"/>
      <c r="AX209" s="133"/>
      <c r="AY209" s="133"/>
      <c r="AZ209" s="133"/>
      <c r="BA209" s="133"/>
      <c r="BB209" s="133"/>
      <c r="BC209" s="133"/>
      <c r="BD209" s="133"/>
      <c r="BE209" s="133"/>
      <c r="BF209" s="133"/>
      <c r="BG209" s="133"/>
      <c r="BH209" s="133"/>
      <c r="BI209" s="133"/>
      <c r="BJ209" s="133"/>
      <c r="BK209" s="133"/>
      <c r="BL209" s="133"/>
      <c r="BM209" s="133"/>
      <c r="BN209" s="133"/>
      <c r="BO209" s="133"/>
      <c r="BP209" s="133"/>
      <c r="BQ209" s="133"/>
      <c r="BR209" s="133"/>
      <c r="BS209" s="133"/>
      <c r="BT209" s="133"/>
      <c r="BU209" s="133"/>
      <c r="BV209" s="133"/>
      <c r="BW209" s="133"/>
      <c r="BX209" s="133"/>
      <c r="BY209" s="133"/>
      <c r="BZ209" s="133"/>
      <c r="CA209" s="252"/>
      <c r="CB209" s="252"/>
      <c r="CC209" s="252"/>
      <c r="CD209" s="252"/>
      <c r="CE209" s="252"/>
      <c r="CF209" s="252"/>
      <c r="CG209" s="252"/>
      <c r="CH209" s="252"/>
      <c r="CI209" s="252"/>
      <c r="CJ209" s="252"/>
      <c r="CK209" s="252"/>
      <c r="CL209" s="252"/>
      <c r="CM209" s="252"/>
      <c r="CN209" s="252"/>
      <c r="CO209" s="252"/>
      <c r="CP209" s="252"/>
      <c r="CQ209" s="252"/>
      <c r="CR209" s="252"/>
      <c r="CS209" s="252"/>
      <c r="CT209" s="252"/>
      <c r="CU209" s="252"/>
      <c r="CV209" s="252"/>
      <c r="CW209" s="252"/>
      <c r="CX209" s="252"/>
      <c r="CY209" s="252"/>
      <c r="CZ209" s="252"/>
      <c r="DA209" s="252"/>
      <c r="DB209" s="252"/>
      <c r="DC209" s="252"/>
      <c r="DD209" s="252"/>
      <c r="DE209" s="252"/>
      <c r="DF209" s="252"/>
      <c r="DG209" s="252"/>
      <c r="DH209" s="252"/>
      <c r="FB209" s="133"/>
      <c r="FC209" s="133"/>
      <c r="FD209" s="133"/>
      <c r="FE209" s="133"/>
      <c r="FF209" s="133"/>
      <c r="FG209" s="133"/>
      <c r="FH209" s="133"/>
      <c r="FI209" s="133"/>
      <c r="FJ209" s="133"/>
      <c r="FK209" s="133"/>
      <c r="FL209" s="133"/>
      <c r="FM209" s="133"/>
      <c r="FN209" s="133"/>
      <c r="FO209" s="133"/>
      <c r="FP209" s="133"/>
      <c r="FQ209" s="133"/>
      <c r="FR209" s="133"/>
      <c r="FS209" s="133"/>
      <c r="FT209" s="133"/>
      <c r="FU209" s="133"/>
      <c r="FV209" s="133"/>
      <c r="FW209" s="133"/>
      <c r="FX209" s="133"/>
      <c r="FY209" s="133"/>
      <c r="FZ209" s="133"/>
      <c r="GA209" s="133"/>
      <c r="GB209" s="133"/>
      <c r="GC209" s="133"/>
      <c r="GD209" s="133"/>
      <c r="GE209" s="133"/>
      <c r="GF209" s="133"/>
      <c r="GG209" s="133"/>
      <c r="GH209" s="133"/>
      <c r="GI209" s="133"/>
      <c r="GJ209" s="133"/>
      <c r="GK209" s="133"/>
      <c r="GL209" s="133"/>
      <c r="GM209" s="133"/>
      <c r="GN209" s="133"/>
      <c r="GO209" s="133"/>
      <c r="GP209" s="133"/>
      <c r="GQ209" s="133"/>
      <c r="GR209" s="133"/>
      <c r="GS209" s="133"/>
      <c r="GT209" s="133"/>
      <c r="GU209" s="133"/>
      <c r="GV209" s="133"/>
      <c r="IG209" s="253"/>
      <c r="IH209" s="253"/>
      <c r="II209" s="253"/>
      <c r="IJ209" s="253"/>
    </row>
    <row r="210" spans="3:244">
      <c r="C210" s="133"/>
      <c r="D210" s="133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  <c r="AA210" s="133"/>
      <c r="AB210" s="133"/>
      <c r="AC210" s="133"/>
      <c r="AD210" s="133"/>
      <c r="AE210" s="133"/>
      <c r="AF210" s="133"/>
      <c r="AG210" s="133"/>
      <c r="AH210" s="133"/>
      <c r="AI210" s="133"/>
      <c r="AJ210" s="133"/>
      <c r="AK210" s="133"/>
      <c r="AL210" s="133"/>
      <c r="AM210" s="133"/>
      <c r="AN210" s="133"/>
      <c r="AO210" s="133"/>
      <c r="AP210" s="133"/>
      <c r="AQ210" s="133"/>
      <c r="AR210" s="133"/>
      <c r="AS210" s="133"/>
      <c r="AT210" s="133"/>
      <c r="AU210" s="133"/>
      <c r="AV210" s="133"/>
      <c r="AW210" s="133"/>
      <c r="AX210" s="133"/>
      <c r="AY210" s="133"/>
      <c r="AZ210" s="133"/>
      <c r="BA210" s="133"/>
      <c r="BB210" s="133"/>
      <c r="BC210" s="133"/>
      <c r="BD210" s="133"/>
      <c r="BE210" s="133"/>
      <c r="BF210" s="133"/>
      <c r="BG210" s="133"/>
      <c r="BH210" s="133"/>
      <c r="BI210" s="133"/>
      <c r="BJ210" s="133"/>
      <c r="BK210" s="133"/>
      <c r="BL210" s="133"/>
      <c r="BM210" s="133"/>
      <c r="BN210" s="133"/>
      <c r="BO210" s="133"/>
      <c r="BP210" s="133"/>
      <c r="BQ210" s="133"/>
      <c r="BR210" s="133"/>
      <c r="BS210" s="133"/>
      <c r="BT210" s="133"/>
      <c r="BU210" s="133"/>
      <c r="BV210" s="133"/>
      <c r="BW210" s="133"/>
      <c r="BX210" s="133"/>
      <c r="BY210" s="133"/>
      <c r="BZ210" s="133"/>
      <c r="CA210" s="252"/>
      <c r="CB210" s="252"/>
      <c r="CC210" s="252"/>
      <c r="CD210" s="252"/>
      <c r="CE210" s="252"/>
      <c r="CF210" s="252"/>
      <c r="CG210" s="252"/>
      <c r="CH210" s="252"/>
      <c r="CI210" s="252"/>
      <c r="CJ210" s="252"/>
      <c r="CK210" s="252"/>
      <c r="CL210" s="252"/>
      <c r="CM210" s="252"/>
      <c r="CN210" s="252"/>
      <c r="CO210" s="252"/>
      <c r="CP210" s="252"/>
      <c r="CQ210" s="252"/>
      <c r="CR210" s="252"/>
      <c r="CS210" s="252"/>
      <c r="CT210" s="252"/>
      <c r="CU210" s="252"/>
      <c r="CV210" s="252"/>
      <c r="CW210" s="252"/>
      <c r="CX210" s="252"/>
      <c r="CY210" s="252"/>
      <c r="CZ210" s="252"/>
      <c r="DA210" s="252"/>
      <c r="DB210" s="252"/>
      <c r="DC210" s="252"/>
      <c r="DD210" s="252"/>
      <c r="DE210" s="252"/>
      <c r="DF210" s="252"/>
      <c r="DG210" s="252"/>
      <c r="DH210" s="252"/>
      <c r="FB210" s="133"/>
      <c r="FC210" s="133"/>
      <c r="FD210" s="133"/>
      <c r="FE210" s="133"/>
      <c r="FF210" s="133"/>
      <c r="FG210" s="133"/>
      <c r="FH210" s="133"/>
      <c r="FI210" s="133"/>
      <c r="FJ210" s="133"/>
      <c r="FK210" s="133"/>
      <c r="FL210" s="133"/>
      <c r="FM210" s="133"/>
      <c r="FN210" s="133"/>
      <c r="FO210" s="133"/>
      <c r="FP210" s="133"/>
      <c r="FQ210" s="133"/>
      <c r="FR210" s="133"/>
      <c r="FS210" s="133"/>
      <c r="FT210" s="133"/>
      <c r="FU210" s="133"/>
      <c r="FV210" s="133"/>
      <c r="FW210" s="133"/>
      <c r="FX210" s="133"/>
      <c r="FY210" s="133"/>
      <c r="FZ210" s="133"/>
      <c r="GA210" s="133"/>
      <c r="GB210" s="133"/>
      <c r="GC210" s="133"/>
      <c r="GD210" s="133"/>
      <c r="GE210" s="133"/>
      <c r="GF210" s="133"/>
      <c r="GG210" s="133"/>
      <c r="GH210" s="133"/>
      <c r="GI210" s="133"/>
      <c r="GJ210" s="133"/>
      <c r="GK210" s="133"/>
      <c r="GL210" s="133"/>
      <c r="GM210" s="133"/>
      <c r="GN210" s="133"/>
      <c r="GO210" s="133"/>
      <c r="GP210" s="133"/>
      <c r="GQ210" s="133"/>
      <c r="GR210" s="133"/>
      <c r="GS210" s="133"/>
      <c r="GT210" s="133"/>
      <c r="GU210" s="133"/>
      <c r="GV210" s="133"/>
      <c r="IG210" s="253"/>
      <c r="IH210" s="253"/>
      <c r="II210" s="253"/>
      <c r="IJ210" s="253"/>
    </row>
    <row r="211" spans="3:244"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  <c r="AA211" s="133"/>
      <c r="AB211" s="133"/>
      <c r="AC211" s="133"/>
      <c r="AD211" s="133"/>
      <c r="AE211" s="133"/>
      <c r="AF211" s="133"/>
      <c r="AG211" s="133"/>
      <c r="AH211" s="133"/>
      <c r="AI211" s="133"/>
      <c r="AJ211" s="133"/>
      <c r="AK211" s="133"/>
      <c r="AL211" s="133"/>
      <c r="AM211" s="133"/>
      <c r="AN211" s="133"/>
      <c r="AO211" s="133"/>
      <c r="AP211" s="133"/>
      <c r="AQ211" s="133"/>
      <c r="AR211" s="133"/>
      <c r="AS211" s="133"/>
      <c r="AT211" s="133"/>
      <c r="AU211" s="133"/>
      <c r="AV211" s="133"/>
      <c r="AW211" s="133"/>
      <c r="AX211" s="133"/>
      <c r="AY211" s="133"/>
      <c r="AZ211" s="133"/>
      <c r="BA211" s="133"/>
      <c r="BB211" s="133"/>
      <c r="BC211" s="133"/>
      <c r="BD211" s="133"/>
      <c r="BE211" s="133"/>
      <c r="BF211" s="133"/>
      <c r="BG211" s="133"/>
      <c r="BH211" s="133"/>
      <c r="BI211" s="133"/>
      <c r="BJ211" s="133"/>
      <c r="BK211" s="133"/>
      <c r="BL211" s="133"/>
      <c r="BM211" s="133"/>
      <c r="BN211" s="133"/>
      <c r="BO211" s="133"/>
      <c r="BP211" s="133"/>
      <c r="BQ211" s="133"/>
      <c r="BR211" s="133"/>
      <c r="BS211" s="133"/>
      <c r="BT211" s="133"/>
      <c r="BU211" s="133"/>
      <c r="BV211" s="133"/>
      <c r="BW211" s="133"/>
      <c r="BX211" s="133"/>
      <c r="BY211" s="133"/>
      <c r="BZ211" s="133"/>
      <c r="CA211" s="252"/>
      <c r="CB211" s="252"/>
      <c r="CC211" s="252"/>
      <c r="CD211" s="252"/>
      <c r="CE211" s="252"/>
      <c r="CF211" s="252"/>
      <c r="CG211" s="252"/>
      <c r="CH211" s="252"/>
      <c r="CI211" s="252"/>
      <c r="CJ211" s="252"/>
      <c r="CK211" s="252"/>
      <c r="CL211" s="252"/>
      <c r="CM211" s="252"/>
      <c r="CN211" s="252"/>
      <c r="CO211" s="252"/>
      <c r="CP211" s="252"/>
      <c r="CQ211" s="252"/>
      <c r="CR211" s="252"/>
      <c r="CS211" s="252"/>
      <c r="CT211" s="252"/>
      <c r="CU211" s="252"/>
      <c r="CV211" s="252"/>
      <c r="CW211" s="252"/>
      <c r="CX211" s="252"/>
      <c r="CY211" s="252"/>
      <c r="CZ211" s="252"/>
      <c r="DA211" s="252"/>
      <c r="DB211" s="252"/>
      <c r="DC211" s="252"/>
      <c r="DD211" s="252"/>
      <c r="DE211" s="252"/>
      <c r="DF211" s="252"/>
      <c r="DG211" s="252"/>
      <c r="DH211" s="252"/>
      <c r="FB211" s="133"/>
      <c r="FC211" s="133"/>
      <c r="FD211" s="133"/>
      <c r="FE211" s="133"/>
      <c r="FF211" s="133"/>
      <c r="FG211" s="133"/>
      <c r="FH211" s="133"/>
      <c r="FI211" s="133"/>
      <c r="FJ211" s="133"/>
      <c r="FK211" s="133"/>
      <c r="FL211" s="133"/>
      <c r="FM211" s="133"/>
      <c r="FN211" s="133"/>
      <c r="FO211" s="133"/>
      <c r="FP211" s="133"/>
      <c r="FQ211" s="133"/>
      <c r="FR211" s="133"/>
      <c r="FS211" s="133"/>
      <c r="FT211" s="133"/>
      <c r="FU211" s="133"/>
      <c r="FV211" s="133"/>
      <c r="FW211" s="133"/>
      <c r="FX211" s="133"/>
      <c r="FY211" s="133"/>
      <c r="FZ211" s="133"/>
      <c r="GA211" s="133"/>
      <c r="GB211" s="133"/>
      <c r="GC211" s="133"/>
      <c r="GD211" s="133"/>
      <c r="GE211" s="133"/>
      <c r="GF211" s="133"/>
      <c r="GG211" s="133"/>
      <c r="GH211" s="133"/>
      <c r="GI211" s="133"/>
      <c r="GJ211" s="133"/>
      <c r="GK211" s="133"/>
      <c r="GL211" s="133"/>
      <c r="GM211" s="133"/>
      <c r="GN211" s="133"/>
      <c r="GO211" s="133"/>
      <c r="GP211" s="133"/>
      <c r="GQ211" s="133"/>
      <c r="GR211" s="133"/>
      <c r="GS211" s="133"/>
      <c r="GT211" s="133"/>
      <c r="GU211" s="133"/>
      <c r="GV211" s="133"/>
      <c r="IG211" s="253"/>
      <c r="IH211" s="253"/>
      <c r="II211" s="253"/>
      <c r="IJ211" s="253"/>
    </row>
    <row r="212" spans="3:244">
      <c r="C212" s="133"/>
      <c r="D212" s="133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  <c r="AA212" s="133"/>
      <c r="AB212" s="133"/>
      <c r="AC212" s="133"/>
      <c r="AD212" s="133"/>
      <c r="AE212" s="133"/>
      <c r="AF212" s="133"/>
      <c r="AG212" s="133"/>
      <c r="AH212" s="133"/>
      <c r="AI212" s="133"/>
      <c r="AJ212" s="133"/>
      <c r="AK212" s="133"/>
      <c r="AL212" s="133"/>
      <c r="AM212" s="133"/>
      <c r="AN212" s="133"/>
      <c r="AO212" s="133"/>
      <c r="AP212" s="133"/>
      <c r="AQ212" s="133"/>
      <c r="AR212" s="133"/>
      <c r="AS212" s="133"/>
      <c r="AT212" s="133"/>
      <c r="AU212" s="133"/>
      <c r="AV212" s="133"/>
      <c r="AW212" s="133"/>
      <c r="AX212" s="133"/>
      <c r="AY212" s="133"/>
      <c r="AZ212" s="133"/>
      <c r="BA212" s="133"/>
      <c r="BB212" s="133"/>
      <c r="BC212" s="133"/>
      <c r="BD212" s="133"/>
      <c r="BE212" s="133"/>
      <c r="BF212" s="133"/>
      <c r="BG212" s="133"/>
      <c r="BH212" s="133"/>
      <c r="BI212" s="133"/>
      <c r="BJ212" s="133"/>
      <c r="BK212" s="133"/>
      <c r="BL212" s="133"/>
      <c r="BM212" s="133"/>
      <c r="BN212" s="133"/>
      <c r="BO212" s="133"/>
      <c r="BP212" s="133"/>
      <c r="BQ212" s="133"/>
      <c r="BR212" s="133"/>
      <c r="BS212" s="133"/>
      <c r="BT212" s="133"/>
      <c r="BU212" s="133"/>
      <c r="BV212" s="133"/>
      <c r="BW212" s="133"/>
      <c r="BX212" s="133"/>
      <c r="BY212" s="133"/>
      <c r="BZ212" s="133"/>
      <c r="CA212" s="252"/>
      <c r="CB212" s="252"/>
      <c r="CC212" s="252"/>
      <c r="CD212" s="252"/>
      <c r="CE212" s="252"/>
      <c r="CF212" s="252"/>
      <c r="CG212" s="252"/>
      <c r="CH212" s="252"/>
      <c r="CI212" s="252"/>
      <c r="CJ212" s="252"/>
      <c r="CK212" s="252"/>
      <c r="CL212" s="252"/>
      <c r="CM212" s="252"/>
      <c r="CN212" s="252"/>
      <c r="CO212" s="252"/>
      <c r="CP212" s="252"/>
      <c r="CQ212" s="252"/>
      <c r="CR212" s="252"/>
      <c r="CS212" s="252"/>
      <c r="CT212" s="252"/>
      <c r="CU212" s="252"/>
      <c r="CV212" s="252"/>
      <c r="CW212" s="252"/>
      <c r="CX212" s="252"/>
      <c r="CY212" s="252"/>
      <c r="CZ212" s="252"/>
      <c r="DA212" s="252"/>
      <c r="DB212" s="252"/>
      <c r="DC212" s="252"/>
      <c r="DD212" s="252"/>
      <c r="DE212" s="252"/>
      <c r="DF212" s="252"/>
      <c r="DG212" s="252"/>
      <c r="DH212" s="252"/>
      <c r="FB212" s="133"/>
      <c r="FC212" s="133"/>
      <c r="FD212" s="133"/>
      <c r="FE212" s="133"/>
      <c r="FF212" s="133"/>
      <c r="FG212" s="133"/>
      <c r="FH212" s="133"/>
      <c r="FI212" s="133"/>
      <c r="FJ212" s="133"/>
      <c r="FK212" s="133"/>
      <c r="FL212" s="133"/>
      <c r="FM212" s="133"/>
      <c r="FN212" s="133"/>
      <c r="FO212" s="133"/>
      <c r="FP212" s="133"/>
      <c r="FQ212" s="133"/>
      <c r="FR212" s="133"/>
      <c r="FS212" s="133"/>
      <c r="FT212" s="133"/>
      <c r="FU212" s="133"/>
      <c r="FV212" s="133"/>
      <c r="FW212" s="133"/>
      <c r="FX212" s="133"/>
      <c r="FY212" s="133"/>
      <c r="FZ212" s="133"/>
      <c r="GA212" s="133"/>
      <c r="GB212" s="133"/>
      <c r="GC212" s="133"/>
      <c r="GD212" s="133"/>
      <c r="GE212" s="133"/>
      <c r="GF212" s="133"/>
      <c r="GG212" s="133"/>
      <c r="GH212" s="133"/>
      <c r="GI212" s="133"/>
      <c r="GJ212" s="133"/>
      <c r="GK212" s="133"/>
      <c r="GL212" s="133"/>
      <c r="GM212" s="133"/>
      <c r="GN212" s="133"/>
      <c r="GO212" s="133"/>
      <c r="GP212" s="133"/>
      <c r="GQ212" s="133"/>
      <c r="GR212" s="133"/>
      <c r="GS212" s="133"/>
      <c r="GT212" s="133"/>
      <c r="GU212" s="133"/>
      <c r="GV212" s="133"/>
      <c r="IG212" s="253"/>
      <c r="IH212" s="253"/>
      <c r="II212" s="253"/>
      <c r="IJ212" s="253"/>
    </row>
    <row r="213" spans="3:244"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3"/>
      <c r="AB213" s="133"/>
      <c r="AC213" s="133"/>
      <c r="AD213" s="133"/>
      <c r="AE213" s="133"/>
      <c r="AF213" s="133"/>
      <c r="AG213" s="133"/>
      <c r="AH213" s="133"/>
      <c r="AI213" s="133"/>
      <c r="AJ213" s="133"/>
      <c r="AK213" s="133"/>
      <c r="AL213" s="133"/>
      <c r="AM213" s="133"/>
      <c r="AN213" s="133"/>
      <c r="AO213" s="133"/>
      <c r="AP213" s="133"/>
      <c r="AQ213" s="133"/>
      <c r="AR213" s="133"/>
      <c r="AS213" s="133"/>
      <c r="AT213" s="133"/>
      <c r="AU213" s="133"/>
      <c r="AV213" s="133"/>
      <c r="AW213" s="133"/>
      <c r="AX213" s="133"/>
      <c r="AY213" s="133"/>
      <c r="AZ213" s="133"/>
      <c r="BA213" s="133"/>
      <c r="BB213" s="133"/>
      <c r="BC213" s="133"/>
      <c r="BD213" s="133"/>
      <c r="BE213" s="133"/>
      <c r="BF213" s="133"/>
      <c r="BG213" s="133"/>
      <c r="BH213" s="133"/>
      <c r="BI213" s="133"/>
      <c r="BJ213" s="133"/>
      <c r="BK213" s="133"/>
      <c r="BL213" s="133"/>
      <c r="BM213" s="133"/>
      <c r="BN213" s="133"/>
      <c r="BO213" s="133"/>
      <c r="BP213" s="133"/>
      <c r="BQ213" s="133"/>
      <c r="BR213" s="133"/>
      <c r="BS213" s="133"/>
      <c r="BT213" s="133"/>
      <c r="BU213" s="133"/>
      <c r="BV213" s="133"/>
      <c r="BW213" s="133"/>
      <c r="BX213" s="133"/>
      <c r="BY213" s="133"/>
      <c r="BZ213" s="133"/>
      <c r="CA213" s="252"/>
      <c r="CB213" s="252"/>
      <c r="CC213" s="252"/>
      <c r="CD213" s="252"/>
      <c r="CE213" s="252"/>
      <c r="CF213" s="252"/>
      <c r="CG213" s="252"/>
      <c r="CH213" s="252"/>
      <c r="CI213" s="252"/>
      <c r="CJ213" s="252"/>
      <c r="CK213" s="252"/>
      <c r="CL213" s="252"/>
      <c r="CM213" s="252"/>
      <c r="CN213" s="252"/>
      <c r="CO213" s="252"/>
      <c r="CP213" s="252"/>
      <c r="CQ213" s="252"/>
      <c r="CR213" s="252"/>
      <c r="CS213" s="252"/>
      <c r="CT213" s="252"/>
      <c r="CU213" s="252"/>
      <c r="CV213" s="252"/>
      <c r="CW213" s="252"/>
      <c r="CX213" s="252"/>
      <c r="CY213" s="252"/>
      <c r="CZ213" s="252"/>
      <c r="DA213" s="252"/>
      <c r="DB213" s="252"/>
      <c r="DC213" s="252"/>
      <c r="DD213" s="252"/>
      <c r="DE213" s="252"/>
      <c r="DF213" s="252"/>
      <c r="DG213" s="252"/>
      <c r="DH213" s="252"/>
      <c r="FB213" s="133"/>
      <c r="FC213" s="133"/>
      <c r="FD213" s="133"/>
      <c r="FE213" s="133"/>
      <c r="FF213" s="133"/>
      <c r="FG213" s="133"/>
      <c r="FH213" s="133"/>
      <c r="FI213" s="133"/>
      <c r="FJ213" s="133"/>
      <c r="FK213" s="133"/>
      <c r="FL213" s="133"/>
      <c r="FM213" s="133"/>
      <c r="FN213" s="133"/>
      <c r="FO213" s="133"/>
      <c r="FP213" s="133"/>
      <c r="FQ213" s="133"/>
      <c r="FR213" s="133"/>
      <c r="FS213" s="133"/>
      <c r="FT213" s="133"/>
      <c r="FU213" s="133"/>
      <c r="FV213" s="133"/>
      <c r="FW213" s="133"/>
      <c r="FX213" s="133"/>
      <c r="FY213" s="133"/>
      <c r="FZ213" s="133"/>
      <c r="GA213" s="133"/>
      <c r="GB213" s="133"/>
      <c r="GC213" s="133"/>
      <c r="GD213" s="133"/>
      <c r="GE213" s="133"/>
      <c r="GF213" s="133"/>
      <c r="GG213" s="133"/>
      <c r="GH213" s="133"/>
      <c r="GI213" s="133"/>
      <c r="GJ213" s="133"/>
      <c r="GK213" s="133"/>
      <c r="GL213" s="133"/>
      <c r="GM213" s="133"/>
      <c r="GN213" s="133"/>
      <c r="GO213" s="133"/>
      <c r="GP213" s="133"/>
      <c r="GQ213" s="133"/>
      <c r="GR213" s="133"/>
      <c r="GS213" s="133"/>
      <c r="GT213" s="133"/>
      <c r="GU213" s="133"/>
      <c r="GV213" s="133"/>
      <c r="IG213" s="253"/>
      <c r="IH213" s="253"/>
      <c r="II213" s="253"/>
      <c r="IJ213" s="253"/>
    </row>
    <row r="214" spans="3:244">
      <c r="C214" s="133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  <c r="AA214" s="133"/>
      <c r="AB214" s="133"/>
      <c r="AC214" s="133"/>
      <c r="AD214" s="133"/>
      <c r="AE214" s="133"/>
      <c r="AF214" s="133"/>
      <c r="AG214" s="133"/>
      <c r="AH214" s="133"/>
      <c r="AI214" s="133"/>
      <c r="AJ214" s="133"/>
      <c r="AK214" s="133"/>
      <c r="AL214" s="133"/>
      <c r="AM214" s="133"/>
      <c r="AN214" s="133"/>
      <c r="AO214" s="133"/>
      <c r="AP214" s="133"/>
      <c r="AQ214" s="133"/>
      <c r="AR214" s="133"/>
      <c r="AS214" s="133"/>
      <c r="AT214" s="133"/>
      <c r="AU214" s="133"/>
      <c r="AV214" s="133"/>
      <c r="AW214" s="133"/>
      <c r="AX214" s="133"/>
      <c r="AY214" s="133"/>
      <c r="AZ214" s="133"/>
      <c r="BA214" s="133"/>
      <c r="BB214" s="133"/>
      <c r="BC214" s="133"/>
      <c r="BD214" s="133"/>
      <c r="BE214" s="133"/>
      <c r="BF214" s="133"/>
      <c r="BG214" s="133"/>
      <c r="BH214" s="133"/>
      <c r="BI214" s="133"/>
      <c r="BJ214" s="133"/>
      <c r="BK214" s="133"/>
      <c r="BL214" s="133"/>
      <c r="BM214" s="133"/>
      <c r="BN214" s="133"/>
      <c r="BO214" s="133"/>
      <c r="BP214" s="133"/>
      <c r="BQ214" s="133"/>
      <c r="BR214" s="133"/>
      <c r="BS214" s="133"/>
      <c r="BT214" s="133"/>
      <c r="BU214" s="133"/>
      <c r="BV214" s="133"/>
      <c r="BW214" s="133"/>
      <c r="BX214" s="133"/>
      <c r="BY214" s="133"/>
      <c r="BZ214" s="133"/>
      <c r="CA214" s="252"/>
      <c r="CB214" s="252"/>
      <c r="CC214" s="252"/>
      <c r="CD214" s="252"/>
      <c r="CE214" s="252"/>
      <c r="CF214" s="252"/>
      <c r="CG214" s="252"/>
      <c r="CH214" s="252"/>
      <c r="CI214" s="252"/>
      <c r="CJ214" s="252"/>
      <c r="CK214" s="252"/>
      <c r="CL214" s="252"/>
      <c r="CM214" s="252"/>
      <c r="CN214" s="252"/>
      <c r="CO214" s="252"/>
      <c r="CP214" s="252"/>
      <c r="CQ214" s="252"/>
      <c r="CR214" s="252"/>
      <c r="CS214" s="252"/>
      <c r="CT214" s="252"/>
      <c r="CU214" s="252"/>
      <c r="CV214" s="252"/>
      <c r="CW214" s="252"/>
      <c r="CX214" s="252"/>
      <c r="CY214" s="252"/>
      <c r="CZ214" s="252"/>
      <c r="DA214" s="252"/>
      <c r="DB214" s="252"/>
      <c r="DC214" s="252"/>
      <c r="DD214" s="252"/>
      <c r="DE214" s="252"/>
      <c r="DF214" s="252"/>
      <c r="DG214" s="252"/>
      <c r="DH214" s="252"/>
      <c r="FB214" s="133"/>
      <c r="FC214" s="133"/>
      <c r="FD214" s="133"/>
      <c r="FE214" s="133"/>
      <c r="FF214" s="133"/>
      <c r="FG214" s="133"/>
      <c r="FH214" s="133"/>
      <c r="FI214" s="133"/>
      <c r="FJ214" s="133"/>
      <c r="FK214" s="133"/>
      <c r="FL214" s="133"/>
      <c r="FM214" s="133"/>
      <c r="FN214" s="133"/>
      <c r="FO214" s="133"/>
      <c r="FP214" s="133"/>
      <c r="FQ214" s="133"/>
      <c r="FR214" s="133"/>
      <c r="FS214" s="133"/>
      <c r="FT214" s="133"/>
      <c r="FU214" s="133"/>
      <c r="FV214" s="133"/>
      <c r="FW214" s="133"/>
      <c r="FX214" s="133"/>
      <c r="FY214" s="133"/>
      <c r="FZ214" s="133"/>
      <c r="GA214" s="133"/>
      <c r="GB214" s="133"/>
      <c r="GC214" s="133"/>
      <c r="GD214" s="133"/>
      <c r="GE214" s="133"/>
      <c r="GF214" s="133"/>
      <c r="GG214" s="133"/>
      <c r="GH214" s="133"/>
      <c r="GI214" s="133"/>
      <c r="GJ214" s="133"/>
      <c r="GK214" s="133"/>
      <c r="GL214" s="133"/>
      <c r="GM214" s="133"/>
      <c r="GN214" s="133"/>
      <c r="GO214" s="133"/>
      <c r="GP214" s="133"/>
      <c r="GQ214" s="133"/>
      <c r="GR214" s="133"/>
      <c r="GS214" s="133"/>
      <c r="GT214" s="133"/>
      <c r="GU214" s="133"/>
      <c r="GV214" s="133"/>
      <c r="IG214" s="253"/>
      <c r="IH214" s="253"/>
      <c r="II214" s="253"/>
      <c r="IJ214" s="253"/>
    </row>
    <row r="215" spans="3:244"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133"/>
      <c r="AB215" s="133"/>
      <c r="AC215" s="133"/>
      <c r="AD215" s="133"/>
      <c r="AE215" s="133"/>
      <c r="AF215" s="133"/>
      <c r="AG215" s="133"/>
      <c r="AH215" s="133"/>
      <c r="AI215" s="133"/>
      <c r="AJ215" s="133"/>
      <c r="AK215" s="133"/>
      <c r="AL215" s="133"/>
      <c r="AM215" s="133"/>
      <c r="AN215" s="133"/>
      <c r="AO215" s="133"/>
      <c r="AP215" s="133"/>
      <c r="AQ215" s="133"/>
      <c r="AR215" s="133"/>
      <c r="AS215" s="133"/>
      <c r="AT215" s="133"/>
      <c r="AU215" s="133"/>
      <c r="AV215" s="133"/>
      <c r="AW215" s="133"/>
      <c r="AX215" s="133"/>
      <c r="AY215" s="133"/>
      <c r="AZ215" s="133"/>
      <c r="BA215" s="133"/>
      <c r="BB215" s="133"/>
      <c r="BC215" s="133"/>
      <c r="BD215" s="133"/>
      <c r="BE215" s="133"/>
      <c r="BF215" s="133"/>
      <c r="BG215" s="133"/>
      <c r="BH215" s="133"/>
      <c r="BI215" s="133"/>
      <c r="BJ215" s="133"/>
      <c r="BK215" s="133"/>
      <c r="BL215" s="133"/>
      <c r="BM215" s="133"/>
      <c r="BN215" s="133"/>
      <c r="BO215" s="133"/>
      <c r="BP215" s="133"/>
      <c r="BQ215" s="133"/>
      <c r="BR215" s="133"/>
      <c r="BS215" s="133"/>
      <c r="BT215" s="133"/>
      <c r="BU215" s="133"/>
      <c r="BV215" s="133"/>
      <c r="BW215" s="133"/>
      <c r="BX215" s="133"/>
      <c r="BY215" s="133"/>
      <c r="BZ215" s="133"/>
      <c r="CA215" s="252"/>
      <c r="CB215" s="252"/>
      <c r="CC215" s="252"/>
      <c r="CD215" s="252"/>
      <c r="CE215" s="252"/>
      <c r="CF215" s="252"/>
      <c r="CG215" s="252"/>
      <c r="CH215" s="252"/>
      <c r="CI215" s="252"/>
      <c r="CJ215" s="252"/>
      <c r="CK215" s="252"/>
      <c r="CL215" s="252"/>
      <c r="CM215" s="252"/>
      <c r="CN215" s="252"/>
      <c r="CO215" s="252"/>
      <c r="CP215" s="252"/>
      <c r="CQ215" s="252"/>
      <c r="CR215" s="252"/>
      <c r="CS215" s="252"/>
      <c r="CT215" s="252"/>
      <c r="CU215" s="252"/>
      <c r="CV215" s="252"/>
      <c r="CW215" s="252"/>
      <c r="CX215" s="252"/>
      <c r="CY215" s="252"/>
      <c r="CZ215" s="252"/>
      <c r="DA215" s="252"/>
      <c r="DB215" s="252"/>
      <c r="DC215" s="252"/>
      <c r="DD215" s="252"/>
      <c r="DE215" s="252"/>
      <c r="DF215" s="252"/>
      <c r="DG215" s="252"/>
      <c r="DH215" s="252"/>
      <c r="FB215" s="133"/>
      <c r="FC215" s="133"/>
      <c r="FD215" s="133"/>
      <c r="FE215" s="133"/>
      <c r="FF215" s="133"/>
      <c r="FG215" s="133"/>
      <c r="FH215" s="133"/>
      <c r="FI215" s="133"/>
      <c r="FJ215" s="133"/>
      <c r="FK215" s="133"/>
      <c r="FL215" s="133"/>
      <c r="FM215" s="133"/>
      <c r="FN215" s="133"/>
      <c r="FO215" s="133"/>
      <c r="FP215" s="133"/>
      <c r="FQ215" s="133"/>
      <c r="FR215" s="133"/>
      <c r="FS215" s="133"/>
      <c r="FT215" s="133"/>
      <c r="FU215" s="133"/>
      <c r="FV215" s="133"/>
      <c r="FW215" s="133"/>
      <c r="FX215" s="133"/>
      <c r="FY215" s="133"/>
      <c r="FZ215" s="133"/>
      <c r="GA215" s="133"/>
      <c r="GB215" s="133"/>
      <c r="GC215" s="133"/>
      <c r="GD215" s="133"/>
      <c r="GE215" s="133"/>
      <c r="GF215" s="133"/>
      <c r="GG215" s="133"/>
      <c r="GH215" s="133"/>
      <c r="GI215" s="133"/>
      <c r="GJ215" s="133"/>
      <c r="GK215" s="133"/>
      <c r="GL215" s="133"/>
      <c r="GM215" s="133"/>
      <c r="GN215" s="133"/>
      <c r="GO215" s="133"/>
      <c r="GP215" s="133"/>
      <c r="GQ215" s="133"/>
      <c r="GR215" s="133"/>
      <c r="GS215" s="133"/>
      <c r="GT215" s="133"/>
      <c r="GU215" s="133"/>
      <c r="GV215" s="133"/>
      <c r="IG215" s="253"/>
      <c r="IH215" s="253"/>
      <c r="II215" s="253"/>
      <c r="IJ215" s="253"/>
    </row>
    <row r="216" spans="3:244">
      <c r="C216" s="133"/>
      <c r="D216" s="133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  <c r="AA216" s="133"/>
      <c r="AB216" s="133"/>
      <c r="AC216" s="133"/>
      <c r="AD216" s="133"/>
      <c r="AE216" s="133"/>
      <c r="AF216" s="133"/>
      <c r="AG216" s="133"/>
      <c r="AH216" s="133"/>
      <c r="AI216" s="133"/>
      <c r="AJ216" s="133"/>
      <c r="AK216" s="133"/>
      <c r="AL216" s="133"/>
      <c r="AM216" s="133"/>
      <c r="AN216" s="133"/>
      <c r="AO216" s="133"/>
      <c r="AP216" s="133"/>
      <c r="AQ216" s="133"/>
      <c r="AR216" s="133"/>
      <c r="AS216" s="133"/>
      <c r="AT216" s="133"/>
      <c r="AU216" s="133"/>
      <c r="AV216" s="133"/>
      <c r="AW216" s="133"/>
      <c r="AX216" s="133"/>
      <c r="AY216" s="133"/>
      <c r="AZ216" s="133"/>
      <c r="BA216" s="133"/>
      <c r="BB216" s="133"/>
      <c r="BC216" s="133"/>
      <c r="BD216" s="133"/>
      <c r="BE216" s="133"/>
      <c r="BF216" s="133"/>
      <c r="BG216" s="133"/>
      <c r="BH216" s="133"/>
      <c r="BI216" s="133"/>
      <c r="BJ216" s="133"/>
      <c r="BK216" s="133"/>
      <c r="BL216" s="133"/>
      <c r="BM216" s="133"/>
      <c r="BN216" s="133"/>
      <c r="BO216" s="133"/>
      <c r="BP216" s="133"/>
      <c r="BQ216" s="133"/>
      <c r="BR216" s="133"/>
      <c r="BS216" s="133"/>
      <c r="BT216" s="133"/>
      <c r="BU216" s="133"/>
      <c r="BV216" s="133"/>
      <c r="BW216" s="133"/>
      <c r="BX216" s="133"/>
      <c r="BY216" s="133"/>
      <c r="BZ216" s="133"/>
      <c r="CA216" s="252"/>
      <c r="CB216" s="252"/>
      <c r="CC216" s="252"/>
      <c r="CD216" s="252"/>
      <c r="CE216" s="252"/>
      <c r="CF216" s="252"/>
      <c r="CG216" s="252"/>
      <c r="CH216" s="252"/>
      <c r="CI216" s="252"/>
      <c r="CJ216" s="252"/>
      <c r="CK216" s="252"/>
      <c r="CL216" s="252"/>
      <c r="CM216" s="252"/>
      <c r="CN216" s="252"/>
      <c r="CO216" s="252"/>
      <c r="CP216" s="252"/>
      <c r="CQ216" s="252"/>
      <c r="CR216" s="252"/>
      <c r="CS216" s="252"/>
      <c r="CT216" s="252"/>
      <c r="CU216" s="252"/>
      <c r="CV216" s="252"/>
      <c r="CW216" s="252"/>
      <c r="CX216" s="252"/>
      <c r="CY216" s="252"/>
      <c r="CZ216" s="252"/>
      <c r="DA216" s="252"/>
      <c r="DB216" s="252"/>
      <c r="DC216" s="252"/>
      <c r="DD216" s="252"/>
      <c r="DE216" s="252"/>
      <c r="DF216" s="252"/>
      <c r="DG216" s="252"/>
      <c r="DH216" s="252"/>
      <c r="FB216" s="133"/>
      <c r="FC216" s="133"/>
      <c r="FD216" s="133"/>
      <c r="FE216" s="133"/>
      <c r="FF216" s="133"/>
      <c r="FG216" s="133"/>
      <c r="FH216" s="133"/>
      <c r="FI216" s="133"/>
      <c r="FJ216" s="133"/>
      <c r="FK216" s="133"/>
      <c r="FL216" s="133"/>
      <c r="FM216" s="133"/>
      <c r="FN216" s="133"/>
      <c r="FO216" s="133"/>
      <c r="FP216" s="133"/>
      <c r="FQ216" s="133"/>
      <c r="FR216" s="133"/>
      <c r="FS216" s="133"/>
      <c r="FT216" s="133"/>
      <c r="FU216" s="133"/>
      <c r="FV216" s="133"/>
      <c r="FW216" s="133"/>
      <c r="FX216" s="133"/>
      <c r="FY216" s="133"/>
      <c r="FZ216" s="133"/>
      <c r="GA216" s="133"/>
      <c r="GB216" s="133"/>
      <c r="GC216" s="133"/>
      <c r="GD216" s="133"/>
      <c r="GE216" s="133"/>
      <c r="GF216" s="133"/>
      <c r="GG216" s="133"/>
      <c r="GH216" s="133"/>
      <c r="GI216" s="133"/>
      <c r="GJ216" s="133"/>
      <c r="GK216" s="133"/>
      <c r="GL216" s="133"/>
      <c r="GM216" s="133"/>
      <c r="GN216" s="133"/>
      <c r="GO216" s="133"/>
      <c r="GP216" s="133"/>
      <c r="GQ216" s="133"/>
      <c r="GR216" s="133"/>
      <c r="GS216" s="133"/>
      <c r="GT216" s="133"/>
      <c r="GU216" s="133"/>
      <c r="GV216" s="133"/>
      <c r="IG216" s="253"/>
      <c r="IH216" s="253"/>
      <c r="II216" s="253"/>
      <c r="IJ216" s="253"/>
    </row>
    <row r="217" spans="3:244">
      <c r="C217" s="133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133"/>
      <c r="AC217" s="133"/>
      <c r="AD217" s="133"/>
      <c r="AE217" s="133"/>
      <c r="AF217" s="133"/>
      <c r="AG217" s="133"/>
      <c r="AH217" s="133"/>
      <c r="AI217" s="133"/>
      <c r="AJ217" s="133"/>
      <c r="AK217" s="133"/>
      <c r="AL217" s="133"/>
      <c r="AM217" s="133"/>
      <c r="AN217" s="133"/>
      <c r="AO217" s="133"/>
      <c r="AP217" s="133"/>
      <c r="AQ217" s="133"/>
      <c r="AR217" s="133"/>
      <c r="AS217" s="133"/>
      <c r="AT217" s="133"/>
      <c r="AU217" s="133"/>
      <c r="AV217" s="133"/>
      <c r="AW217" s="133"/>
      <c r="AX217" s="133"/>
      <c r="AY217" s="133"/>
      <c r="AZ217" s="133"/>
      <c r="BA217" s="133"/>
      <c r="BB217" s="133"/>
      <c r="BC217" s="133"/>
      <c r="BD217" s="133"/>
      <c r="BE217" s="133"/>
      <c r="BF217" s="133"/>
      <c r="BG217" s="133"/>
      <c r="BH217" s="133"/>
      <c r="BI217" s="133"/>
      <c r="BJ217" s="133"/>
      <c r="BK217" s="133"/>
      <c r="BL217" s="133"/>
      <c r="BM217" s="133"/>
      <c r="BN217" s="133"/>
      <c r="BO217" s="133"/>
      <c r="BP217" s="133"/>
      <c r="BQ217" s="133"/>
      <c r="BR217" s="133"/>
      <c r="BS217" s="133"/>
      <c r="BT217" s="133"/>
      <c r="BU217" s="133"/>
      <c r="BV217" s="133"/>
      <c r="BW217" s="133"/>
      <c r="BX217" s="133"/>
      <c r="BY217" s="133"/>
      <c r="BZ217" s="133"/>
      <c r="CA217" s="252"/>
      <c r="CB217" s="252"/>
      <c r="CC217" s="252"/>
      <c r="CD217" s="252"/>
      <c r="CE217" s="252"/>
      <c r="CF217" s="252"/>
      <c r="CG217" s="252"/>
      <c r="CH217" s="252"/>
      <c r="CI217" s="252"/>
      <c r="CJ217" s="252"/>
      <c r="CK217" s="252"/>
      <c r="CL217" s="252"/>
      <c r="CM217" s="252"/>
      <c r="CN217" s="252"/>
      <c r="CO217" s="252"/>
      <c r="CP217" s="252"/>
      <c r="CQ217" s="252"/>
      <c r="CR217" s="252"/>
      <c r="CS217" s="252"/>
      <c r="CT217" s="252"/>
      <c r="CU217" s="252"/>
      <c r="CV217" s="252"/>
      <c r="CW217" s="252"/>
      <c r="CX217" s="252"/>
      <c r="CY217" s="252"/>
      <c r="CZ217" s="252"/>
      <c r="DA217" s="252"/>
      <c r="DB217" s="252"/>
      <c r="DC217" s="252"/>
      <c r="DD217" s="252"/>
      <c r="DE217" s="252"/>
      <c r="DF217" s="252"/>
      <c r="DG217" s="252"/>
      <c r="DH217" s="252"/>
      <c r="FB217" s="133"/>
      <c r="FC217" s="133"/>
      <c r="FD217" s="133"/>
      <c r="FE217" s="133"/>
      <c r="FF217" s="133"/>
      <c r="FG217" s="133"/>
      <c r="FH217" s="133"/>
      <c r="FI217" s="133"/>
      <c r="FJ217" s="133"/>
      <c r="FK217" s="133"/>
      <c r="FL217" s="133"/>
      <c r="FM217" s="133"/>
      <c r="FN217" s="133"/>
      <c r="FO217" s="133"/>
      <c r="FP217" s="133"/>
      <c r="FQ217" s="133"/>
      <c r="FR217" s="133"/>
      <c r="FS217" s="133"/>
      <c r="FT217" s="133"/>
      <c r="FU217" s="133"/>
      <c r="FV217" s="133"/>
      <c r="FW217" s="133"/>
      <c r="FX217" s="133"/>
      <c r="FY217" s="133"/>
      <c r="FZ217" s="133"/>
      <c r="GA217" s="133"/>
      <c r="GB217" s="133"/>
      <c r="GC217" s="133"/>
      <c r="GD217" s="133"/>
      <c r="GE217" s="133"/>
      <c r="GF217" s="133"/>
      <c r="GG217" s="133"/>
      <c r="GH217" s="133"/>
      <c r="GI217" s="133"/>
      <c r="GJ217" s="133"/>
      <c r="GK217" s="133"/>
      <c r="GL217" s="133"/>
      <c r="GM217" s="133"/>
      <c r="GN217" s="133"/>
      <c r="GO217" s="133"/>
      <c r="GP217" s="133"/>
      <c r="GQ217" s="133"/>
      <c r="GR217" s="133"/>
      <c r="GS217" s="133"/>
      <c r="GT217" s="133"/>
      <c r="GU217" s="133"/>
      <c r="GV217" s="133"/>
      <c r="IG217" s="253"/>
      <c r="IH217" s="253"/>
      <c r="II217" s="253"/>
      <c r="IJ217" s="253"/>
    </row>
    <row r="218" spans="3:244">
      <c r="C218" s="133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  <c r="AA218" s="133"/>
      <c r="AB218" s="133"/>
      <c r="AC218" s="133"/>
      <c r="AD218" s="133"/>
      <c r="AE218" s="133"/>
      <c r="AF218" s="133"/>
      <c r="AG218" s="133"/>
      <c r="AH218" s="133"/>
      <c r="AI218" s="133"/>
      <c r="AJ218" s="133"/>
      <c r="AK218" s="133"/>
      <c r="AL218" s="133"/>
      <c r="AM218" s="133"/>
      <c r="AN218" s="133"/>
      <c r="AO218" s="133"/>
      <c r="AP218" s="133"/>
      <c r="AQ218" s="133"/>
      <c r="AR218" s="133"/>
      <c r="AS218" s="133"/>
      <c r="AT218" s="133"/>
      <c r="AU218" s="133"/>
      <c r="AV218" s="133"/>
      <c r="AW218" s="133"/>
      <c r="AX218" s="133"/>
      <c r="AY218" s="133"/>
      <c r="AZ218" s="133"/>
      <c r="BA218" s="133"/>
      <c r="BB218" s="133"/>
      <c r="BC218" s="133"/>
      <c r="BD218" s="133"/>
      <c r="BE218" s="133"/>
      <c r="BF218" s="133"/>
      <c r="BG218" s="133"/>
      <c r="BH218" s="133"/>
      <c r="BI218" s="133"/>
      <c r="BJ218" s="133"/>
      <c r="BK218" s="133"/>
      <c r="BL218" s="133"/>
      <c r="BM218" s="133"/>
      <c r="BN218" s="133"/>
      <c r="BO218" s="133"/>
      <c r="BP218" s="133"/>
      <c r="BQ218" s="133"/>
      <c r="BR218" s="133"/>
      <c r="BS218" s="133"/>
      <c r="BT218" s="133"/>
      <c r="BU218" s="133"/>
      <c r="BV218" s="133"/>
      <c r="BW218" s="133"/>
      <c r="BX218" s="133"/>
      <c r="BY218" s="133"/>
      <c r="BZ218" s="133"/>
      <c r="CA218" s="252"/>
      <c r="CB218" s="252"/>
      <c r="CC218" s="252"/>
      <c r="CD218" s="252"/>
      <c r="CE218" s="252"/>
      <c r="CF218" s="252"/>
      <c r="CG218" s="252"/>
      <c r="CH218" s="252"/>
      <c r="CI218" s="252"/>
      <c r="CJ218" s="252"/>
      <c r="CK218" s="252"/>
      <c r="CL218" s="252"/>
      <c r="CM218" s="252"/>
      <c r="CN218" s="252"/>
      <c r="CO218" s="252"/>
      <c r="CP218" s="252"/>
      <c r="CQ218" s="252"/>
      <c r="CR218" s="252"/>
      <c r="CS218" s="252"/>
      <c r="CT218" s="252"/>
      <c r="CU218" s="252"/>
      <c r="CV218" s="252"/>
      <c r="CW218" s="252"/>
      <c r="CX218" s="252"/>
      <c r="CY218" s="252"/>
      <c r="CZ218" s="252"/>
      <c r="DA218" s="252"/>
      <c r="DB218" s="252"/>
      <c r="DC218" s="252"/>
      <c r="DD218" s="252"/>
      <c r="DE218" s="252"/>
      <c r="DF218" s="252"/>
      <c r="DG218" s="252"/>
      <c r="DH218" s="252"/>
      <c r="FB218" s="133"/>
      <c r="FC218" s="133"/>
      <c r="FD218" s="133"/>
      <c r="FE218" s="133"/>
      <c r="FF218" s="133"/>
      <c r="FG218" s="133"/>
      <c r="FH218" s="133"/>
      <c r="FI218" s="133"/>
      <c r="FJ218" s="133"/>
      <c r="FK218" s="133"/>
      <c r="FL218" s="133"/>
      <c r="FM218" s="133"/>
      <c r="FN218" s="133"/>
      <c r="FO218" s="133"/>
      <c r="FP218" s="133"/>
      <c r="FQ218" s="133"/>
      <c r="FR218" s="133"/>
      <c r="FS218" s="133"/>
      <c r="FT218" s="133"/>
      <c r="FU218" s="133"/>
      <c r="FV218" s="133"/>
      <c r="FW218" s="133"/>
      <c r="FX218" s="133"/>
      <c r="FY218" s="133"/>
      <c r="FZ218" s="133"/>
      <c r="GA218" s="133"/>
      <c r="GB218" s="133"/>
      <c r="GC218" s="133"/>
      <c r="GD218" s="133"/>
      <c r="GE218" s="133"/>
      <c r="GF218" s="133"/>
      <c r="GG218" s="133"/>
      <c r="GH218" s="133"/>
      <c r="GI218" s="133"/>
      <c r="GJ218" s="133"/>
      <c r="GK218" s="133"/>
      <c r="GL218" s="133"/>
      <c r="GM218" s="133"/>
      <c r="GN218" s="133"/>
      <c r="GO218" s="133"/>
      <c r="GP218" s="133"/>
      <c r="GQ218" s="133"/>
      <c r="GR218" s="133"/>
      <c r="GS218" s="133"/>
      <c r="GT218" s="133"/>
      <c r="GU218" s="133"/>
      <c r="GV218" s="133"/>
      <c r="IG218" s="253"/>
      <c r="IH218" s="253"/>
      <c r="II218" s="253"/>
      <c r="IJ218" s="253"/>
    </row>
    <row r="219" spans="3:244">
      <c r="C219" s="133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133"/>
      <c r="AB219" s="133"/>
      <c r="AC219" s="133"/>
      <c r="AD219" s="133"/>
      <c r="AE219" s="133"/>
      <c r="AF219" s="133"/>
      <c r="AG219" s="133"/>
      <c r="AH219" s="133"/>
      <c r="AI219" s="133"/>
      <c r="AJ219" s="133"/>
      <c r="AK219" s="133"/>
      <c r="AL219" s="133"/>
      <c r="AM219" s="133"/>
      <c r="AN219" s="133"/>
      <c r="AO219" s="133"/>
      <c r="AP219" s="133"/>
      <c r="AQ219" s="133"/>
      <c r="AR219" s="133"/>
      <c r="AS219" s="133"/>
      <c r="AT219" s="133"/>
      <c r="AU219" s="133"/>
      <c r="AV219" s="133"/>
      <c r="AW219" s="133"/>
      <c r="AX219" s="133"/>
      <c r="AY219" s="133"/>
      <c r="AZ219" s="133"/>
      <c r="BA219" s="133"/>
      <c r="BB219" s="133"/>
      <c r="BC219" s="133"/>
      <c r="BD219" s="133"/>
      <c r="BE219" s="133"/>
      <c r="BF219" s="133"/>
      <c r="BG219" s="133"/>
      <c r="BH219" s="133"/>
      <c r="BI219" s="133"/>
      <c r="BJ219" s="133"/>
      <c r="BK219" s="133"/>
      <c r="BL219" s="133"/>
      <c r="BM219" s="133"/>
      <c r="BN219" s="133"/>
      <c r="BO219" s="133"/>
      <c r="BP219" s="133"/>
      <c r="BQ219" s="133"/>
      <c r="BR219" s="133"/>
      <c r="BS219" s="133"/>
      <c r="BT219" s="133"/>
      <c r="BU219" s="133"/>
      <c r="BV219" s="133"/>
      <c r="BW219" s="133"/>
      <c r="BX219" s="133"/>
      <c r="BY219" s="133"/>
      <c r="BZ219" s="133"/>
      <c r="CA219" s="252"/>
      <c r="CB219" s="252"/>
      <c r="CC219" s="252"/>
      <c r="CD219" s="252"/>
      <c r="CE219" s="252"/>
      <c r="CF219" s="252"/>
      <c r="CG219" s="252"/>
      <c r="CH219" s="252"/>
      <c r="CI219" s="252"/>
      <c r="CJ219" s="252"/>
      <c r="CK219" s="252"/>
      <c r="CL219" s="252"/>
      <c r="CM219" s="252"/>
      <c r="CN219" s="252"/>
      <c r="CO219" s="252"/>
      <c r="CP219" s="252"/>
      <c r="CQ219" s="252"/>
      <c r="CR219" s="252"/>
      <c r="CS219" s="252"/>
      <c r="CT219" s="252"/>
      <c r="CU219" s="252"/>
      <c r="CV219" s="252"/>
      <c r="CW219" s="252"/>
      <c r="CX219" s="252"/>
      <c r="CY219" s="252"/>
      <c r="CZ219" s="252"/>
      <c r="DA219" s="252"/>
      <c r="DB219" s="252"/>
      <c r="DC219" s="252"/>
      <c r="DD219" s="252"/>
      <c r="DE219" s="252"/>
      <c r="DF219" s="252"/>
      <c r="DG219" s="252"/>
      <c r="DH219" s="252"/>
      <c r="FB219" s="133"/>
      <c r="FC219" s="133"/>
      <c r="FD219" s="133"/>
      <c r="FE219" s="133"/>
      <c r="FF219" s="133"/>
      <c r="FG219" s="133"/>
      <c r="FH219" s="133"/>
      <c r="FI219" s="133"/>
      <c r="FJ219" s="133"/>
      <c r="FK219" s="133"/>
      <c r="FL219" s="133"/>
      <c r="FM219" s="133"/>
      <c r="FN219" s="133"/>
      <c r="FO219" s="133"/>
      <c r="FP219" s="133"/>
      <c r="FQ219" s="133"/>
      <c r="FR219" s="133"/>
      <c r="FS219" s="133"/>
      <c r="FT219" s="133"/>
      <c r="FU219" s="133"/>
      <c r="FV219" s="133"/>
      <c r="FW219" s="133"/>
      <c r="FX219" s="133"/>
      <c r="FY219" s="133"/>
      <c r="FZ219" s="133"/>
      <c r="GA219" s="133"/>
      <c r="GB219" s="133"/>
      <c r="GC219" s="133"/>
      <c r="GD219" s="133"/>
      <c r="GE219" s="133"/>
      <c r="GF219" s="133"/>
      <c r="GG219" s="133"/>
      <c r="GH219" s="133"/>
      <c r="GI219" s="133"/>
      <c r="GJ219" s="133"/>
      <c r="GK219" s="133"/>
      <c r="GL219" s="133"/>
      <c r="GM219" s="133"/>
      <c r="GN219" s="133"/>
      <c r="GO219" s="133"/>
      <c r="GP219" s="133"/>
      <c r="GQ219" s="133"/>
      <c r="GR219" s="133"/>
      <c r="GS219" s="133"/>
      <c r="GT219" s="133"/>
      <c r="GU219" s="133"/>
      <c r="GV219" s="133"/>
      <c r="IG219" s="253"/>
      <c r="IH219" s="253"/>
      <c r="II219" s="253"/>
      <c r="IJ219" s="253"/>
    </row>
    <row r="220" spans="3:244">
      <c r="C220" s="133"/>
      <c r="D220" s="133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  <c r="AA220" s="133"/>
      <c r="AB220" s="133"/>
      <c r="AC220" s="133"/>
      <c r="AD220" s="133"/>
      <c r="AE220" s="133"/>
      <c r="AF220" s="133"/>
      <c r="AG220" s="133"/>
      <c r="AH220" s="133"/>
      <c r="AI220" s="133"/>
      <c r="AJ220" s="133"/>
      <c r="AK220" s="133"/>
      <c r="AL220" s="133"/>
      <c r="AM220" s="133"/>
      <c r="AN220" s="133"/>
      <c r="AO220" s="133"/>
      <c r="AP220" s="133"/>
      <c r="AQ220" s="133"/>
      <c r="AR220" s="133"/>
      <c r="AS220" s="133"/>
      <c r="AT220" s="133"/>
      <c r="AU220" s="133"/>
      <c r="AV220" s="133"/>
      <c r="AW220" s="133"/>
      <c r="AX220" s="133"/>
      <c r="AY220" s="133"/>
      <c r="AZ220" s="133"/>
      <c r="BA220" s="133"/>
      <c r="BB220" s="133"/>
      <c r="BC220" s="133"/>
      <c r="BD220" s="133"/>
      <c r="BE220" s="133"/>
      <c r="BF220" s="133"/>
      <c r="BG220" s="133"/>
      <c r="BH220" s="133"/>
      <c r="BI220" s="133"/>
      <c r="BJ220" s="133"/>
      <c r="BK220" s="133"/>
      <c r="BL220" s="133"/>
      <c r="BM220" s="133"/>
      <c r="BN220" s="133"/>
      <c r="BO220" s="133"/>
      <c r="BP220" s="133"/>
      <c r="BQ220" s="133"/>
      <c r="BR220" s="133"/>
      <c r="BS220" s="133"/>
      <c r="BT220" s="133"/>
      <c r="BU220" s="133"/>
      <c r="BV220" s="133"/>
      <c r="BW220" s="133"/>
      <c r="BX220" s="133"/>
      <c r="BY220" s="133"/>
      <c r="BZ220" s="133"/>
      <c r="CA220" s="252"/>
      <c r="CB220" s="252"/>
      <c r="CC220" s="252"/>
      <c r="CD220" s="252"/>
      <c r="CE220" s="252"/>
      <c r="CF220" s="252"/>
      <c r="CG220" s="252"/>
      <c r="CH220" s="252"/>
      <c r="CI220" s="252"/>
      <c r="CJ220" s="252"/>
      <c r="CK220" s="252"/>
      <c r="CL220" s="252"/>
      <c r="CM220" s="252"/>
      <c r="CN220" s="252"/>
      <c r="CO220" s="252"/>
      <c r="CP220" s="252"/>
      <c r="CQ220" s="252"/>
      <c r="CR220" s="252"/>
      <c r="CS220" s="252"/>
      <c r="CT220" s="252"/>
      <c r="CU220" s="252"/>
      <c r="CV220" s="252"/>
      <c r="CW220" s="252"/>
      <c r="CX220" s="252"/>
      <c r="CY220" s="252"/>
      <c r="CZ220" s="252"/>
      <c r="DA220" s="252"/>
      <c r="DB220" s="252"/>
      <c r="DC220" s="252"/>
      <c r="DD220" s="252"/>
      <c r="DE220" s="252"/>
      <c r="DF220" s="252"/>
      <c r="DG220" s="252"/>
      <c r="DH220" s="252"/>
      <c r="FB220" s="133"/>
      <c r="FC220" s="133"/>
      <c r="FD220" s="133"/>
      <c r="FE220" s="133"/>
      <c r="FF220" s="133"/>
      <c r="FG220" s="133"/>
      <c r="FH220" s="133"/>
      <c r="FI220" s="133"/>
      <c r="FJ220" s="133"/>
      <c r="FK220" s="133"/>
      <c r="FL220" s="133"/>
      <c r="FM220" s="133"/>
      <c r="FN220" s="133"/>
      <c r="FO220" s="133"/>
      <c r="FP220" s="133"/>
      <c r="FQ220" s="133"/>
      <c r="FR220" s="133"/>
      <c r="FS220" s="133"/>
      <c r="FT220" s="133"/>
      <c r="FU220" s="133"/>
      <c r="FV220" s="133"/>
      <c r="FW220" s="133"/>
      <c r="FX220" s="133"/>
      <c r="FY220" s="133"/>
      <c r="FZ220" s="133"/>
      <c r="GA220" s="133"/>
      <c r="GB220" s="133"/>
      <c r="GC220" s="133"/>
      <c r="GD220" s="133"/>
      <c r="GE220" s="133"/>
      <c r="GF220" s="133"/>
      <c r="GG220" s="133"/>
      <c r="GH220" s="133"/>
      <c r="GI220" s="133"/>
      <c r="GJ220" s="133"/>
      <c r="GK220" s="133"/>
      <c r="GL220" s="133"/>
      <c r="GM220" s="133"/>
      <c r="GN220" s="133"/>
      <c r="GO220" s="133"/>
      <c r="GP220" s="133"/>
      <c r="GQ220" s="133"/>
      <c r="GR220" s="133"/>
      <c r="GS220" s="133"/>
      <c r="GT220" s="133"/>
      <c r="GU220" s="133"/>
      <c r="GV220" s="133"/>
      <c r="IG220" s="253"/>
      <c r="IH220" s="253"/>
      <c r="II220" s="253"/>
      <c r="IJ220" s="253"/>
    </row>
    <row r="221" spans="3:244">
      <c r="C221" s="133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  <c r="AA221" s="133"/>
      <c r="AB221" s="133"/>
      <c r="AC221" s="133"/>
      <c r="AD221" s="133"/>
      <c r="AE221" s="133"/>
      <c r="AF221" s="133"/>
      <c r="AG221" s="133"/>
      <c r="AH221" s="133"/>
      <c r="AI221" s="133"/>
      <c r="AJ221" s="133"/>
      <c r="AK221" s="133"/>
      <c r="AL221" s="133"/>
      <c r="AM221" s="133"/>
      <c r="AN221" s="133"/>
      <c r="AO221" s="133"/>
      <c r="AP221" s="133"/>
      <c r="AQ221" s="133"/>
      <c r="AR221" s="133"/>
      <c r="AS221" s="133"/>
      <c r="AT221" s="133"/>
      <c r="AU221" s="133"/>
      <c r="AV221" s="133"/>
      <c r="AW221" s="133"/>
      <c r="AX221" s="133"/>
      <c r="AY221" s="133"/>
      <c r="AZ221" s="133"/>
      <c r="BA221" s="133"/>
      <c r="BB221" s="133"/>
      <c r="BC221" s="133"/>
      <c r="BD221" s="133"/>
      <c r="BE221" s="133"/>
      <c r="BF221" s="133"/>
      <c r="BG221" s="133"/>
      <c r="BH221" s="133"/>
      <c r="BI221" s="133"/>
      <c r="BJ221" s="133"/>
      <c r="BK221" s="133"/>
      <c r="BL221" s="133"/>
      <c r="BM221" s="133"/>
      <c r="BN221" s="133"/>
      <c r="BO221" s="133"/>
      <c r="BP221" s="133"/>
      <c r="BQ221" s="133"/>
      <c r="BR221" s="133"/>
      <c r="BS221" s="133"/>
      <c r="BT221" s="133"/>
      <c r="BU221" s="133"/>
      <c r="BV221" s="133"/>
      <c r="BW221" s="133"/>
      <c r="BX221" s="133"/>
      <c r="BY221" s="133"/>
      <c r="BZ221" s="133"/>
      <c r="CA221" s="252"/>
      <c r="CB221" s="252"/>
      <c r="CC221" s="252"/>
      <c r="CD221" s="252"/>
      <c r="CE221" s="252"/>
      <c r="CF221" s="252"/>
      <c r="CG221" s="252"/>
      <c r="CH221" s="252"/>
      <c r="CI221" s="252"/>
      <c r="CJ221" s="252"/>
      <c r="CK221" s="252"/>
      <c r="CL221" s="252"/>
      <c r="CM221" s="252"/>
      <c r="CN221" s="252"/>
      <c r="CO221" s="252"/>
      <c r="CP221" s="252"/>
      <c r="CQ221" s="252"/>
      <c r="CR221" s="252"/>
      <c r="CS221" s="252"/>
      <c r="CT221" s="252"/>
      <c r="CU221" s="252"/>
      <c r="CV221" s="252"/>
      <c r="CW221" s="252"/>
      <c r="CX221" s="252"/>
      <c r="CY221" s="252"/>
      <c r="CZ221" s="252"/>
      <c r="DA221" s="252"/>
      <c r="DB221" s="252"/>
      <c r="DC221" s="252"/>
      <c r="DD221" s="252"/>
      <c r="DE221" s="252"/>
      <c r="DF221" s="252"/>
      <c r="DG221" s="252"/>
      <c r="DH221" s="252"/>
      <c r="FB221" s="133"/>
      <c r="FC221" s="133"/>
      <c r="FD221" s="133"/>
      <c r="FE221" s="133"/>
      <c r="FF221" s="133"/>
      <c r="FG221" s="133"/>
      <c r="FH221" s="133"/>
      <c r="FI221" s="133"/>
      <c r="FJ221" s="133"/>
      <c r="FK221" s="133"/>
      <c r="FL221" s="133"/>
      <c r="FM221" s="133"/>
      <c r="FN221" s="133"/>
      <c r="FO221" s="133"/>
      <c r="FP221" s="133"/>
      <c r="FQ221" s="133"/>
      <c r="FR221" s="133"/>
      <c r="FS221" s="133"/>
      <c r="FT221" s="133"/>
      <c r="FU221" s="133"/>
      <c r="FV221" s="133"/>
      <c r="FW221" s="133"/>
      <c r="FX221" s="133"/>
      <c r="FY221" s="133"/>
      <c r="FZ221" s="133"/>
      <c r="GA221" s="133"/>
      <c r="GB221" s="133"/>
      <c r="GC221" s="133"/>
      <c r="GD221" s="133"/>
      <c r="GE221" s="133"/>
      <c r="GF221" s="133"/>
      <c r="GG221" s="133"/>
      <c r="GH221" s="133"/>
      <c r="GI221" s="133"/>
      <c r="GJ221" s="133"/>
      <c r="GK221" s="133"/>
      <c r="GL221" s="133"/>
      <c r="GM221" s="133"/>
      <c r="GN221" s="133"/>
      <c r="GO221" s="133"/>
      <c r="GP221" s="133"/>
      <c r="GQ221" s="133"/>
      <c r="GR221" s="133"/>
      <c r="GS221" s="133"/>
      <c r="GT221" s="133"/>
      <c r="GU221" s="133"/>
      <c r="GV221" s="133"/>
      <c r="IG221" s="253"/>
      <c r="IH221" s="253"/>
      <c r="II221" s="253"/>
      <c r="IJ221" s="253"/>
    </row>
    <row r="222" spans="3:244">
      <c r="C222" s="133"/>
      <c r="D222" s="133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  <c r="AA222" s="133"/>
      <c r="AB222" s="133"/>
      <c r="AC222" s="133"/>
      <c r="AD222" s="133"/>
      <c r="AE222" s="133"/>
      <c r="AF222" s="133"/>
      <c r="AG222" s="133"/>
      <c r="AH222" s="133"/>
      <c r="AI222" s="133"/>
      <c r="AJ222" s="133"/>
      <c r="AK222" s="133"/>
      <c r="AL222" s="133"/>
      <c r="AM222" s="133"/>
      <c r="AN222" s="133"/>
      <c r="AO222" s="133"/>
      <c r="AP222" s="133"/>
      <c r="AQ222" s="133"/>
      <c r="AR222" s="133"/>
      <c r="AS222" s="133"/>
      <c r="AT222" s="133"/>
      <c r="AU222" s="133"/>
      <c r="AV222" s="133"/>
      <c r="AW222" s="133"/>
      <c r="AX222" s="133"/>
      <c r="AY222" s="133"/>
      <c r="AZ222" s="133"/>
      <c r="BA222" s="133"/>
      <c r="BB222" s="133"/>
      <c r="BC222" s="133"/>
      <c r="BD222" s="133"/>
      <c r="BE222" s="133"/>
      <c r="BF222" s="133"/>
      <c r="BG222" s="133"/>
      <c r="BH222" s="133"/>
      <c r="BI222" s="133"/>
      <c r="BJ222" s="133"/>
      <c r="BK222" s="133"/>
      <c r="BL222" s="133"/>
      <c r="BM222" s="133"/>
      <c r="BN222" s="133"/>
      <c r="BO222" s="133"/>
      <c r="BP222" s="133"/>
      <c r="BQ222" s="133"/>
      <c r="BR222" s="133"/>
      <c r="BS222" s="133"/>
      <c r="BT222" s="133"/>
      <c r="BU222" s="133"/>
      <c r="BV222" s="133"/>
      <c r="BW222" s="133"/>
      <c r="BX222" s="133"/>
      <c r="BY222" s="133"/>
      <c r="BZ222" s="133"/>
      <c r="CA222" s="252"/>
      <c r="CB222" s="252"/>
      <c r="CC222" s="252"/>
      <c r="CD222" s="252"/>
      <c r="CE222" s="252"/>
      <c r="CF222" s="252"/>
      <c r="CG222" s="252"/>
      <c r="CH222" s="252"/>
      <c r="CI222" s="252"/>
      <c r="CJ222" s="252"/>
      <c r="CK222" s="252"/>
      <c r="CL222" s="252"/>
      <c r="CM222" s="252"/>
      <c r="CN222" s="252"/>
      <c r="CO222" s="252"/>
      <c r="CP222" s="252"/>
      <c r="CQ222" s="252"/>
      <c r="CR222" s="252"/>
      <c r="CS222" s="252"/>
      <c r="CT222" s="252"/>
      <c r="CU222" s="252"/>
      <c r="CV222" s="252"/>
      <c r="CW222" s="252"/>
      <c r="CX222" s="252"/>
      <c r="CY222" s="252"/>
      <c r="CZ222" s="252"/>
      <c r="DA222" s="252"/>
      <c r="DB222" s="252"/>
      <c r="DC222" s="252"/>
      <c r="DD222" s="252"/>
      <c r="DE222" s="252"/>
      <c r="DF222" s="252"/>
      <c r="DG222" s="252"/>
      <c r="DH222" s="252"/>
      <c r="FB222" s="133"/>
      <c r="FC222" s="133"/>
      <c r="FD222" s="133"/>
      <c r="FE222" s="133"/>
      <c r="FF222" s="133"/>
      <c r="FG222" s="133"/>
      <c r="FH222" s="133"/>
      <c r="FI222" s="133"/>
      <c r="FJ222" s="133"/>
      <c r="FK222" s="133"/>
      <c r="FL222" s="133"/>
      <c r="FM222" s="133"/>
      <c r="FN222" s="133"/>
      <c r="FO222" s="133"/>
      <c r="FP222" s="133"/>
      <c r="FQ222" s="133"/>
      <c r="FR222" s="133"/>
      <c r="FS222" s="133"/>
      <c r="FT222" s="133"/>
      <c r="FU222" s="133"/>
      <c r="FV222" s="133"/>
      <c r="FW222" s="133"/>
      <c r="FX222" s="133"/>
      <c r="FY222" s="133"/>
      <c r="FZ222" s="133"/>
      <c r="GA222" s="133"/>
      <c r="GB222" s="133"/>
      <c r="GC222" s="133"/>
      <c r="GD222" s="133"/>
      <c r="GE222" s="133"/>
      <c r="GF222" s="133"/>
      <c r="GG222" s="133"/>
      <c r="GH222" s="133"/>
      <c r="GI222" s="133"/>
      <c r="GJ222" s="133"/>
      <c r="GK222" s="133"/>
      <c r="GL222" s="133"/>
      <c r="GM222" s="133"/>
      <c r="GN222" s="133"/>
      <c r="GO222" s="133"/>
      <c r="GP222" s="133"/>
      <c r="GQ222" s="133"/>
      <c r="GR222" s="133"/>
      <c r="GS222" s="133"/>
      <c r="GT222" s="133"/>
      <c r="GU222" s="133"/>
      <c r="GV222" s="133"/>
      <c r="IG222" s="253"/>
      <c r="IH222" s="253"/>
      <c r="II222" s="253"/>
      <c r="IJ222" s="253"/>
    </row>
    <row r="223" spans="3:244">
      <c r="C223" s="133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  <c r="AA223" s="133"/>
      <c r="AB223" s="133"/>
      <c r="AC223" s="133"/>
      <c r="AD223" s="133"/>
      <c r="AE223" s="133"/>
      <c r="AF223" s="133"/>
      <c r="AG223" s="133"/>
      <c r="AH223" s="133"/>
      <c r="AI223" s="133"/>
      <c r="AJ223" s="133"/>
      <c r="AK223" s="133"/>
      <c r="AL223" s="133"/>
      <c r="AM223" s="133"/>
      <c r="AN223" s="133"/>
      <c r="AO223" s="133"/>
      <c r="AP223" s="133"/>
      <c r="AQ223" s="133"/>
      <c r="AR223" s="133"/>
      <c r="AS223" s="133"/>
      <c r="AT223" s="133"/>
      <c r="AU223" s="133"/>
      <c r="AV223" s="133"/>
      <c r="AW223" s="133"/>
      <c r="AX223" s="133"/>
      <c r="AY223" s="133"/>
      <c r="AZ223" s="133"/>
      <c r="BA223" s="133"/>
      <c r="BB223" s="133"/>
      <c r="BC223" s="133"/>
      <c r="BD223" s="133"/>
      <c r="BE223" s="133"/>
      <c r="BF223" s="133"/>
      <c r="BG223" s="133"/>
      <c r="BH223" s="133"/>
      <c r="BI223" s="133"/>
      <c r="BJ223" s="133"/>
      <c r="BK223" s="133"/>
      <c r="BL223" s="133"/>
      <c r="BM223" s="133"/>
      <c r="BN223" s="133"/>
      <c r="BO223" s="133"/>
      <c r="BP223" s="133"/>
      <c r="BQ223" s="133"/>
      <c r="BR223" s="133"/>
      <c r="BS223" s="133"/>
      <c r="BT223" s="133"/>
      <c r="BU223" s="133"/>
      <c r="BV223" s="133"/>
      <c r="BW223" s="133"/>
      <c r="BX223" s="133"/>
      <c r="BY223" s="133"/>
      <c r="BZ223" s="133"/>
      <c r="CA223" s="252"/>
      <c r="CB223" s="252"/>
      <c r="CC223" s="252"/>
      <c r="CD223" s="252"/>
      <c r="CE223" s="252"/>
      <c r="CF223" s="252"/>
      <c r="CG223" s="252"/>
      <c r="CH223" s="252"/>
      <c r="CI223" s="252"/>
      <c r="CJ223" s="252"/>
      <c r="CK223" s="252"/>
      <c r="CL223" s="252"/>
      <c r="CM223" s="252"/>
      <c r="CN223" s="252"/>
      <c r="CO223" s="252"/>
      <c r="CP223" s="252"/>
      <c r="CQ223" s="252"/>
      <c r="CR223" s="252"/>
      <c r="CS223" s="252"/>
      <c r="CT223" s="252"/>
      <c r="CU223" s="252"/>
      <c r="CV223" s="252"/>
      <c r="CW223" s="252"/>
      <c r="CX223" s="252"/>
      <c r="CY223" s="252"/>
      <c r="CZ223" s="252"/>
      <c r="DA223" s="252"/>
      <c r="DB223" s="252"/>
      <c r="DC223" s="252"/>
      <c r="DD223" s="252"/>
      <c r="DE223" s="252"/>
      <c r="DF223" s="252"/>
      <c r="DG223" s="252"/>
      <c r="DH223" s="252"/>
      <c r="FB223" s="133"/>
      <c r="FC223" s="133"/>
      <c r="FD223" s="133"/>
      <c r="FE223" s="133"/>
      <c r="FF223" s="133"/>
      <c r="FG223" s="133"/>
      <c r="FH223" s="133"/>
      <c r="FI223" s="133"/>
      <c r="FJ223" s="133"/>
      <c r="FK223" s="133"/>
      <c r="FL223" s="133"/>
      <c r="FM223" s="133"/>
      <c r="FN223" s="133"/>
      <c r="FO223" s="133"/>
      <c r="FP223" s="133"/>
      <c r="FQ223" s="133"/>
      <c r="FR223" s="133"/>
      <c r="FS223" s="133"/>
      <c r="FT223" s="133"/>
      <c r="FU223" s="133"/>
      <c r="FV223" s="133"/>
      <c r="FW223" s="133"/>
      <c r="FX223" s="133"/>
      <c r="FY223" s="133"/>
      <c r="FZ223" s="133"/>
      <c r="GA223" s="133"/>
      <c r="GB223" s="133"/>
      <c r="GC223" s="133"/>
      <c r="GD223" s="133"/>
      <c r="GE223" s="133"/>
      <c r="GF223" s="133"/>
      <c r="GG223" s="133"/>
      <c r="GH223" s="133"/>
      <c r="GI223" s="133"/>
      <c r="GJ223" s="133"/>
      <c r="GK223" s="133"/>
      <c r="GL223" s="133"/>
      <c r="GM223" s="133"/>
      <c r="GN223" s="133"/>
      <c r="GO223" s="133"/>
      <c r="GP223" s="133"/>
      <c r="GQ223" s="133"/>
      <c r="GR223" s="133"/>
      <c r="GS223" s="133"/>
      <c r="GT223" s="133"/>
      <c r="GU223" s="133"/>
      <c r="GV223" s="133"/>
      <c r="IG223" s="253"/>
      <c r="IH223" s="253"/>
      <c r="II223" s="253"/>
      <c r="IJ223" s="253"/>
    </row>
    <row r="224" spans="3:244">
      <c r="C224" s="133"/>
      <c r="D224" s="133"/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  <c r="AA224" s="133"/>
      <c r="AB224" s="133"/>
      <c r="AC224" s="133"/>
      <c r="AD224" s="133"/>
      <c r="AE224" s="133"/>
      <c r="AF224" s="133"/>
      <c r="AG224" s="133"/>
      <c r="AH224" s="133"/>
      <c r="AI224" s="133"/>
      <c r="AJ224" s="133"/>
      <c r="AK224" s="133"/>
      <c r="AL224" s="133"/>
      <c r="AM224" s="133"/>
      <c r="AN224" s="133"/>
      <c r="AO224" s="133"/>
      <c r="AP224" s="133"/>
      <c r="AQ224" s="133"/>
      <c r="AR224" s="133"/>
      <c r="AS224" s="133"/>
      <c r="AT224" s="133"/>
      <c r="AU224" s="133"/>
      <c r="AV224" s="133"/>
      <c r="AW224" s="133"/>
      <c r="AX224" s="133"/>
      <c r="AY224" s="133"/>
      <c r="AZ224" s="133"/>
      <c r="BA224" s="133"/>
      <c r="BB224" s="133"/>
      <c r="BC224" s="133"/>
      <c r="BD224" s="133"/>
      <c r="BE224" s="133"/>
      <c r="BF224" s="133"/>
      <c r="BG224" s="133"/>
      <c r="BH224" s="133"/>
      <c r="BI224" s="133"/>
      <c r="BJ224" s="133"/>
      <c r="BK224" s="133"/>
      <c r="BL224" s="133"/>
      <c r="BM224" s="133"/>
      <c r="BN224" s="133"/>
      <c r="BO224" s="133"/>
      <c r="BP224" s="133"/>
      <c r="BQ224" s="133"/>
      <c r="BR224" s="133"/>
      <c r="BS224" s="133"/>
      <c r="BT224" s="133"/>
      <c r="BU224" s="133"/>
      <c r="BV224" s="133"/>
      <c r="BW224" s="133"/>
      <c r="BX224" s="133"/>
      <c r="BY224" s="133"/>
      <c r="BZ224" s="133"/>
      <c r="CA224" s="252"/>
      <c r="CB224" s="252"/>
      <c r="CC224" s="252"/>
      <c r="CD224" s="252"/>
      <c r="CE224" s="252"/>
      <c r="CF224" s="252"/>
      <c r="CG224" s="252"/>
      <c r="CH224" s="252"/>
      <c r="CI224" s="252"/>
      <c r="CJ224" s="252"/>
      <c r="CK224" s="252"/>
      <c r="CL224" s="252"/>
      <c r="CM224" s="252"/>
      <c r="CN224" s="252"/>
      <c r="CO224" s="252"/>
      <c r="CP224" s="252"/>
      <c r="CQ224" s="252"/>
      <c r="CR224" s="252"/>
      <c r="CS224" s="252"/>
      <c r="CT224" s="252"/>
      <c r="CU224" s="252"/>
      <c r="CV224" s="252"/>
      <c r="CW224" s="252"/>
      <c r="CX224" s="252"/>
      <c r="CY224" s="252"/>
      <c r="CZ224" s="252"/>
      <c r="DA224" s="252"/>
      <c r="DB224" s="252"/>
      <c r="DC224" s="252"/>
      <c r="DD224" s="252"/>
      <c r="DE224" s="252"/>
      <c r="DF224" s="252"/>
      <c r="DG224" s="252"/>
      <c r="DH224" s="252"/>
      <c r="FB224" s="133"/>
      <c r="FC224" s="133"/>
      <c r="FD224" s="133"/>
      <c r="FE224" s="133"/>
      <c r="FF224" s="133"/>
      <c r="FG224" s="133"/>
      <c r="FH224" s="133"/>
      <c r="FI224" s="133"/>
      <c r="FJ224" s="133"/>
      <c r="FK224" s="133"/>
      <c r="FL224" s="133"/>
      <c r="FM224" s="133"/>
      <c r="FN224" s="133"/>
      <c r="FO224" s="133"/>
      <c r="FP224" s="133"/>
      <c r="FQ224" s="133"/>
      <c r="FR224" s="133"/>
      <c r="FS224" s="133"/>
      <c r="FT224" s="133"/>
      <c r="FU224" s="133"/>
      <c r="FV224" s="133"/>
      <c r="FW224" s="133"/>
      <c r="FX224" s="133"/>
      <c r="FY224" s="133"/>
      <c r="FZ224" s="133"/>
      <c r="GA224" s="133"/>
      <c r="GB224" s="133"/>
      <c r="GC224" s="133"/>
      <c r="GD224" s="133"/>
      <c r="GE224" s="133"/>
      <c r="GF224" s="133"/>
      <c r="GG224" s="133"/>
      <c r="GH224" s="133"/>
      <c r="GI224" s="133"/>
      <c r="GJ224" s="133"/>
      <c r="GK224" s="133"/>
      <c r="GL224" s="133"/>
      <c r="GM224" s="133"/>
      <c r="GN224" s="133"/>
      <c r="GO224" s="133"/>
      <c r="GP224" s="133"/>
      <c r="GQ224" s="133"/>
      <c r="GR224" s="133"/>
      <c r="GS224" s="133"/>
      <c r="GT224" s="133"/>
      <c r="GU224" s="133"/>
      <c r="GV224" s="133"/>
      <c r="IG224" s="253"/>
      <c r="IH224" s="253"/>
      <c r="II224" s="253"/>
      <c r="IJ224" s="253"/>
    </row>
    <row r="225" spans="3:244"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  <c r="AD225" s="133"/>
      <c r="AE225" s="133"/>
      <c r="AF225" s="133"/>
      <c r="AG225" s="133"/>
      <c r="AH225" s="133"/>
      <c r="AI225" s="133"/>
      <c r="AJ225" s="133"/>
      <c r="AK225" s="133"/>
      <c r="AL225" s="133"/>
      <c r="AM225" s="133"/>
      <c r="AN225" s="133"/>
      <c r="AO225" s="133"/>
      <c r="AP225" s="133"/>
      <c r="AQ225" s="133"/>
      <c r="AR225" s="133"/>
      <c r="AS225" s="133"/>
      <c r="AT225" s="133"/>
      <c r="AU225" s="133"/>
      <c r="AV225" s="133"/>
      <c r="AW225" s="133"/>
      <c r="AX225" s="133"/>
      <c r="AY225" s="133"/>
      <c r="AZ225" s="133"/>
      <c r="BA225" s="133"/>
      <c r="BB225" s="133"/>
      <c r="BC225" s="133"/>
      <c r="BD225" s="133"/>
      <c r="BE225" s="133"/>
      <c r="BF225" s="133"/>
      <c r="BG225" s="133"/>
      <c r="BH225" s="133"/>
      <c r="BI225" s="133"/>
      <c r="BJ225" s="133"/>
      <c r="BK225" s="133"/>
      <c r="BL225" s="133"/>
      <c r="BM225" s="133"/>
      <c r="BN225" s="133"/>
      <c r="BO225" s="133"/>
      <c r="BP225" s="133"/>
      <c r="BQ225" s="133"/>
      <c r="BR225" s="133"/>
      <c r="BS225" s="133"/>
      <c r="BT225" s="133"/>
      <c r="BU225" s="133"/>
      <c r="BV225" s="133"/>
      <c r="BW225" s="133"/>
      <c r="BX225" s="133"/>
      <c r="BY225" s="133"/>
      <c r="BZ225" s="133"/>
      <c r="CA225" s="252"/>
      <c r="CB225" s="252"/>
      <c r="CC225" s="252"/>
      <c r="CD225" s="252"/>
      <c r="CE225" s="252"/>
      <c r="CF225" s="252"/>
      <c r="CG225" s="252"/>
      <c r="CH225" s="252"/>
      <c r="CI225" s="252"/>
      <c r="CJ225" s="252"/>
      <c r="CK225" s="252"/>
      <c r="CL225" s="252"/>
      <c r="CM225" s="252"/>
      <c r="CN225" s="252"/>
      <c r="CO225" s="252"/>
      <c r="CP225" s="252"/>
      <c r="CQ225" s="252"/>
      <c r="CR225" s="252"/>
      <c r="CS225" s="252"/>
      <c r="CT225" s="252"/>
      <c r="CU225" s="252"/>
      <c r="CV225" s="252"/>
      <c r="CW225" s="252"/>
      <c r="CX225" s="252"/>
      <c r="CY225" s="252"/>
      <c r="CZ225" s="252"/>
      <c r="DA225" s="252"/>
      <c r="DB225" s="252"/>
      <c r="DC225" s="252"/>
      <c r="DD225" s="252"/>
      <c r="DE225" s="252"/>
      <c r="DF225" s="252"/>
      <c r="DG225" s="252"/>
      <c r="DH225" s="252"/>
      <c r="FB225" s="133"/>
      <c r="FC225" s="133"/>
      <c r="FD225" s="133"/>
      <c r="FE225" s="133"/>
      <c r="FF225" s="133"/>
      <c r="FG225" s="133"/>
      <c r="FH225" s="133"/>
      <c r="FI225" s="133"/>
      <c r="FJ225" s="133"/>
      <c r="FK225" s="133"/>
      <c r="FL225" s="133"/>
      <c r="FM225" s="133"/>
      <c r="FN225" s="133"/>
      <c r="FO225" s="133"/>
      <c r="FP225" s="133"/>
      <c r="FQ225" s="133"/>
      <c r="FR225" s="133"/>
      <c r="FS225" s="133"/>
      <c r="FT225" s="133"/>
      <c r="FU225" s="133"/>
      <c r="FV225" s="133"/>
      <c r="FW225" s="133"/>
      <c r="FX225" s="133"/>
      <c r="FY225" s="133"/>
      <c r="FZ225" s="133"/>
      <c r="GA225" s="133"/>
      <c r="GB225" s="133"/>
      <c r="GC225" s="133"/>
      <c r="GD225" s="133"/>
      <c r="GE225" s="133"/>
      <c r="GF225" s="133"/>
      <c r="GG225" s="133"/>
      <c r="GH225" s="133"/>
      <c r="GI225" s="133"/>
      <c r="GJ225" s="133"/>
      <c r="GK225" s="133"/>
      <c r="GL225" s="133"/>
      <c r="GM225" s="133"/>
      <c r="GN225" s="133"/>
      <c r="GO225" s="133"/>
      <c r="GP225" s="133"/>
      <c r="GQ225" s="133"/>
      <c r="GR225" s="133"/>
      <c r="GS225" s="133"/>
      <c r="GT225" s="133"/>
      <c r="GU225" s="133"/>
      <c r="GV225" s="133"/>
      <c r="IG225" s="253"/>
      <c r="IH225" s="253"/>
      <c r="II225" s="253"/>
      <c r="IJ225" s="253"/>
    </row>
    <row r="226" spans="3:244"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  <c r="AA226" s="133"/>
      <c r="AB226" s="133"/>
      <c r="AC226" s="133"/>
      <c r="AD226" s="133"/>
      <c r="AE226" s="133"/>
      <c r="AF226" s="133"/>
      <c r="AG226" s="133"/>
      <c r="AH226" s="133"/>
      <c r="AI226" s="133"/>
      <c r="AJ226" s="133"/>
      <c r="AK226" s="133"/>
      <c r="AL226" s="133"/>
      <c r="AM226" s="133"/>
      <c r="AN226" s="133"/>
      <c r="AO226" s="133"/>
      <c r="AP226" s="133"/>
      <c r="AQ226" s="133"/>
      <c r="AR226" s="133"/>
      <c r="AS226" s="133"/>
      <c r="AT226" s="133"/>
      <c r="AU226" s="133"/>
      <c r="AV226" s="133"/>
      <c r="AW226" s="133"/>
      <c r="AX226" s="133"/>
      <c r="AY226" s="133"/>
      <c r="AZ226" s="133"/>
      <c r="BA226" s="133"/>
      <c r="BB226" s="133"/>
      <c r="BC226" s="133"/>
      <c r="BD226" s="133"/>
      <c r="BE226" s="133"/>
      <c r="BF226" s="133"/>
      <c r="BG226" s="133"/>
      <c r="BH226" s="133"/>
      <c r="BI226" s="133"/>
      <c r="BJ226" s="133"/>
      <c r="BK226" s="133"/>
      <c r="BL226" s="133"/>
      <c r="BM226" s="133"/>
      <c r="BN226" s="133"/>
      <c r="BO226" s="133"/>
      <c r="BP226" s="133"/>
      <c r="BQ226" s="133"/>
      <c r="BR226" s="133"/>
      <c r="BS226" s="133"/>
      <c r="BT226" s="133"/>
      <c r="BU226" s="133"/>
      <c r="BV226" s="133"/>
      <c r="BW226" s="133"/>
      <c r="BX226" s="133"/>
      <c r="BY226" s="133"/>
      <c r="BZ226" s="133"/>
      <c r="CA226" s="252"/>
      <c r="CB226" s="252"/>
      <c r="CC226" s="252"/>
      <c r="CD226" s="252"/>
      <c r="CE226" s="252"/>
      <c r="CF226" s="252"/>
      <c r="CG226" s="252"/>
      <c r="CH226" s="252"/>
      <c r="CI226" s="252"/>
      <c r="CJ226" s="252"/>
      <c r="CK226" s="252"/>
      <c r="CL226" s="252"/>
      <c r="CM226" s="252"/>
      <c r="CN226" s="252"/>
      <c r="CO226" s="252"/>
      <c r="CP226" s="252"/>
      <c r="CQ226" s="252"/>
      <c r="CR226" s="252"/>
      <c r="CS226" s="252"/>
      <c r="CT226" s="252"/>
      <c r="CU226" s="252"/>
      <c r="CV226" s="252"/>
      <c r="CW226" s="252"/>
      <c r="CX226" s="252"/>
      <c r="CY226" s="252"/>
      <c r="CZ226" s="252"/>
      <c r="DA226" s="252"/>
      <c r="DB226" s="252"/>
      <c r="DC226" s="252"/>
      <c r="DD226" s="252"/>
      <c r="DE226" s="252"/>
      <c r="DF226" s="252"/>
      <c r="DG226" s="252"/>
      <c r="DH226" s="252"/>
      <c r="FB226" s="133"/>
      <c r="FC226" s="133"/>
      <c r="FD226" s="133"/>
      <c r="FE226" s="133"/>
      <c r="FF226" s="133"/>
      <c r="FG226" s="133"/>
      <c r="FH226" s="133"/>
      <c r="FI226" s="133"/>
      <c r="FJ226" s="133"/>
      <c r="FK226" s="133"/>
      <c r="FL226" s="133"/>
      <c r="FM226" s="133"/>
      <c r="FN226" s="133"/>
      <c r="FO226" s="133"/>
      <c r="FP226" s="133"/>
      <c r="FQ226" s="133"/>
      <c r="FR226" s="133"/>
      <c r="FS226" s="133"/>
      <c r="FT226" s="133"/>
      <c r="FU226" s="133"/>
      <c r="FV226" s="133"/>
      <c r="FW226" s="133"/>
      <c r="FX226" s="133"/>
      <c r="FY226" s="133"/>
      <c r="FZ226" s="133"/>
      <c r="GA226" s="133"/>
      <c r="GB226" s="133"/>
      <c r="GC226" s="133"/>
      <c r="GD226" s="133"/>
      <c r="GE226" s="133"/>
      <c r="GF226" s="133"/>
      <c r="GG226" s="133"/>
      <c r="GH226" s="133"/>
      <c r="GI226" s="133"/>
      <c r="GJ226" s="133"/>
      <c r="GK226" s="133"/>
      <c r="GL226" s="133"/>
      <c r="GM226" s="133"/>
      <c r="GN226" s="133"/>
      <c r="GO226" s="133"/>
      <c r="GP226" s="133"/>
      <c r="GQ226" s="133"/>
      <c r="GR226" s="133"/>
      <c r="GS226" s="133"/>
      <c r="GT226" s="133"/>
      <c r="GU226" s="133"/>
      <c r="GV226" s="133"/>
      <c r="IG226" s="253"/>
      <c r="IH226" s="253"/>
      <c r="II226" s="253"/>
      <c r="IJ226" s="253"/>
    </row>
    <row r="227" spans="3:244"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  <c r="AA227" s="133"/>
      <c r="AB227" s="133"/>
      <c r="AC227" s="133"/>
      <c r="AD227" s="133"/>
      <c r="AE227" s="133"/>
      <c r="AF227" s="133"/>
      <c r="AG227" s="133"/>
      <c r="AH227" s="133"/>
      <c r="AI227" s="133"/>
      <c r="AJ227" s="133"/>
      <c r="AK227" s="133"/>
      <c r="AL227" s="133"/>
      <c r="AM227" s="133"/>
      <c r="AN227" s="133"/>
      <c r="AO227" s="133"/>
      <c r="AP227" s="133"/>
      <c r="AQ227" s="133"/>
      <c r="AR227" s="133"/>
      <c r="AS227" s="133"/>
      <c r="AT227" s="133"/>
      <c r="AU227" s="133"/>
      <c r="AV227" s="133"/>
      <c r="AW227" s="133"/>
      <c r="AX227" s="133"/>
      <c r="AY227" s="133"/>
      <c r="AZ227" s="133"/>
      <c r="BA227" s="133"/>
      <c r="BB227" s="133"/>
      <c r="BC227" s="133"/>
      <c r="BD227" s="133"/>
      <c r="BE227" s="133"/>
      <c r="BF227" s="133"/>
      <c r="BG227" s="133"/>
      <c r="BH227" s="133"/>
      <c r="BI227" s="133"/>
      <c r="BJ227" s="133"/>
      <c r="BK227" s="133"/>
      <c r="BL227" s="133"/>
      <c r="BM227" s="133"/>
      <c r="BN227" s="133"/>
      <c r="BO227" s="133"/>
      <c r="BP227" s="133"/>
      <c r="BQ227" s="133"/>
      <c r="BR227" s="133"/>
      <c r="BS227" s="133"/>
      <c r="BT227" s="133"/>
      <c r="BU227" s="133"/>
      <c r="BV227" s="133"/>
      <c r="BW227" s="133"/>
      <c r="BX227" s="133"/>
      <c r="BY227" s="133"/>
      <c r="BZ227" s="133"/>
      <c r="CA227" s="252"/>
      <c r="CB227" s="252"/>
      <c r="CC227" s="252"/>
      <c r="CD227" s="252"/>
      <c r="CE227" s="252"/>
      <c r="CF227" s="252"/>
      <c r="CG227" s="252"/>
      <c r="CH227" s="252"/>
      <c r="CI227" s="252"/>
      <c r="CJ227" s="252"/>
      <c r="CK227" s="252"/>
      <c r="CL227" s="252"/>
      <c r="CM227" s="252"/>
      <c r="CN227" s="252"/>
      <c r="CO227" s="252"/>
      <c r="CP227" s="252"/>
      <c r="CQ227" s="252"/>
      <c r="CR227" s="252"/>
      <c r="CS227" s="252"/>
      <c r="CT227" s="252"/>
      <c r="CU227" s="252"/>
      <c r="CV227" s="252"/>
      <c r="CW227" s="252"/>
      <c r="CX227" s="252"/>
      <c r="CY227" s="252"/>
      <c r="CZ227" s="252"/>
      <c r="DA227" s="252"/>
      <c r="DB227" s="252"/>
      <c r="DC227" s="252"/>
      <c r="DD227" s="252"/>
      <c r="DE227" s="252"/>
      <c r="DF227" s="252"/>
      <c r="DG227" s="252"/>
      <c r="DH227" s="252"/>
      <c r="FB227" s="133"/>
      <c r="FC227" s="133"/>
      <c r="FD227" s="133"/>
      <c r="FE227" s="133"/>
      <c r="FF227" s="133"/>
      <c r="FG227" s="133"/>
      <c r="FH227" s="133"/>
      <c r="FI227" s="133"/>
      <c r="FJ227" s="133"/>
      <c r="FK227" s="133"/>
      <c r="FL227" s="133"/>
      <c r="FM227" s="133"/>
      <c r="FN227" s="133"/>
      <c r="FO227" s="133"/>
      <c r="FP227" s="133"/>
      <c r="FQ227" s="133"/>
      <c r="FR227" s="133"/>
      <c r="FS227" s="133"/>
      <c r="FT227" s="133"/>
      <c r="FU227" s="133"/>
      <c r="FV227" s="133"/>
      <c r="FW227" s="133"/>
      <c r="FX227" s="133"/>
      <c r="FY227" s="133"/>
      <c r="FZ227" s="133"/>
      <c r="GA227" s="133"/>
      <c r="GB227" s="133"/>
      <c r="GC227" s="133"/>
      <c r="GD227" s="133"/>
      <c r="GE227" s="133"/>
      <c r="GF227" s="133"/>
      <c r="GG227" s="133"/>
      <c r="GH227" s="133"/>
      <c r="GI227" s="133"/>
      <c r="GJ227" s="133"/>
      <c r="GK227" s="133"/>
      <c r="GL227" s="133"/>
      <c r="GM227" s="133"/>
      <c r="GN227" s="133"/>
      <c r="GO227" s="133"/>
      <c r="GP227" s="133"/>
      <c r="GQ227" s="133"/>
      <c r="GR227" s="133"/>
      <c r="GS227" s="133"/>
      <c r="GT227" s="133"/>
      <c r="GU227" s="133"/>
      <c r="GV227" s="133"/>
      <c r="IG227" s="253"/>
      <c r="IH227" s="253"/>
      <c r="II227" s="253"/>
      <c r="IJ227" s="253"/>
    </row>
    <row r="228" spans="3:244">
      <c r="C228" s="133"/>
      <c r="D228" s="133"/>
      <c r="E228" s="133"/>
      <c r="F228" s="133"/>
      <c r="G228" s="133"/>
      <c r="H228" s="133"/>
      <c r="I228" s="133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  <c r="AA228" s="133"/>
      <c r="AB228" s="133"/>
      <c r="AC228" s="133"/>
      <c r="AD228" s="133"/>
      <c r="AE228" s="133"/>
      <c r="AF228" s="133"/>
      <c r="AG228" s="133"/>
      <c r="AH228" s="133"/>
      <c r="AI228" s="133"/>
      <c r="AJ228" s="133"/>
      <c r="AK228" s="133"/>
      <c r="AL228" s="133"/>
      <c r="AM228" s="133"/>
      <c r="AN228" s="133"/>
      <c r="AO228" s="133"/>
      <c r="AP228" s="133"/>
      <c r="AQ228" s="133"/>
      <c r="AR228" s="133"/>
      <c r="AS228" s="133"/>
      <c r="AT228" s="133"/>
      <c r="AU228" s="133"/>
      <c r="AV228" s="133"/>
      <c r="AW228" s="133"/>
      <c r="AX228" s="133"/>
      <c r="AY228" s="133"/>
      <c r="AZ228" s="133"/>
      <c r="BA228" s="133"/>
      <c r="BB228" s="133"/>
      <c r="BC228" s="133"/>
      <c r="BD228" s="133"/>
      <c r="BE228" s="133"/>
      <c r="BF228" s="133"/>
      <c r="BG228" s="133"/>
      <c r="BH228" s="133"/>
      <c r="BI228" s="133"/>
      <c r="BJ228" s="133"/>
      <c r="BK228" s="133"/>
      <c r="BL228" s="133"/>
      <c r="BM228" s="133"/>
      <c r="BN228" s="133"/>
      <c r="BO228" s="133"/>
      <c r="BP228" s="133"/>
      <c r="BQ228" s="133"/>
      <c r="BR228" s="133"/>
      <c r="BS228" s="133"/>
      <c r="BT228" s="133"/>
      <c r="BU228" s="133"/>
      <c r="BV228" s="133"/>
      <c r="BW228" s="133"/>
      <c r="BX228" s="133"/>
      <c r="BY228" s="133"/>
      <c r="BZ228" s="133"/>
      <c r="CA228" s="252"/>
      <c r="CB228" s="252"/>
      <c r="CC228" s="252"/>
      <c r="CD228" s="252"/>
      <c r="CE228" s="252"/>
      <c r="CF228" s="252"/>
      <c r="CG228" s="252"/>
      <c r="CH228" s="252"/>
      <c r="CI228" s="252"/>
      <c r="CJ228" s="252"/>
      <c r="CK228" s="252"/>
      <c r="CL228" s="252"/>
      <c r="CM228" s="252"/>
      <c r="CN228" s="252"/>
      <c r="CO228" s="252"/>
      <c r="CP228" s="252"/>
      <c r="CQ228" s="252"/>
      <c r="CR228" s="252"/>
      <c r="CS228" s="252"/>
      <c r="CT228" s="252"/>
      <c r="CU228" s="252"/>
      <c r="CV228" s="252"/>
      <c r="CW228" s="252"/>
      <c r="CX228" s="252"/>
      <c r="CY228" s="252"/>
      <c r="CZ228" s="252"/>
      <c r="DA228" s="252"/>
      <c r="DB228" s="252"/>
      <c r="DC228" s="252"/>
      <c r="DD228" s="252"/>
      <c r="DE228" s="252"/>
      <c r="DF228" s="252"/>
      <c r="DG228" s="252"/>
      <c r="DH228" s="252"/>
      <c r="FB228" s="133"/>
      <c r="FC228" s="133"/>
      <c r="FD228" s="133"/>
      <c r="FE228" s="133"/>
      <c r="FF228" s="133"/>
      <c r="FG228" s="133"/>
      <c r="FH228" s="133"/>
      <c r="FI228" s="133"/>
      <c r="FJ228" s="133"/>
      <c r="FK228" s="133"/>
      <c r="FL228" s="133"/>
      <c r="FM228" s="133"/>
      <c r="FN228" s="133"/>
      <c r="FO228" s="133"/>
      <c r="FP228" s="133"/>
      <c r="FQ228" s="133"/>
      <c r="FR228" s="133"/>
      <c r="FS228" s="133"/>
      <c r="FT228" s="133"/>
      <c r="FU228" s="133"/>
      <c r="FV228" s="133"/>
      <c r="FW228" s="133"/>
      <c r="FX228" s="133"/>
      <c r="FY228" s="133"/>
      <c r="FZ228" s="133"/>
      <c r="GA228" s="133"/>
      <c r="GB228" s="133"/>
      <c r="GC228" s="133"/>
      <c r="GD228" s="133"/>
      <c r="GE228" s="133"/>
      <c r="GF228" s="133"/>
      <c r="GG228" s="133"/>
      <c r="GH228" s="133"/>
      <c r="GI228" s="133"/>
      <c r="GJ228" s="133"/>
      <c r="GK228" s="133"/>
      <c r="GL228" s="133"/>
      <c r="GM228" s="133"/>
      <c r="GN228" s="133"/>
      <c r="GO228" s="133"/>
      <c r="GP228" s="133"/>
      <c r="GQ228" s="133"/>
      <c r="GR228" s="133"/>
      <c r="GS228" s="133"/>
      <c r="GT228" s="133"/>
      <c r="GU228" s="133"/>
      <c r="GV228" s="133"/>
      <c r="IG228" s="253"/>
      <c r="IH228" s="253"/>
      <c r="II228" s="253"/>
      <c r="IJ228" s="253"/>
    </row>
    <row r="229" spans="3:244">
      <c r="C229" s="133"/>
      <c r="D229" s="133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  <c r="AA229" s="133"/>
      <c r="AB229" s="133"/>
      <c r="AC229" s="133"/>
      <c r="AD229" s="133"/>
      <c r="AE229" s="133"/>
      <c r="AF229" s="133"/>
      <c r="AG229" s="133"/>
      <c r="AH229" s="133"/>
      <c r="AI229" s="133"/>
      <c r="AJ229" s="133"/>
      <c r="AK229" s="133"/>
      <c r="AL229" s="133"/>
      <c r="AM229" s="133"/>
      <c r="AN229" s="133"/>
      <c r="AO229" s="133"/>
      <c r="AP229" s="133"/>
      <c r="AQ229" s="133"/>
      <c r="AR229" s="133"/>
      <c r="AS229" s="133"/>
      <c r="AT229" s="133"/>
      <c r="AU229" s="133"/>
      <c r="AV229" s="133"/>
      <c r="AW229" s="133"/>
      <c r="AX229" s="133"/>
      <c r="AY229" s="133"/>
      <c r="AZ229" s="133"/>
      <c r="BA229" s="133"/>
      <c r="BB229" s="133"/>
      <c r="BC229" s="133"/>
      <c r="BD229" s="133"/>
      <c r="BE229" s="133"/>
      <c r="BF229" s="133"/>
      <c r="BG229" s="133"/>
      <c r="BH229" s="133"/>
      <c r="BI229" s="133"/>
      <c r="BJ229" s="133"/>
      <c r="BK229" s="133"/>
      <c r="BL229" s="133"/>
      <c r="BM229" s="133"/>
      <c r="BN229" s="133"/>
      <c r="BO229" s="133"/>
      <c r="BP229" s="133"/>
      <c r="BQ229" s="133"/>
      <c r="BR229" s="133"/>
      <c r="BS229" s="133"/>
      <c r="BT229" s="133"/>
      <c r="BU229" s="133"/>
      <c r="BV229" s="133"/>
      <c r="BW229" s="133"/>
      <c r="BX229" s="133"/>
      <c r="BY229" s="133"/>
      <c r="BZ229" s="133"/>
      <c r="CA229" s="252"/>
      <c r="CB229" s="252"/>
      <c r="CC229" s="252"/>
      <c r="CD229" s="252"/>
      <c r="CE229" s="252"/>
      <c r="CF229" s="252"/>
      <c r="CG229" s="252"/>
      <c r="CH229" s="252"/>
      <c r="CI229" s="252"/>
      <c r="CJ229" s="252"/>
      <c r="CK229" s="252"/>
      <c r="CL229" s="252"/>
      <c r="CM229" s="252"/>
      <c r="CN229" s="252"/>
      <c r="CO229" s="252"/>
      <c r="CP229" s="252"/>
      <c r="CQ229" s="252"/>
      <c r="CR229" s="252"/>
      <c r="CS229" s="252"/>
      <c r="CT229" s="252"/>
      <c r="CU229" s="252"/>
      <c r="CV229" s="252"/>
      <c r="CW229" s="252"/>
      <c r="CX229" s="252"/>
      <c r="CY229" s="252"/>
      <c r="CZ229" s="252"/>
      <c r="DA229" s="252"/>
      <c r="DB229" s="252"/>
      <c r="DC229" s="252"/>
      <c r="DD229" s="252"/>
      <c r="DE229" s="252"/>
      <c r="DF229" s="252"/>
      <c r="DG229" s="252"/>
      <c r="DH229" s="252"/>
      <c r="FB229" s="133"/>
      <c r="FC229" s="133"/>
      <c r="FD229" s="133"/>
      <c r="FE229" s="133"/>
      <c r="FF229" s="133"/>
      <c r="FG229" s="133"/>
      <c r="FH229" s="133"/>
      <c r="FI229" s="133"/>
      <c r="FJ229" s="133"/>
      <c r="FK229" s="133"/>
      <c r="FL229" s="133"/>
      <c r="FM229" s="133"/>
      <c r="FN229" s="133"/>
      <c r="FO229" s="133"/>
      <c r="FP229" s="133"/>
      <c r="FQ229" s="133"/>
      <c r="FR229" s="133"/>
      <c r="FS229" s="133"/>
      <c r="FT229" s="133"/>
      <c r="FU229" s="133"/>
      <c r="FV229" s="133"/>
      <c r="FW229" s="133"/>
      <c r="FX229" s="133"/>
      <c r="FY229" s="133"/>
      <c r="FZ229" s="133"/>
      <c r="GA229" s="133"/>
      <c r="GB229" s="133"/>
      <c r="GC229" s="133"/>
      <c r="GD229" s="133"/>
      <c r="GE229" s="133"/>
      <c r="GF229" s="133"/>
      <c r="GG229" s="133"/>
      <c r="GH229" s="133"/>
      <c r="GI229" s="133"/>
      <c r="GJ229" s="133"/>
      <c r="GK229" s="133"/>
      <c r="GL229" s="133"/>
      <c r="GM229" s="133"/>
      <c r="GN229" s="133"/>
      <c r="GO229" s="133"/>
      <c r="GP229" s="133"/>
      <c r="GQ229" s="133"/>
      <c r="GR229" s="133"/>
      <c r="GS229" s="133"/>
      <c r="GT229" s="133"/>
      <c r="GU229" s="133"/>
      <c r="GV229" s="133"/>
      <c r="IG229" s="253"/>
      <c r="IH229" s="253"/>
      <c r="II229" s="253"/>
      <c r="IJ229" s="253"/>
    </row>
    <row r="230" spans="3:244">
      <c r="C230" s="133"/>
      <c r="D230" s="133"/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  <c r="AA230" s="133"/>
      <c r="AB230" s="133"/>
      <c r="AC230" s="133"/>
      <c r="AD230" s="133"/>
      <c r="AE230" s="133"/>
      <c r="AF230" s="133"/>
      <c r="AG230" s="133"/>
      <c r="AH230" s="133"/>
      <c r="AI230" s="133"/>
      <c r="AJ230" s="133"/>
      <c r="AK230" s="133"/>
      <c r="AL230" s="133"/>
      <c r="AM230" s="133"/>
      <c r="AN230" s="133"/>
      <c r="AO230" s="133"/>
      <c r="AP230" s="133"/>
      <c r="AQ230" s="133"/>
      <c r="AR230" s="133"/>
      <c r="AS230" s="133"/>
      <c r="AT230" s="133"/>
      <c r="AU230" s="133"/>
      <c r="AV230" s="133"/>
      <c r="AW230" s="133"/>
      <c r="AX230" s="133"/>
      <c r="AY230" s="133"/>
      <c r="AZ230" s="133"/>
      <c r="BA230" s="133"/>
      <c r="BB230" s="133"/>
      <c r="BC230" s="133"/>
      <c r="BD230" s="133"/>
      <c r="BE230" s="133"/>
      <c r="BF230" s="133"/>
      <c r="BG230" s="133"/>
      <c r="BH230" s="133"/>
      <c r="BI230" s="133"/>
      <c r="BJ230" s="133"/>
      <c r="BK230" s="133"/>
      <c r="BL230" s="133"/>
      <c r="BM230" s="133"/>
      <c r="BN230" s="133"/>
      <c r="BO230" s="133"/>
      <c r="BP230" s="133"/>
      <c r="BQ230" s="133"/>
      <c r="BR230" s="133"/>
      <c r="BS230" s="133"/>
      <c r="BT230" s="133"/>
      <c r="BU230" s="133"/>
      <c r="BV230" s="133"/>
      <c r="BW230" s="133"/>
      <c r="BX230" s="133"/>
      <c r="BY230" s="133"/>
      <c r="BZ230" s="133"/>
      <c r="CA230" s="252"/>
      <c r="CB230" s="252"/>
      <c r="CC230" s="252"/>
      <c r="CD230" s="252"/>
      <c r="CE230" s="252"/>
      <c r="CF230" s="252"/>
      <c r="CG230" s="252"/>
      <c r="CH230" s="252"/>
      <c r="CI230" s="252"/>
      <c r="CJ230" s="252"/>
      <c r="CK230" s="252"/>
      <c r="CL230" s="252"/>
      <c r="CM230" s="252"/>
      <c r="CN230" s="252"/>
      <c r="CO230" s="252"/>
      <c r="CP230" s="252"/>
      <c r="CQ230" s="252"/>
      <c r="CR230" s="252"/>
      <c r="CS230" s="252"/>
      <c r="CT230" s="252"/>
      <c r="CU230" s="252"/>
      <c r="CV230" s="252"/>
      <c r="CW230" s="252"/>
      <c r="CX230" s="252"/>
      <c r="CY230" s="252"/>
      <c r="CZ230" s="252"/>
      <c r="DA230" s="252"/>
      <c r="DB230" s="252"/>
      <c r="DC230" s="252"/>
      <c r="DD230" s="252"/>
      <c r="DE230" s="252"/>
      <c r="DF230" s="252"/>
      <c r="DG230" s="252"/>
      <c r="DH230" s="252"/>
      <c r="FB230" s="133"/>
      <c r="FC230" s="133"/>
      <c r="FD230" s="133"/>
      <c r="FE230" s="133"/>
      <c r="FF230" s="133"/>
      <c r="FG230" s="133"/>
      <c r="FH230" s="133"/>
      <c r="FI230" s="133"/>
      <c r="FJ230" s="133"/>
      <c r="FK230" s="133"/>
      <c r="FL230" s="133"/>
      <c r="FM230" s="133"/>
      <c r="FN230" s="133"/>
      <c r="FO230" s="133"/>
      <c r="FP230" s="133"/>
      <c r="FQ230" s="133"/>
      <c r="FR230" s="133"/>
      <c r="FS230" s="133"/>
      <c r="FT230" s="133"/>
      <c r="FU230" s="133"/>
      <c r="FV230" s="133"/>
      <c r="FW230" s="133"/>
      <c r="FX230" s="133"/>
      <c r="FY230" s="133"/>
      <c r="FZ230" s="133"/>
      <c r="GA230" s="133"/>
      <c r="GB230" s="133"/>
      <c r="GC230" s="133"/>
      <c r="GD230" s="133"/>
      <c r="GE230" s="133"/>
      <c r="GF230" s="133"/>
      <c r="GG230" s="133"/>
      <c r="GH230" s="133"/>
      <c r="GI230" s="133"/>
      <c r="GJ230" s="133"/>
      <c r="GK230" s="133"/>
      <c r="GL230" s="133"/>
      <c r="GM230" s="133"/>
      <c r="GN230" s="133"/>
      <c r="GO230" s="133"/>
      <c r="GP230" s="133"/>
      <c r="GQ230" s="133"/>
      <c r="GR230" s="133"/>
      <c r="GS230" s="133"/>
      <c r="GT230" s="133"/>
      <c r="GU230" s="133"/>
      <c r="GV230" s="133"/>
      <c r="IG230" s="253"/>
      <c r="IH230" s="253"/>
      <c r="II230" s="253"/>
      <c r="IJ230" s="253"/>
    </row>
    <row r="231" spans="3:244">
      <c r="C231" s="133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  <c r="AA231" s="133"/>
      <c r="AB231" s="133"/>
      <c r="AC231" s="133"/>
      <c r="AD231" s="133"/>
      <c r="AE231" s="133"/>
      <c r="AF231" s="133"/>
      <c r="AG231" s="133"/>
      <c r="AH231" s="133"/>
      <c r="AI231" s="133"/>
      <c r="AJ231" s="133"/>
      <c r="AK231" s="133"/>
      <c r="AL231" s="133"/>
      <c r="AM231" s="133"/>
      <c r="AN231" s="133"/>
      <c r="AO231" s="133"/>
      <c r="AP231" s="133"/>
      <c r="AQ231" s="133"/>
      <c r="AR231" s="133"/>
      <c r="AS231" s="133"/>
      <c r="AT231" s="133"/>
      <c r="AU231" s="133"/>
      <c r="AV231" s="133"/>
      <c r="AW231" s="133"/>
      <c r="AX231" s="133"/>
      <c r="AY231" s="133"/>
      <c r="AZ231" s="133"/>
      <c r="BA231" s="133"/>
      <c r="BB231" s="133"/>
      <c r="BC231" s="133"/>
      <c r="BD231" s="133"/>
      <c r="BE231" s="133"/>
      <c r="BF231" s="133"/>
      <c r="BG231" s="133"/>
      <c r="BH231" s="133"/>
      <c r="BI231" s="133"/>
      <c r="BJ231" s="133"/>
      <c r="BK231" s="133"/>
      <c r="BL231" s="133"/>
      <c r="BM231" s="133"/>
      <c r="BN231" s="133"/>
      <c r="BO231" s="133"/>
      <c r="BP231" s="133"/>
      <c r="BQ231" s="133"/>
      <c r="BR231" s="133"/>
      <c r="BS231" s="133"/>
      <c r="BT231" s="133"/>
      <c r="BU231" s="133"/>
      <c r="BV231" s="133"/>
      <c r="BW231" s="133"/>
      <c r="BX231" s="133"/>
      <c r="BY231" s="133"/>
      <c r="BZ231" s="133"/>
      <c r="CA231" s="252"/>
      <c r="CB231" s="252"/>
      <c r="CC231" s="252"/>
      <c r="CD231" s="252"/>
      <c r="CE231" s="252"/>
      <c r="CF231" s="252"/>
      <c r="CG231" s="252"/>
      <c r="CH231" s="252"/>
      <c r="CI231" s="252"/>
      <c r="CJ231" s="252"/>
      <c r="CK231" s="252"/>
      <c r="CL231" s="252"/>
      <c r="CM231" s="252"/>
      <c r="CN231" s="252"/>
      <c r="CO231" s="252"/>
      <c r="CP231" s="252"/>
      <c r="CQ231" s="252"/>
      <c r="CR231" s="252"/>
      <c r="CS231" s="252"/>
      <c r="CT231" s="252"/>
      <c r="CU231" s="252"/>
      <c r="CV231" s="252"/>
      <c r="CW231" s="252"/>
      <c r="CX231" s="252"/>
      <c r="CY231" s="252"/>
      <c r="CZ231" s="252"/>
      <c r="DA231" s="252"/>
      <c r="DB231" s="252"/>
      <c r="DC231" s="252"/>
      <c r="DD231" s="252"/>
      <c r="DE231" s="252"/>
      <c r="DF231" s="252"/>
      <c r="DG231" s="252"/>
      <c r="DH231" s="252"/>
      <c r="FB231" s="133"/>
      <c r="FC231" s="133"/>
      <c r="FD231" s="133"/>
      <c r="FE231" s="133"/>
      <c r="FF231" s="133"/>
      <c r="FG231" s="133"/>
      <c r="FH231" s="133"/>
      <c r="FI231" s="133"/>
      <c r="FJ231" s="133"/>
      <c r="FK231" s="133"/>
      <c r="FL231" s="133"/>
      <c r="FM231" s="133"/>
      <c r="FN231" s="133"/>
      <c r="FO231" s="133"/>
      <c r="FP231" s="133"/>
      <c r="FQ231" s="133"/>
      <c r="FR231" s="133"/>
      <c r="FS231" s="133"/>
      <c r="FT231" s="133"/>
      <c r="FU231" s="133"/>
      <c r="FV231" s="133"/>
      <c r="FW231" s="133"/>
      <c r="FX231" s="133"/>
      <c r="FY231" s="133"/>
      <c r="FZ231" s="133"/>
      <c r="GA231" s="133"/>
      <c r="GB231" s="133"/>
      <c r="GC231" s="133"/>
      <c r="GD231" s="133"/>
      <c r="GE231" s="133"/>
      <c r="GF231" s="133"/>
      <c r="GG231" s="133"/>
      <c r="GH231" s="133"/>
      <c r="GI231" s="133"/>
      <c r="GJ231" s="133"/>
      <c r="GK231" s="133"/>
      <c r="GL231" s="133"/>
      <c r="GM231" s="133"/>
      <c r="GN231" s="133"/>
      <c r="GO231" s="133"/>
      <c r="GP231" s="133"/>
      <c r="GQ231" s="133"/>
      <c r="GR231" s="133"/>
      <c r="GS231" s="133"/>
      <c r="GT231" s="133"/>
      <c r="GU231" s="133"/>
      <c r="GV231" s="133"/>
      <c r="IG231" s="253"/>
      <c r="IH231" s="253"/>
      <c r="II231" s="253"/>
      <c r="IJ231" s="253"/>
    </row>
    <row r="232" spans="3:244">
      <c r="C232" s="133"/>
      <c r="D232" s="133"/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  <c r="AA232" s="133"/>
      <c r="AB232" s="133"/>
      <c r="AC232" s="133"/>
      <c r="AD232" s="133"/>
      <c r="AE232" s="133"/>
      <c r="AF232" s="133"/>
      <c r="AG232" s="133"/>
      <c r="AH232" s="133"/>
      <c r="AI232" s="133"/>
      <c r="AJ232" s="133"/>
      <c r="AK232" s="133"/>
      <c r="AL232" s="133"/>
      <c r="AM232" s="133"/>
      <c r="AN232" s="133"/>
      <c r="AO232" s="133"/>
      <c r="AP232" s="133"/>
      <c r="AQ232" s="133"/>
      <c r="AR232" s="133"/>
      <c r="AS232" s="133"/>
      <c r="AT232" s="133"/>
      <c r="AU232" s="133"/>
      <c r="AV232" s="133"/>
      <c r="AW232" s="133"/>
      <c r="AX232" s="133"/>
      <c r="AY232" s="133"/>
      <c r="AZ232" s="133"/>
      <c r="BA232" s="133"/>
      <c r="BB232" s="133"/>
      <c r="BC232" s="133"/>
      <c r="BD232" s="133"/>
      <c r="BE232" s="133"/>
      <c r="BF232" s="133"/>
      <c r="BG232" s="133"/>
      <c r="BH232" s="133"/>
      <c r="BI232" s="133"/>
      <c r="BJ232" s="133"/>
      <c r="BK232" s="133"/>
      <c r="BL232" s="133"/>
      <c r="BM232" s="133"/>
      <c r="BN232" s="133"/>
      <c r="BO232" s="133"/>
      <c r="BP232" s="133"/>
      <c r="BQ232" s="133"/>
      <c r="BR232" s="133"/>
      <c r="BS232" s="133"/>
      <c r="BT232" s="133"/>
      <c r="BU232" s="133"/>
      <c r="BV232" s="133"/>
      <c r="BW232" s="133"/>
      <c r="BX232" s="133"/>
      <c r="BY232" s="133"/>
      <c r="BZ232" s="133"/>
      <c r="CA232" s="252"/>
      <c r="CB232" s="252"/>
      <c r="CC232" s="252"/>
      <c r="CD232" s="252"/>
      <c r="CE232" s="252"/>
      <c r="CF232" s="252"/>
      <c r="CG232" s="252"/>
      <c r="CH232" s="252"/>
      <c r="CI232" s="252"/>
      <c r="CJ232" s="252"/>
      <c r="CK232" s="252"/>
      <c r="CL232" s="252"/>
      <c r="CM232" s="252"/>
      <c r="CN232" s="252"/>
      <c r="CO232" s="252"/>
      <c r="CP232" s="252"/>
      <c r="CQ232" s="252"/>
      <c r="CR232" s="252"/>
      <c r="CS232" s="252"/>
      <c r="CT232" s="252"/>
      <c r="CU232" s="252"/>
      <c r="CV232" s="252"/>
      <c r="CW232" s="252"/>
      <c r="CX232" s="252"/>
      <c r="CY232" s="252"/>
      <c r="CZ232" s="252"/>
      <c r="DA232" s="252"/>
      <c r="DB232" s="252"/>
      <c r="DC232" s="252"/>
      <c r="DD232" s="252"/>
      <c r="DE232" s="252"/>
      <c r="DF232" s="252"/>
      <c r="DG232" s="252"/>
      <c r="DH232" s="252"/>
      <c r="FB232" s="133"/>
      <c r="FC232" s="133"/>
      <c r="FD232" s="133"/>
      <c r="FE232" s="133"/>
      <c r="FF232" s="133"/>
      <c r="FG232" s="133"/>
      <c r="FH232" s="133"/>
      <c r="FI232" s="133"/>
      <c r="FJ232" s="133"/>
      <c r="FK232" s="133"/>
      <c r="FL232" s="133"/>
      <c r="FM232" s="133"/>
      <c r="FN232" s="133"/>
      <c r="FO232" s="133"/>
      <c r="FP232" s="133"/>
      <c r="FQ232" s="133"/>
      <c r="FR232" s="133"/>
      <c r="FS232" s="133"/>
      <c r="FT232" s="133"/>
      <c r="FU232" s="133"/>
      <c r="FV232" s="133"/>
      <c r="FW232" s="133"/>
      <c r="FX232" s="133"/>
      <c r="FY232" s="133"/>
      <c r="FZ232" s="133"/>
      <c r="GA232" s="133"/>
      <c r="GB232" s="133"/>
      <c r="GC232" s="133"/>
      <c r="GD232" s="133"/>
      <c r="GE232" s="133"/>
      <c r="GF232" s="133"/>
      <c r="GG232" s="133"/>
      <c r="GH232" s="133"/>
      <c r="GI232" s="133"/>
      <c r="GJ232" s="133"/>
      <c r="GK232" s="133"/>
      <c r="GL232" s="133"/>
      <c r="GM232" s="133"/>
      <c r="GN232" s="133"/>
      <c r="GO232" s="133"/>
      <c r="GP232" s="133"/>
      <c r="GQ232" s="133"/>
      <c r="GR232" s="133"/>
      <c r="GS232" s="133"/>
      <c r="GT232" s="133"/>
      <c r="GU232" s="133"/>
      <c r="GV232" s="133"/>
      <c r="IG232" s="253"/>
      <c r="IH232" s="253"/>
      <c r="II232" s="253"/>
      <c r="IJ232" s="253"/>
    </row>
    <row r="233" spans="3:244">
      <c r="C233" s="133"/>
      <c r="D233" s="133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  <c r="AA233" s="133"/>
      <c r="AB233" s="133"/>
      <c r="AC233" s="133"/>
      <c r="AD233" s="133"/>
      <c r="AE233" s="133"/>
      <c r="AF233" s="133"/>
      <c r="AG233" s="133"/>
      <c r="AH233" s="133"/>
      <c r="AI233" s="133"/>
      <c r="AJ233" s="133"/>
      <c r="AK233" s="133"/>
      <c r="AL233" s="133"/>
      <c r="AM233" s="133"/>
      <c r="AN233" s="133"/>
      <c r="AO233" s="133"/>
      <c r="AP233" s="133"/>
      <c r="AQ233" s="133"/>
      <c r="AR233" s="133"/>
      <c r="AS233" s="133"/>
      <c r="AT233" s="133"/>
      <c r="AU233" s="133"/>
      <c r="AV233" s="133"/>
      <c r="AW233" s="133"/>
      <c r="AX233" s="133"/>
      <c r="AY233" s="133"/>
      <c r="AZ233" s="133"/>
      <c r="BA233" s="133"/>
      <c r="BB233" s="133"/>
      <c r="BC233" s="133"/>
      <c r="BD233" s="133"/>
      <c r="BE233" s="133"/>
      <c r="BF233" s="133"/>
      <c r="BG233" s="133"/>
      <c r="BH233" s="133"/>
      <c r="BI233" s="133"/>
      <c r="BJ233" s="133"/>
      <c r="BK233" s="133"/>
      <c r="BL233" s="133"/>
      <c r="BM233" s="133"/>
      <c r="BN233" s="133"/>
      <c r="BO233" s="133"/>
      <c r="BP233" s="133"/>
      <c r="BQ233" s="133"/>
      <c r="BR233" s="133"/>
      <c r="BS233" s="133"/>
      <c r="BT233" s="133"/>
      <c r="BU233" s="133"/>
      <c r="BV233" s="133"/>
      <c r="BW233" s="133"/>
      <c r="BX233" s="133"/>
      <c r="BY233" s="133"/>
      <c r="BZ233" s="133"/>
      <c r="CA233" s="252"/>
      <c r="CB233" s="252"/>
      <c r="CC233" s="252"/>
      <c r="CD233" s="252"/>
      <c r="CE233" s="252"/>
      <c r="CF233" s="252"/>
      <c r="CG233" s="252"/>
      <c r="CH233" s="252"/>
      <c r="CI233" s="252"/>
      <c r="CJ233" s="252"/>
      <c r="CK233" s="252"/>
      <c r="CL233" s="252"/>
      <c r="CM233" s="252"/>
      <c r="CN233" s="252"/>
      <c r="CO233" s="252"/>
      <c r="CP233" s="252"/>
      <c r="CQ233" s="252"/>
      <c r="CR233" s="252"/>
      <c r="CS233" s="252"/>
      <c r="CT233" s="252"/>
      <c r="CU233" s="252"/>
      <c r="CV233" s="252"/>
      <c r="CW233" s="252"/>
      <c r="CX233" s="252"/>
      <c r="CY233" s="252"/>
      <c r="CZ233" s="252"/>
      <c r="DA233" s="252"/>
      <c r="DB233" s="252"/>
      <c r="DC233" s="252"/>
      <c r="DD233" s="252"/>
      <c r="DE233" s="252"/>
      <c r="DF233" s="252"/>
      <c r="DG233" s="252"/>
      <c r="DH233" s="252"/>
      <c r="FB233" s="133"/>
      <c r="FC233" s="133"/>
      <c r="FD233" s="133"/>
      <c r="FE233" s="133"/>
      <c r="FF233" s="133"/>
      <c r="FG233" s="133"/>
      <c r="FH233" s="133"/>
      <c r="FI233" s="133"/>
      <c r="FJ233" s="133"/>
      <c r="FK233" s="133"/>
      <c r="FL233" s="133"/>
      <c r="FM233" s="133"/>
      <c r="FN233" s="133"/>
      <c r="FO233" s="133"/>
      <c r="FP233" s="133"/>
      <c r="FQ233" s="133"/>
      <c r="FR233" s="133"/>
      <c r="FS233" s="133"/>
      <c r="FT233" s="133"/>
      <c r="FU233" s="133"/>
      <c r="FV233" s="133"/>
      <c r="FW233" s="133"/>
      <c r="FX233" s="133"/>
      <c r="FY233" s="133"/>
      <c r="FZ233" s="133"/>
      <c r="GA233" s="133"/>
      <c r="GB233" s="133"/>
      <c r="GC233" s="133"/>
      <c r="GD233" s="133"/>
      <c r="GE233" s="133"/>
      <c r="GF233" s="133"/>
      <c r="GG233" s="133"/>
      <c r="GH233" s="133"/>
      <c r="GI233" s="133"/>
      <c r="GJ233" s="133"/>
      <c r="GK233" s="133"/>
      <c r="GL233" s="133"/>
      <c r="GM233" s="133"/>
      <c r="GN233" s="133"/>
      <c r="GO233" s="133"/>
      <c r="GP233" s="133"/>
      <c r="GQ233" s="133"/>
      <c r="GR233" s="133"/>
      <c r="GS233" s="133"/>
      <c r="GT233" s="133"/>
      <c r="GU233" s="133"/>
      <c r="GV233" s="133"/>
      <c r="IG233" s="253"/>
      <c r="IH233" s="253"/>
      <c r="II233" s="253"/>
      <c r="IJ233" s="253"/>
    </row>
    <row r="234" spans="3:244">
      <c r="C234" s="133"/>
      <c r="D234" s="133"/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  <c r="AA234" s="133"/>
      <c r="AB234" s="133"/>
      <c r="AC234" s="133"/>
      <c r="AD234" s="133"/>
      <c r="AE234" s="133"/>
      <c r="AF234" s="133"/>
      <c r="AG234" s="133"/>
      <c r="AH234" s="133"/>
      <c r="AI234" s="133"/>
      <c r="AJ234" s="133"/>
      <c r="AK234" s="133"/>
      <c r="AL234" s="133"/>
      <c r="AM234" s="133"/>
      <c r="AN234" s="133"/>
      <c r="AO234" s="133"/>
      <c r="AP234" s="133"/>
      <c r="AQ234" s="133"/>
      <c r="AR234" s="133"/>
      <c r="AS234" s="133"/>
      <c r="AT234" s="133"/>
      <c r="AU234" s="133"/>
      <c r="AV234" s="133"/>
      <c r="AW234" s="133"/>
      <c r="AX234" s="133"/>
      <c r="AY234" s="133"/>
      <c r="AZ234" s="133"/>
      <c r="BA234" s="133"/>
      <c r="BB234" s="133"/>
      <c r="BC234" s="133"/>
      <c r="BD234" s="133"/>
      <c r="BE234" s="133"/>
      <c r="BF234" s="133"/>
      <c r="BG234" s="133"/>
      <c r="BH234" s="133"/>
      <c r="BI234" s="133"/>
      <c r="BJ234" s="133"/>
      <c r="BK234" s="133"/>
      <c r="BL234" s="133"/>
      <c r="BM234" s="133"/>
      <c r="BN234" s="133"/>
      <c r="BO234" s="133"/>
      <c r="BP234" s="133"/>
      <c r="BQ234" s="133"/>
      <c r="BR234" s="133"/>
      <c r="BS234" s="133"/>
      <c r="BT234" s="133"/>
      <c r="BU234" s="133"/>
      <c r="BV234" s="133"/>
      <c r="BW234" s="133"/>
      <c r="BX234" s="133"/>
      <c r="BY234" s="133"/>
      <c r="BZ234" s="133"/>
      <c r="CA234" s="252"/>
      <c r="CB234" s="252"/>
      <c r="CC234" s="252"/>
      <c r="CD234" s="252"/>
      <c r="CE234" s="252"/>
      <c r="CF234" s="252"/>
      <c r="CG234" s="252"/>
      <c r="CH234" s="252"/>
      <c r="CI234" s="252"/>
      <c r="CJ234" s="252"/>
      <c r="CK234" s="252"/>
      <c r="CL234" s="252"/>
      <c r="CM234" s="252"/>
      <c r="CN234" s="252"/>
      <c r="CO234" s="252"/>
      <c r="CP234" s="252"/>
      <c r="CQ234" s="252"/>
      <c r="CR234" s="252"/>
      <c r="CS234" s="252"/>
      <c r="CT234" s="252"/>
      <c r="CU234" s="252"/>
      <c r="CV234" s="252"/>
      <c r="CW234" s="252"/>
      <c r="CX234" s="252"/>
      <c r="CY234" s="252"/>
      <c r="CZ234" s="252"/>
      <c r="DA234" s="252"/>
      <c r="DB234" s="252"/>
      <c r="DC234" s="252"/>
      <c r="DD234" s="252"/>
      <c r="DE234" s="252"/>
      <c r="DF234" s="252"/>
      <c r="DG234" s="252"/>
      <c r="DH234" s="252"/>
      <c r="FB234" s="133"/>
      <c r="FC234" s="133"/>
      <c r="FD234" s="133"/>
      <c r="FE234" s="133"/>
      <c r="FF234" s="133"/>
      <c r="FG234" s="133"/>
      <c r="FH234" s="133"/>
      <c r="FI234" s="133"/>
      <c r="FJ234" s="133"/>
      <c r="FK234" s="133"/>
      <c r="FL234" s="133"/>
      <c r="FM234" s="133"/>
      <c r="FN234" s="133"/>
      <c r="FO234" s="133"/>
      <c r="FP234" s="133"/>
      <c r="FQ234" s="133"/>
      <c r="FR234" s="133"/>
      <c r="FS234" s="133"/>
      <c r="FT234" s="133"/>
      <c r="FU234" s="133"/>
      <c r="FV234" s="133"/>
      <c r="FW234" s="133"/>
      <c r="FX234" s="133"/>
      <c r="FY234" s="133"/>
      <c r="FZ234" s="133"/>
      <c r="GA234" s="133"/>
      <c r="GB234" s="133"/>
      <c r="GC234" s="133"/>
      <c r="GD234" s="133"/>
      <c r="GE234" s="133"/>
      <c r="GF234" s="133"/>
      <c r="GG234" s="133"/>
      <c r="GH234" s="133"/>
      <c r="GI234" s="133"/>
      <c r="GJ234" s="133"/>
      <c r="GK234" s="133"/>
      <c r="GL234" s="133"/>
      <c r="GM234" s="133"/>
      <c r="GN234" s="133"/>
      <c r="GO234" s="133"/>
      <c r="GP234" s="133"/>
      <c r="GQ234" s="133"/>
      <c r="GR234" s="133"/>
      <c r="GS234" s="133"/>
      <c r="GT234" s="133"/>
      <c r="GU234" s="133"/>
      <c r="GV234" s="133"/>
      <c r="IG234" s="253"/>
      <c r="IH234" s="253"/>
      <c r="II234" s="253"/>
      <c r="IJ234" s="253"/>
    </row>
    <row r="235" spans="3:244">
      <c r="C235" s="133"/>
      <c r="D235" s="133"/>
      <c r="E235" s="133"/>
      <c r="F235" s="133"/>
      <c r="G235" s="133"/>
      <c r="H235" s="133"/>
      <c r="I235" s="133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  <c r="AA235" s="133"/>
      <c r="AB235" s="133"/>
      <c r="AC235" s="133"/>
      <c r="AD235" s="133"/>
      <c r="AE235" s="133"/>
      <c r="AF235" s="133"/>
      <c r="AG235" s="133"/>
      <c r="AH235" s="133"/>
      <c r="AI235" s="133"/>
      <c r="AJ235" s="133"/>
      <c r="AK235" s="133"/>
      <c r="AL235" s="133"/>
      <c r="AM235" s="133"/>
      <c r="AN235" s="133"/>
      <c r="AO235" s="133"/>
      <c r="AP235" s="133"/>
      <c r="AQ235" s="133"/>
      <c r="AR235" s="133"/>
      <c r="AS235" s="133"/>
      <c r="AT235" s="133"/>
      <c r="AU235" s="133"/>
      <c r="AV235" s="133"/>
      <c r="AW235" s="133"/>
      <c r="AX235" s="133"/>
      <c r="AY235" s="133"/>
      <c r="AZ235" s="133"/>
      <c r="BA235" s="133"/>
      <c r="BB235" s="133"/>
      <c r="BC235" s="133"/>
      <c r="BD235" s="133"/>
      <c r="BE235" s="133"/>
      <c r="BF235" s="133"/>
      <c r="BG235" s="133"/>
      <c r="BH235" s="133"/>
      <c r="BI235" s="133"/>
      <c r="BJ235" s="133"/>
      <c r="BK235" s="133"/>
      <c r="BL235" s="133"/>
      <c r="BM235" s="133"/>
      <c r="BN235" s="133"/>
      <c r="BO235" s="133"/>
      <c r="BP235" s="133"/>
      <c r="BQ235" s="133"/>
      <c r="BR235" s="133"/>
      <c r="BS235" s="133"/>
      <c r="BT235" s="133"/>
      <c r="BU235" s="133"/>
      <c r="BV235" s="133"/>
      <c r="BW235" s="133"/>
      <c r="BX235" s="133"/>
      <c r="BY235" s="133"/>
      <c r="BZ235" s="133"/>
      <c r="CA235" s="252"/>
      <c r="CB235" s="252"/>
      <c r="CC235" s="252"/>
      <c r="CD235" s="252"/>
      <c r="CE235" s="252"/>
      <c r="CF235" s="252"/>
      <c r="CG235" s="252"/>
      <c r="CH235" s="252"/>
      <c r="CI235" s="252"/>
      <c r="CJ235" s="252"/>
      <c r="CK235" s="252"/>
      <c r="CL235" s="252"/>
      <c r="CM235" s="252"/>
      <c r="CN235" s="252"/>
      <c r="CO235" s="252"/>
      <c r="CP235" s="252"/>
      <c r="CQ235" s="252"/>
      <c r="CR235" s="252"/>
      <c r="CS235" s="252"/>
      <c r="CT235" s="252"/>
      <c r="CU235" s="252"/>
      <c r="CV235" s="252"/>
      <c r="CW235" s="252"/>
      <c r="CX235" s="252"/>
      <c r="CY235" s="252"/>
      <c r="CZ235" s="252"/>
      <c r="DA235" s="252"/>
      <c r="DB235" s="252"/>
      <c r="DC235" s="252"/>
      <c r="DD235" s="252"/>
      <c r="DE235" s="252"/>
      <c r="DF235" s="252"/>
      <c r="DG235" s="252"/>
      <c r="DH235" s="252"/>
      <c r="FB235" s="133"/>
      <c r="FC235" s="133"/>
      <c r="FD235" s="133"/>
      <c r="FE235" s="133"/>
      <c r="FF235" s="133"/>
      <c r="FG235" s="133"/>
      <c r="FH235" s="133"/>
      <c r="FI235" s="133"/>
      <c r="FJ235" s="133"/>
      <c r="FK235" s="133"/>
      <c r="FL235" s="133"/>
      <c r="FM235" s="133"/>
      <c r="FN235" s="133"/>
      <c r="FO235" s="133"/>
      <c r="FP235" s="133"/>
      <c r="FQ235" s="133"/>
      <c r="FR235" s="133"/>
      <c r="FS235" s="133"/>
      <c r="FT235" s="133"/>
      <c r="FU235" s="133"/>
      <c r="FV235" s="133"/>
      <c r="FW235" s="133"/>
      <c r="FX235" s="133"/>
      <c r="FY235" s="133"/>
      <c r="FZ235" s="133"/>
      <c r="GA235" s="133"/>
      <c r="GB235" s="133"/>
      <c r="GC235" s="133"/>
      <c r="GD235" s="133"/>
      <c r="GE235" s="133"/>
      <c r="GF235" s="133"/>
      <c r="GG235" s="133"/>
      <c r="GH235" s="133"/>
      <c r="GI235" s="133"/>
      <c r="GJ235" s="133"/>
      <c r="GK235" s="133"/>
      <c r="GL235" s="133"/>
      <c r="GM235" s="133"/>
      <c r="GN235" s="133"/>
      <c r="GO235" s="133"/>
      <c r="GP235" s="133"/>
      <c r="GQ235" s="133"/>
      <c r="GR235" s="133"/>
      <c r="GS235" s="133"/>
      <c r="GT235" s="133"/>
      <c r="GU235" s="133"/>
      <c r="GV235" s="133"/>
      <c r="IG235" s="253"/>
      <c r="IH235" s="253"/>
      <c r="II235" s="253"/>
      <c r="IJ235" s="253"/>
    </row>
    <row r="236" spans="3:244">
      <c r="C236" s="133"/>
      <c r="D236" s="133"/>
      <c r="E236" s="133"/>
      <c r="F236" s="133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  <c r="AA236" s="133"/>
      <c r="AB236" s="133"/>
      <c r="AC236" s="133"/>
      <c r="AD236" s="133"/>
      <c r="AE236" s="133"/>
      <c r="AF236" s="133"/>
      <c r="AG236" s="133"/>
      <c r="AH236" s="133"/>
      <c r="AI236" s="133"/>
      <c r="AJ236" s="133"/>
      <c r="AK236" s="133"/>
      <c r="AL236" s="133"/>
      <c r="AM236" s="133"/>
      <c r="AN236" s="133"/>
      <c r="AO236" s="133"/>
      <c r="AP236" s="133"/>
      <c r="AQ236" s="133"/>
      <c r="AR236" s="133"/>
      <c r="AS236" s="133"/>
      <c r="AT236" s="133"/>
      <c r="AU236" s="133"/>
      <c r="AV236" s="133"/>
      <c r="AW236" s="133"/>
      <c r="AX236" s="133"/>
      <c r="AY236" s="133"/>
      <c r="AZ236" s="133"/>
      <c r="BA236" s="133"/>
      <c r="BB236" s="133"/>
      <c r="BC236" s="133"/>
      <c r="BD236" s="133"/>
      <c r="BE236" s="133"/>
      <c r="BF236" s="133"/>
      <c r="BG236" s="133"/>
      <c r="BH236" s="133"/>
      <c r="BI236" s="133"/>
      <c r="BJ236" s="133"/>
      <c r="BK236" s="133"/>
      <c r="BL236" s="133"/>
      <c r="BM236" s="133"/>
      <c r="BN236" s="133"/>
      <c r="BO236" s="133"/>
      <c r="BP236" s="133"/>
      <c r="BQ236" s="133"/>
      <c r="BR236" s="133"/>
      <c r="BS236" s="133"/>
      <c r="BT236" s="133"/>
      <c r="BU236" s="133"/>
      <c r="BV236" s="133"/>
      <c r="BW236" s="133"/>
      <c r="BX236" s="133"/>
      <c r="BY236" s="133"/>
      <c r="BZ236" s="133"/>
      <c r="CA236" s="252"/>
      <c r="CB236" s="252"/>
      <c r="CC236" s="252"/>
      <c r="CD236" s="252"/>
      <c r="CE236" s="252"/>
      <c r="CF236" s="252"/>
      <c r="CG236" s="252"/>
      <c r="CH236" s="252"/>
      <c r="CI236" s="252"/>
      <c r="CJ236" s="252"/>
      <c r="CK236" s="252"/>
      <c r="CL236" s="252"/>
      <c r="CM236" s="252"/>
      <c r="CN236" s="252"/>
      <c r="CO236" s="252"/>
      <c r="CP236" s="252"/>
      <c r="CQ236" s="252"/>
      <c r="CR236" s="252"/>
      <c r="CS236" s="252"/>
      <c r="CT236" s="252"/>
      <c r="CU236" s="252"/>
      <c r="CV236" s="252"/>
      <c r="CW236" s="252"/>
      <c r="CX236" s="252"/>
      <c r="CY236" s="252"/>
      <c r="CZ236" s="252"/>
      <c r="DA236" s="252"/>
      <c r="DB236" s="252"/>
      <c r="DC236" s="252"/>
      <c r="DD236" s="252"/>
      <c r="DE236" s="252"/>
      <c r="DF236" s="252"/>
      <c r="DG236" s="252"/>
      <c r="DH236" s="252"/>
      <c r="FB236" s="133"/>
      <c r="FC236" s="133"/>
      <c r="FD236" s="133"/>
      <c r="FE236" s="133"/>
      <c r="FF236" s="133"/>
      <c r="FG236" s="133"/>
      <c r="FH236" s="133"/>
      <c r="FI236" s="133"/>
      <c r="FJ236" s="133"/>
      <c r="FK236" s="133"/>
      <c r="FL236" s="133"/>
      <c r="FM236" s="133"/>
      <c r="FN236" s="133"/>
      <c r="FO236" s="133"/>
      <c r="FP236" s="133"/>
      <c r="FQ236" s="133"/>
      <c r="FR236" s="133"/>
      <c r="FS236" s="133"/>
      <c r="FT236" s="133"/>
      <c r="FU236" s="133"/>
      <c r="FV236" s="133"/>
      <c r="FW236" s="133"/>
      <c r="FX236" s="133"/>
      <c r="FY236" s="133"/>
      <c r="FZ236" s="133"/>
      <c r="GA236" s="133"/>
      <c r="GB236" s="133"/>
      <c r="GC236" s="133"/>
      <c r="GD236" s="133"/>
      <c r="GE236" s="133"/>
      <c r="GF236" s="133"/>
      <c r="GG236" s="133"/>
      <c r="GH236" s="133"/>
      <c r="GI236" s="133"/>
      <c r="GJ236" s="133"/>
      <c r="GK236" s="133"/>
      <c r="GL236" s="133"/>
      <c r="GM236" s="133"/>
      <c r="GN236" s="133"/>
      <c r="GO236" s="133"/>
      <c r="GP236" s="133"/>
      <c r="GQ236" s="133"/>
      <c r="GR236" s="133"/>
      <c r="GS236" s="133"/>
      <c r="GT236" s="133"/>
      <c r="GU236" s="133"/>
      <c r="GV236" s="133"/>
      <c r="IG236" s="253"/>
      <c r="IH236" s="253"/>
      <c r="II236" s="253"/>
      <c r="IJ236" s="253"/>
    </row>
    <row r="237" spans="3:244">
      <c r="C237" s="133"/>
      <c r="D237" s="133"/>
      <c r="E237" s="133"/>
      <c r="F237" s="133"/>
      <c r="G237" s="133"/>
      <c r="H237" s="133"/>
      <c r="I237" s="133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  <c r="AA237" s="133"/>
      <c r="AB237" s="133"/>
      <c r="AC237" s="133"/>
      <c r="AD237" s="133"/>
      <c r="AE237" s="133"/>
      <c r="AF237" s="133"/>
      <c r="AG237" s="133"/>
      <c r="AH237" s="133"/>
      <c r="AI237" s="133"/>
      <c r="AJ237" s="133"/>
      <c r="AK237" s="133"/>
      <c r="AL237" s="133"/>
      <c r="AM237" s="133"/>
      <c r="AN237" s="133"/>
      <c r="AO237" s="133"/>
      <c r="AP237" s="133"/>
      <c r="AQ237" s="133"/>
      <c r="AR237" s="133"/>
      <c r="AS237" s="133"/>
      <c r="AT237" s="133"/>
      <c r="AU237" s="133"/>
      <c r="AV237" s="133"/>
      <c r="AW237" s="133"/>
      <c r="AX237" s="133"/>
      <c r="AY237" s="133"/>
      <c r="AZ237" s="133"/>
      <c r="BA237" s="133"/>
      <c r="BB237" s="133"/>
      <c r="BC237" s="133"/>
      <c r="BD237" s="133"/>
      <c r="BE237" s="133"/>
      <c r="BF237" s="133"/>
      <c r="BG237" s="133"/>
      <c r="BH237" s="133"/>
      <c r="BI237" s="133"/>
      <c r="BJ237" s="133"/>
      <c r="BK237" s="133"/>
      <c r="BL237" s="133"/>
      <c r="BM237" s="133"/>
      <c r="BN237" s="133"/>
      <c r="BO237" s="133"/>
      <c r="BP237" s="133"/>
      <c r="BQ237" s="133"/>
      <c r="BR237" s="133"/>
      <c r="BS237" s="133"/>
      <c r="BT237" s="133"/>
      <c r="BU237" s="133"/>
      <c r="BV237" s="133"/>
      <c r="BW237" s="133"/>
      <c r="BX237" s="133"/>
      <c r="BY237" s="133"/>
      <c r="BZ237" s="133"/>
      <c r="CA237" s="252"/>
      <c r="CB237" s="252"/>
      <c r="CC237" s="252"/>
      <c r="CD237" s="252"/>
      <c r="CE237" s="252"/>
      <c r="CF237" s="252"/>
      <c r="CG237" s="252"/>
      <c r="CH237" s="252"/>
      <c r="CI237" s="252"/>
      <c r="CJ237" s="252"/>
      <c r="CK237" s="252"/>
      <c r="CL237" s="252"/>
      <c r="CM237" s="252"/>
      <c r="CN237" s="252"/>
      <c r="CO237" s="252"/>
      <c r="CP237" s="252"/>
      <c r="CQ237" s="252"/>
      <c r="CR237" s="252"/>
      <c r="CS237" s="252"/>
      <c r="CT237" s="252"/>
      <c r="CU237" s="252"/>
      <c r="CV237" s="252"/>
      <c r="CW237" s="252"/>
      <c r="CX237" s="252"/>
      <c r="CY237" s="252"/>
      <c r="CZ237" s="252"/>
      <c r="DA237" s="252"/>
      <c r="DB237" s="252"/>
      <c r="DC237" s="252"/>
      <c r="DD237" s="252"/>
      <c r="DE237" s="252"/>
      <c r="DF237" s="252"/>
      <c r="DG237" s="252"/>
      <c r="DH237" s="252"/>
      <c r="FB237" s="133"/>
      <c r="FC237" s="133"/>
      <c r="FD237" s="133"/>
      <c r="FE237" s="133"/>
      <c r="FF237" s="133"/>
      <c r="FG237" s="133"/>
      <c r="FH237" s="133"/>
      <c r="FI237" s="133"/>
      <c r="FJ237" s="133"/>
      <c r="FK237" s="133"/>
      <c r="FL237" s="133"/>
      <c r="FM237" s="133"/>
      <c r="FN237" s="133"/>
      <c r="FO237" s="133"/>
      <c r="FP237" s="133"/>
      <c r="FQ237" s="133"/>
      <c r="FR237" s="133"/>
      <c r="FS237" s="133"/>
      <c r="FT237" s="133"/>
      <c r="FU237" s="133"/>
      <c r="FV237" s="133"/>
      <c r="FW237" s="133"/>
      <c r="FX237" s="133"/>
      <c r="FY237" s="133"/>
      <c r="FZ237" s="133"/>
      <c r="GA237" s="133"/>
      <c r="GB237" s="133"/>
      <c r="GC237" s="133"/>
      <c r="GD237" s="133"/>
      <c r="GE237" s="133"/>
      <c r="GF237" s="133"/>
      <c r="GG237" s="133"/>
      <c r="GH237" s="133"/>
      <c r="GI237" s="133"/>
      <c r="GJ237" s="133"/>
      <c r="GK237" s="133"/>
      <c r="GL237" s="133"/>
      <c r="GM237" s="133"/>
      <c r="GN237" s="133"/>
      <c r="GO237" s="133"/>
      <c r="GP237" s="133"/>
      <c r="GQ237" s="133"/>
      <c r="GR237" s="133"/>
      <c r="GS237" s="133"/>
      <c r="GT237" s="133"/>
      <c r="GU237" s="133"/>
      <c r="GV237" s="133"/>
      <c r="IG237" s="253"/>
      <c r="IH237" s="253"/>
      <c r="II237" s="253"/>
      <c r="IJ237" s="253"/>
    </row>
    <row r="238" spans="3:244"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  <c r="AA238" s="133"/>
      <c r="AB238" s="133"/>
      <c r="AC238" s="133"/>
      <c r="AD238" s="133"/>
      <c r="AE238" s="133"/>
      <c r="AF238" s="133"/>
      <c r="AG238" s="133"/>
      <c r="AH238" s="133"/>
      <c r="AI238" s="133"/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  <c r="AV238" s="133"/>
      <c r="AW238" s="133"/>
      <c r="AX238" s="133"/>
      <c r="AY238" s="133"/>
      <c r="AZ238" s="133"/>
      <c r="BA238" s="133"/>
      <c r="BB238" s="133"/>
      <c r="BC238" s="133"/>
      <c r="BD238" s="133"/>
      <c r="BE238" s="133"/>
      <c r="BF238" s="133"/>
      <c r="BG238" s="133"/>
      <c r="BH238" s="133"/>
      <c r="BI238" s="133"/>
      <c r="BJ238" s="133"/>
      <c r="BK238" s="133"/>
      <c r="BL238" s="133"/>
      <c r="BM238" s="133"/>
      <c r="BN238" s="133"/>
      <c r="BO238" s="133"/>
      <c r="BP238" s="133"/>
      <c r="BQ238" s="133"/>
      <c r="BR238" s="133"/>
      <c r="BS238" s="133"/>
      <c r="BT238" s="133"/>
      <c r="BU238" s="133"/>
      <c r="BV238" s="133"/>
      <c r="BW238" s="133"/>
      <c r="BX238" s="133"/>
      <c r="BY238" s="133"/>
      <c r="BZ238" s="133"/>
      <c r="CA238" s="252"/>
      <c r="CB238" s="252"/>
      <c r="CC238" s="252"/>
      <c r="CD238" s="252"/>
      <c r="CE238" s="252"/>
      <c r="CF238" s="252"/>
      <c r="CG238" s="252"/>
      <c r="CH238" s="252"/>
      <c r="CI238" s="252"/>
      <c r="CJ238" s="252"/>
      <c r="CK238" s="252"/>
      <c r="CL238" s="252"/>
      <c r="CM238" s="252"/>
      <c r="CN238" s="252"/>
      <c r="CO238" s="252"/>
      <c r="CP238" s="252"/>
      <c r="CQ238" s="252"/>
      <c r="CR238" s="252"/>
      <c r="CS238" s="252"/>
      <c r="CT238" s="252"/>
      <c r="CU238" s="252"/>
      <c r="CV238" s="252"/>
      <c r="CW238" s="252"/>
      <c r="CX238" s="252"/>
      <c r="CY238" s="252"/>
      <c r="CZ238" s="252"/>
      <c r="DA238" s="252"/>
      <c r="DB238" s="252"/>
      <c r="DC238" s="252"/>
      <c r="DD238" s="252"/>
      <c r="DE238" s="252"/>
      <c r="DF238" s="252"/>
      <c r="DG238" s="252"/>
      <c r="DH238" s="252"/>
      <c r="FB238" s="133"/>
      <c r="FC238" s="133"/>
      <c r="FD238" s="133"/>
      <c r="FE238" s="133"/>
      <c r="FF238" s="133"/>
      <c r="FG238" s="133"/>
      <c r="FH238" s="133"/>
      <c r="FI238" s="133"/>
      <c r="FJ238" s="133"/>
      <c r="FK238" s="133"/>
      <c r="FL238" s="133"/>
      <c r="FM238" s="133"/>
      <c r="FN238" s="133"/>
      <c r="FO238" s="133"/>
      <c r="FP238" s="133"/>
      <c r="FQ238" s="133"/>
      <c r="FR238" s="133"/>
      <c r="FS238" s="133"/>
      <c r="FT238" s="133"/>
      <c r="FU238" s="133"/>
      <c r="FV238" s="133"/>
      <c r="FW238" s="133"/>
      <c r="FX238" s="133"/>
      <c r="FY238" s="133"/>
      <c r="FZ238" s="133"/>
      <c r="GA238" s="133"/>
      <c r="GB238" s="133"/>
      <c r="GC238" s="133"/>
      <c r="GD238" s="133"/>
      <c r="GE238" s="133"/>
      <c r="GF238" s="133"/>
      <c r="GG238" s="133"/>
      <c r="GH238" s="133"/>
      <c r="GI238" s="133"/>
      <c r="GJ238" s="133"/>
      <c r="GK238" s="133"/>
      <c r="GL238" s="133"/>
      <c r="GM238" s="133"/>
      <c r="GN238" s="133"/>
      <c r="GO238" s="133"/>
      <c r="GP238" s="133"/>
      <c r="GQ238" s="133"/>
      <c r="GR238" s="133"/>
      <c r="GS238" s="133"/>
      <c r="GT238" s="133"/>
      <c r="GU238" s="133"/>
      <c r="GV238" s="133"/>
      <c r="IG238" s="253"/>
      <c r="IH238" s="253"/>
      <c r="II238" s="253"/>
      <c r="IJ238" s="253"/>
    </row>
    <row r="239" spans="3:244">
      <c r="C239" s="133"/>
      <c r="D239" s="133"/>
      <c r="E239" s="133"/>
      <c r="F239" s="133"/>
      <c r="G239" s="133"/>
      <c r="H239" s="133"/>
      <c r="I239" s="133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  <c r="AA239" s="133"/>
      <c r="AB239" s="133"/>
      <c r="AC239" s="133"/>
      <c r="AD239" s="133"/>
      <c r="AE239" s="133"/>
      <c r="AF239" s="133"/>
      <c r="AG239" s="133"/>
      <c r="AH239" s="133"/>
      <c r="AI239" s="133"/>
      <c r="AJ239" s="133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3"/>
      <c r="AU239" s="133"/>
      <c r="AV239" s="133"/>
      <c r="AW239" s="133"/>
      <c r="AX239" s="133"/>
      <c r="AY239" s="133"/>
      <c r="AZ239" s="133"/>
      <c r="BA239" s="133"/>
      <c r="BB239" s="133"/>
      <c r="BC239" s="133"/>
      <c r="BD239" s="133"/>
      <c r="BE239" s="133"/>
      <c r="BF239" s="133"/>
      <c r="BG239" s="133"/>
      <c r="BH239" s="133"/>
      <c r="BI239" s="133"/>
      <c r="BJ239" s="133"/>
      <c r="BK239" s="133"/>
      <c r="BL239" s="133"/>
      <c r="BM239" s="133"/>
      <c r="BN239" s="133"/>
      <c r="BO239" s="133"/>
      <c r="BP239" s="133"/>
      <c r="BQ239" s="133"/>
      <c r="BR239" s="133"/>
      <c r="BS239" s="133"/>
      <c r="BT239" s="133"/>
      <c r="BU239" s="133"/>
      <c r="BV239" s="133"/>
      <c r="BW239" s="133"/>
      <c r="BX239" s="133"/>
      <c r="BY239" s="133"/>
      <c r="BZ239" s="133"/>
      <c r="CA239" s="252"/>
      <c r="CB239" s="252"/>
      <c r="CC239" s="252"/>
      <c r="CD239" s="252"/>
      <c r="CE239" s="252"/>
      <c r="CF239" s="252"/>
      <c r="CG239" s="252"/>
      <c r="CH239" s="252"/>
      <c r="CI239" s="252"/>
      <c r="CJ239" s="252"/>
      <c r="CK239" s="252"/>
      <c r="CL239" s="252"/>
      <c r="CM239" s="252"/>
      <c r="CN239" s="252"/>
      <c r="CO239" s="252"/>
      <c r="CP239" s="252"/>
      <c r="CQ239" s="252"/>
      <c r="CR239" s="252"/>
      <c r="CS239" s="252"/>
      <c r="CT239" s="252"/>
      <c r="CU239" s="252"/>
      <c r="CV239" s="252"/>
      <c r="CW239" s="252"/>
      <c r="CX239" s="252"/>
      <c r="CY239" s="252"/>
      <c r="CZ239" s="252"/>
      <c r="DA239" s="252"/>
      <c r="DB239" s="252"/>
      <c r="DC239" s="252"/>
      <c r="DD239" s="252"/>
      <c r="DE239" s="252"/>
      <c r="DF239" s="252"/>
      <c r="DG239" s="252"/>
      <c r="DH239" s="252"/>
      <c r="FB239" s="133"/>
      <c r="FC239" s="133"/>
      <c r="FD239" s="133"/>
      <c r="FE239" s="133"/>
      <c r="FF239" s="133"/>
      <c r="FG239" s="133"/>
      <c r="FH239" s="133"/>
      <c r="FI239" s="133"/>
      <c r="FJ239" s="133"/>
      <c r="FK239" s="133"/>
      <c r="FL239" s="133"/>
      <c r="FM239" s="133"/>
      <c r="FN239" s="133"/>
      <c r="FO239" s="133"/>
      <c r="FP239" s="133"/>
      <c r="FQ239" s="133"/>
      <c r="FR239" s="133"/>
      <c r="FS239" s="133"/>
      <c r="FT239" s="133"/>
      <c r="FU239" s="133"/>
      <c r="FV239" s="133"/>
      <c r="FW239" s="133"/>
      <c r="FX239" s="133"/>
      <c r="FY239" s="133"/>
      <c r="FZ239" s="133"/>
      <c r="GA239" s="133"/>
      <c r="GB239" s="133"/>
      <c r="GC239" s="133"/>
      <c r="GD239" s="133"/>
      <c r="GE239" s="133"/>
      <c r="GF239" s="133"/>
      <c r="GG239" s="133"/>
      <c r="GH239" s="133"/>
      <c r="GI239" s="133"/>
      <c r="GJ239" s="133"/>
      <c r="GK239" s="133"/>
      <c r="GL239" s="133"/>
      <c r="GM239" s="133"/>
      <c r="GN239" s="133"/>
      <c r="GO239" s="133"/>
      <c r="GP239" s="133"/>
      <c r="GQ239" s="133"/>
      <c r="GR239" s="133"/>
      <c r="GS239" s="133"/>
      <c r="GT239" s="133"/>
      <c r="GU239" s="133"/>
      <c r="GV239" s="133"/>
      <c r="IG239" s="253"/>
      <c r="IH239" s="253"/>
      <c r="II239" s="253"/>
      <c r="IJ239" s="253"/>
    </row>
    <row r="240" spans="3:244">
      <c r="C240" s="133"/>
      <c r="D240" s="133"/>
      <c r="E240" s="133"/>
      <c r="F240" s="133"/>
      <c r="G240" s="133"/>
      <c r="H240" s="133"/>
      <c r="I240" s="133"/>
      <c r="J240" s="133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  <c r="AA240" s="133"/>
      <c r="AB240" s="133"/>
      <c r="AC240" s="133"/>
      <c r="AD240" s="133"/>
      <c r="AE240" s="133"/>
      <c r="AF240" s="133"/>
      <c r="AG240" s="133"/>
      <c r="AH240" s="133"/>
      <c r="AI240" s="133"/>
      <c r="AJ240" s="133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  <c r="AV240" s="133"/>
      <c r="AW240" s="133"/>
      <c r="AX240" s="133"/>
      <c r="AY240" s="133"/>
      <c r="AZ240" s="133"/>
      <c r="BA240" s="133"/>
      <c r="BB240" s="133"/>
      <c r="BC240" s="133"/>
      <c r="BD240" s="133"/>
      <c r="BE240" s="133"/>
      <c r="BF240" s="133"/>
      <c r="BG240" s="133"/>
      <c r="BH240" s="133"/>
      <c r="BI240" s="133"/>
      <c r="BJ240" s="133"/>
      <c r="BK240" s="133"/>
      <c r="BL240" s="133"/>
      <c r="BM240" s="133"/>
      <c r="BN240" s="133"/>
      <c r="BO240" s="133"/>
      <c r="BP240" s="133"/>
      <c r="BQ240" s="133"/>
      <c r="BR240" s="133"/>
      <c r="BS240" s="133"/>
      <c r="BT240" s="133"/>
      <c r="BU240" s="133"/>
      <c r="BV240" s="133"/>
      <c r="BW240" s="133"/>
      <c r="BX240" s="133"/>
      <c r="BY240" s="133"/>
      <c r="BZ240" s="133"/>
      <c r="CA240" s="252"/>
      <c r="CB240" s="252"/>
      <c r="CC240" s="252"/>
      <c r="CD240" s="252"/>
      <c r="CE240" s="252"/>
      <c r="CF240" s="252"/>
      <c r="CG240" s="252"/>
      <c r="CH240" s="252"/>
      <c r="CI240" s="252"/>
      <c r="CJ240" s="252"/>
      <c r="CK240" s="252"/>
      <c r="CL240" s="252"/>
      <c r="CM240" s="252"/>
      <c r="CN240" s="252"/>
      <c r="CO240" s="252"/>
      <c r="CP240" s="252"/>
      <c r="CQ240" s="252"/>
      <c r="CR240" s="252"/>
      <c r="CS240" s="252"/>
      <c r="CT240" s="252"/>
      <c r="CU240" s="252"/>
      <c r="CV240" s="252"/>
      <c r="CW240" s="252"/>
      <c r="CX240" s="252"/>
      <c r="CY240" s="252"/>
      <c r="CZ240" s="252"/>
      <c r="DA240" s="252"/>
      <c r="DB240" s="252"/>
      <c r="DC240" s="252"/>
      <c r="DD240" s="252"/>
      <c r="DE240" s="252"/>
      <c r="DF240" s="252"/>
      <c r="DG240" s="252"/>
      <c r="DH240" s="252"/>
      <c r="FB240" s="133"/>
      <c r="FC240" s="133"/>
      <c r="FD240" s="133"/>
      <c r="FE240" s="133"/>
      <c r="FF240" s="133"/>
      <c r="FG240" s="133"/>
      <c r="FH240" s="133"/>
      <c r="FI240" s="133"/>
      <c r="FJ240" s="133"/>
      <c r="FK240" s="133"/>
      <c r="FL240" s="133"/>
      <c r="FM240" s="133"/>
      <c r="FN240" s="133"/>
      <c r="FO240" s="133"/>
      <c r="FP240" s="133"/>
      <c r="FQ240" s="133"/>
      <c r="FR240" s="133"/>
      <c r="FS240" s="133"/>
      <c r="FT240" s="133"/>
      <c r="FU240" s="133"/>
      <c r="FV240" s="133"/>
      <c r="FW240" s="133"/>
      <c r="FX240" s="133"/>
      <c r="FY240" s="133"/>
      <c r="FZ240" s="133"/>
      <c r="GA240" s="133"/>
      <c r="GB240" s="133"/>
      <c r="GC240" s="133"/>
      <c r="GD240" s="133"/>
      <c r="GE240" s="133"/>
      <c r="GF240" s="133"/>
      <c r="GG240" s="133"/>
      <c r="GH240" s="133"/>
      <c r="GI240" s="133"/>
      <c r="GJ240" s="133"/>
      <c r="GK240" s="133"/>
      <c r="GL240" s="133"/>
      <c r="GM240" s="133"/>
      <c r="GN240" s="133"/>
      <c r="GO240" s="133"/>
      <c r="GP240" s="133"/>
      <c r="GQ240" s="133"/>
      <c r="GR240" s="133"/>
      <c r="GS240" s="133"/>
      <c r="GT240" s="133"/>
      <c r="GU240" s="133"/>
      <c r="GV240" s="133"/>
      <c r="IG240" s="253"/>
      <c r="IH240" s="253"/>
      <c r="II240" s="253"/>
      <c r="IJ240" s="253"/>
    </row>
    <row r="241" spans="3:244"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  <c r="AA241" s="133"/>
      <c r="AB241" s="133"/>
      <c r="AC241" s="133"/>
      <c r="AD241" s="133"/>
      <c r="AE241" s="133"/>
      <c r="AF241" s="133"/>
      <c r="AG241" s="133"/>
      <c r="AH241" s="133"/>
      <c r="AI241" s="133"/>
      <c r="AJ241" s="133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  <c r="AV241" s="133"/>
      <c r="AW241" s="133"/>
      <c r="AX241" s="133"/>
      <c r="AY241" s="133"/>
      <c r="AZ241" s="133"/>
      <c r="BA241" s="133"/>
      <c r="BB241" s="133"/>
      <c r="BC241" s="133"/>
      <c r="BD241" s="133"/>
      <c r="BE241" s="133"/>
      <c r="BF241" s="133"/>
      <c r="BG241" s="133"/>
      <c r="BH241" s="133"/>
      <c r="BI241" s="133"/>
      <c r="BJ241" s="133"/>
      <c r="BK241" s="133"/>
      <c r="BL241" s="133"/>
      <c r="BM241" s="133"/>
      <c r="BN241" s="133"/>
      <c r="BO241" s="133"/>
      <c r="BP241" s="133"/>
      <c r="BQ241" s="133"/>
      <c r="BR241" s="133"/>
      <c r="BS241" s="133"/>
      <c r="BT241" s="133"/>
      <c r="BU241" s="133"/>
      <c r="BV241" s="133"/>
      <c r="BW241" s="133"/>
      <c r="BX241" s="133"/>
      <c r="BY241" s="133"/>
      <c r="BZ241" s="133"/>
      <c r="CA241" s="252"/>
      <c r="CB241" s="252"/>
      <c r="CC241" s="252"/>
      <c r="CD241" s="252"/>
      <c r="CE241" s="252"/>
      <c r="CF241" s="252"/>
      <c r="CG241" s="252"/>
      <c r="CH241" s="252"/>
      <c r="CI241" s="252"/>
      <c r="CJ241" s="252"/>
      <c r="CK241" s="252"/>
      <c r="CL241" s="252"/>
      <c r="CM241" s="252"/>
      <c r="CN241" s="252"/>
      <c r="CO241" s="252"/>
      <c r="CP241" s="252"/>
      <c r="CQ241" s="252"/>
      <c r="CR241" s="252"/>
      <c r="CS241" s="252"/>
      <c r="CT241" s="252"/>
      <c r="CU241" s="252"/>
      <c r="CV241" s="252"/>
      <c r="CW241" s="252"/>
      <c r="CX241" s="252"/>
      <c r="CY241" s="252"/>
      <c r="CZ241" s="252"/>
      <c r="DA241" s="252"/>
      <c r="DB241" s="252"/>
      <c r="DC241" s="252"/>
      <c r="DD241" s="252"/>
      <c r="DE241" s="252"/>
      <c r="DF241" s="252"/>
      <c r="DG241" s="252"/>
      <c r="DH241" s="252"/>
      <c r="FB241" s="133"/>
      <c r="FC241" s="133"/>
      <c r="FD241" s="133"/>
      <c r="FE241" s="133"/>
      <c r="FF241" s="133"/>
      <c r="FG241" s="133"/>
      <c r="FH241" s="133"/>
      <c r="FI241" s="133"/>
      <c r="FJ241" s="133"/>
      <c r="FK241" s="133"/>
      <c r="FL241" s="133"/>
      <c r="FM241" s="133"/>
      <c r="FN241" s="133"/>
      <c r="FO241" s="133"/>
      <c r="FP241" s="133"/>
      <c r="FQ241" s="133"/>
      <c r="FR241" s="133"/>
      <c r="FS241" s="133"/>
      <c r="FT241" s="133"/>
      <c r="FU241" s="133"/>
      <c r="FV241" s="133"/>
      <c r="FW241" s="133"/>
      <c r="FX241" s="133"/>
      <c r="FY241" s="133"/>
      <c r="FZ241" s="133"/>
      <c r="GA241" s="133"/>
      <c r="GB241" s="133"/>
      <c r="GC241" s="133"/>
      <c r="GD241" s="133"/>
      <c r="GE241" s="133"/>
      <c r="GF241" s="133"/>
      <c r="GG241" s="133"/>
      <c r="GH241" s="133"/>
      <c r="GI241" s="133"/>
      <c r="GJ241" s="133"/>
      <c r="GK241" s="133"/>
      <c r="GL241" s="133"/>
      <c r="GM241" s="133"/>
      <c r="GN241" s="133"/>
      <c r="GO241" s="133"/>
      <c r="GP241" s="133"/>
      <c r="GQ241" s="133"/>
      <c r="GR241" s="133"/>
      <c r="GS241" s="133"/>
      <c r="GT241" s="133"/>
      <c r="GU241" s="133"/>
      <c r="GV241" s="133"/>
      <c r="IG241" s="253"/>
      <c r="IH241" s="253"/>
      <c r="II241" s="253"/>
      <c r="IJ241" s="253"/>
    </row>
    <row r="242" spans="3:244">
      <c r="C242" s="133"/>
      <c r="D242" s="133"/>
      <c r="E242" s="133"/>
      <c r="F242" s="133"/>
      <c r="G242" s="133"/>
      <c r="H242" s="133"/>
      <c r="I242" s="133"/>
      <c r="J242" s="133"/>
      <c r="K242" s="133"/>
      <c r="L242" s="133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  <c r="AA242" s="133"/>
      <c r="AB242" s="133"/>
      <c r="AC242" s="133"/>
      <c r="AD242" s="133"/>
      <c r="AE242" s="133"/>
      <c r="AF242" s="133"/>
      <c r="AG242" s="133"/>
      <c r="AH242" s="133"/>
      <c r="AI242" s="133"/>
      <c r="AJ242" s="133"/>
      <c r="AK242" s="133"/>
      <c r="AL242" s="133"/>
      <c r="AM242" s="133"/>
      <c r="AN242" s="133"/>
      <c r="AO242" s="133"/>
      <c r="AP242" s="133"/>
      <c r="AQ242" s="133"/>
      <c r="AR242" s="133"/>
      <c r="AS242" s="133"/>
      <c r="AT242" s="133"/>
      <c r="AU242" s="133"/>
      <c r="AV242" s="133"/>
      <c r="AW242" s="133"/>
      <c r="AX242" s="133"/>
      <c r="AY242" s="133"/>
      <c r="AZ242" s="133"/>
      <c r="BA242" s="133"/>
      <c r="BB242" s="133"/>
      <c r="BC242" s="133"/>
      <c r="BD242" s="133"/>
      <c r="BE242" s="133"/>
      <c r="BF242" s="133"/>
      <c r="BG242" s="133"/>
      <c r="BH242" s="133"/>
      <c r="BI242" s="133"/>
      <c r="BJ242" s="133"/>
      <c r="BK242" s="133"/>
      <c r="BL242" s="133"/>
      <c r="BM242" s="133"/>
      <c r="BN242" s="133"/>
      <c r="BO242" s="133"/>
      <c r="BP242" s="133"/>
      <c r="BQ242" s="133"/>
      <c r="BR242" s="133"/>
      <c r="BS242" s="133"/>
      <c r="BT242" s="133"/>
      <c r="BU242" s="133"/>
      <c r="BV242" s="133"/>
      <c r="BW242" s="133"/>
      <c r="BX242" s="133"/>
      <c r="BY242" s="133"/>
      <c r="BZ242" s="133"/>
      <c r="CA242" s="252"/>
      <c r="CB242" s="252"/>
      <c r="CC242" s="252"/>
      <c r="CD242" s="252"/>
      <c r="CE242" s="252"/>
      <c r="CF242" s="252"/>
      <c r="CG242" s="252"/>
      <c r="CH242" s="252"/>
      <c r="CI242" s="252"/>
      <c r="CJ242" s="252"/>
      <c r="CK242" s="252"/>
      <c r="CL242" s="252"/>
      <c r="CM242" s="252"/>
      <c r="CN242" s="252"/>
      <c r="CO242" s="252"/>
      <c r="CP242" s="252"/>
      <c r="CQ242" s="252"/>
      <c r="CR242" s="252"/>
      <c r="CS242" s="252"/>
      <c r="CT242" s="252"/>
      <c r="CU242" s="252"/>
      <c r="CV242" s="252"/>
      <c r="CW242" s="252"/>
      <c r="CX242" s="252"/>
      <c r="CY242" s="252"/>
      <c r="CZ242" s="252"/>
      <c r="DA242" s="252"/>
      <c r="DB242" s="252"/>
      <c r="DC242" s="252"/>
      <c r="DD242" s="252"/>
      <c r="DE242" s="252"/>
      <c r="DF242" s="252"/>
      <c r="DG242" s="252"/>
      <c r="DH242" s="252"/>
      <c r="FB242" s="133"/>
      <c r="FC242" s="133"/>
      <c r="FD242" s="133"/>
      <c r="FE242" s="133"/>
      <c r="FF242" s="133"/>
      <c r="FG242" s="133"/>
      <c r="FH242" s="133"/>
      <c r="FI242" s="133"/>
      <c r="FJ242" s="133"/>
      <c r="FK242" s="133"/>
      <c r="FL242" s="133"/>
      <c r="FM242" s="133"/>
      <c r="FN242" s="133"/>
      <c r="FO242" s="133"/>
      <c r="FP242" s="133"/>
      <c r="FQ242" s="133"/>
      <c r="FR242" s="133"/>
      <c r="FS242" s="133"/>
      <c r="FT242" s="133"/>
      <c r="FU242" s="133"/>
      <c r="FV242" s="133"/>
      <c r="FW242" s="133"/>
      <c r="FX242" s="133"/>
      <c r="FY242" s="133"/>
      <c r="FZ242" s="133"/>
      <c r="GA242" s="133"/>
      <c r="GB242" s="133"/>
      <c r="GC242" s="133"/>
      <c r="GD242" s="133"/>
      <c r="GE242" s="133"/>
      <c r="GF242" s="133"/>
      <c r="GG242" s="133"/>
      <c r="GH242" s="133"/>
      <c r="GI242" s="133"/>
      <c r="GJ242" s="133"/>
      <c r="GK242" s="133"/>
      <c r="GL242" s="133"/>
      <c r="GM242" s="133"/>
      <c r="GN242" s="133"/>
      <c r="GO242" s="133"/>
      <c r="GP242" s="133"/>
      <c r="GQ242" s="133"/>
      <c r="GR242" s="133"/>
      <c r="GS242" s="133"/>
      <c r="GT242" s="133"/>
      <c r="GU242" s="133"/>
      <c r="GV242" s="133"/>
      <c r="IG242" s="253"/>
      <c r="IH242" s="253"/>
      <c r="II242" s="253"/>
      <c r="IJ242" s="253"/>
    </row>
    <row r="243" spans="3:244">
      <c r="C243" s="133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  <c r="AA243" s="133"/>
      <c r="AB243" s="133"/>
      <c r="AC243" s="133"/>
      <c r="AD243" s="133"/>
      <c r="AE243" s="133"/>
      <c r="AF243" s="133"/>
      <c r="AG243" s="133"/>
      <c r="AH243" s="133"/>
      <c r="AI243" s="133"/>
      <c r="AJ243" s="133"/>
      <c r="AK243" s="133"/>
      <c r="AL243" s="133"/>
      <c r="AM243" s="133"/>
      <c r="AN243" s="133"/>
      <c r="AO243" s="133"/>
      <c r="AP243" s="133"/>
      <c r="AQ243" s="133"/>
      <c r="AR243" s="133"/>
      <c r="AS243" s="133"/>
      <c r="AT243" s="133"/>
      <c r="AU243" s="133"/>
      <c r="AV243" s="133"/>
      <c r="AW243" s="133"/>
      <c r="AX243" s="133"/>
      <c r="AY243" s="133"/>
      <c r="AZ243" s="133"/>
      <c r="BA243" s="133"/>
      <c r="BB243" s="133"/>
      <c r="BC243" s="133"/>
      <c r="BD243" s="133"/>
      <c r="BE243" s="133"/>
      <c r="BF243" s="133"/>
      <c r="BG243" s="133"/>
      <c r="BH243" s="133"/>
      <c r="BI243" s="133"/>
      <c r="BJ243" s="133"/>
      <c r="BK243" s="133"/>
      <c r="BL243" s="133"/>
      <c r="BM243" s="133"/>
      <c r="BN243" s="133"/>
      <c r="BO243" s="133"/>
      <c r="BP243" s="133"/>
      <c r="BQ243" s="133"/>
      <c r="BR243" s="133"/>
      <c r="BS243" s="133"/>
      <c r="BT243" s="133"/>
      <c r="BU243" s="133"/>
      <c r="BV243" s="133"/>
      <c r="BW243" s="133"/>
      <c r="BX243" s="133"/>
      <c r="BY243" s="133"/>
      <c r="BZ243" s="133"/>
      <c r="CA243" s="252"/>
      <c r="CB243" s="252"/>
      <c r="CC243" s="252"/>
      <c r="CD243" s="252"/>
      <c r="CE243" s="252"/>
      <c r="CF243" s="252"/>
      <c r="CG243" s="252"/>
      <c r="CH243" s="252"/>
      <c r="CI243" s="252"/>
      <c r="CJ243" s="252"/>
      <c r="CK243" s="252"/>
      <c r="CL243" s="252"/>
      <c r="CM243" s="252"/>
      <c r="CN243" s="252"/>
      <c r="CO243" s="252"/>
      <c r="CP243" s="252"/>
      <c r="CQ243" s="252"/>
      <c r="CR243" s="252"/>
      <c r="CS243" s="252"/>
      <c r="CT243" s="252"/>
      <c r="CU243" s="252"/>
      <c r="CV243" s="252"/>
      <c r="CW243" s="252"/>
      <c r="CX243" s="252"/>
      <c r="CY243" s="252"/>
      <c r="CZ243" s="252"/>
      <c r="DA243" s="252"/>
      <c r="DB243" s="252"/>
      <c r="DC243" s="252"/>
      <c r="DD243" s="252"/>
      <c r="DE243" s="252"/>
      <c r="DF243" s="252"/>
      <c r="DG243" s="252"/>
      <c r="DH243" s="252"/>
      <c r="FB243" s="133"/>
      <c r="FC243" s="133"/>
      <c r="FD243" s="133"/>
      <c r="FE243" s="133"/>
      <c r="FF243" s="133"/>
      <c r="FG243" s="133"/>
      <c r="FH243" s="133"/>
      <c r="FI243" s="133"/>
      <c r="FJ243" s="133"/>
      <c r="FK243" s="133"/>
      <c r="FL243" s="133"/>
      <c r="FM243" s="133"/>
      <c r="FN243" s="133"/>
      <c r="FO243" s="133"/>
      <c r="FP243" s="133"/>
      <c r="FQ243" s="133"/>
      <c r="FR243" s="133"/>
      <c r="FS243" s="133"/>
      <c r="FT243" s="133"/>
      <c r="FU243" s="133"/>
      <c r="FV243" s="133"/>
      <c r="FW243" s="133"/>
      <c r="FX243" s="133"/>
      <c r="FY243" s="133"/>
      <c r="FZ243" s="133"/>
      <c r="GA243" s="133"/>
      <c r="GB243" s="133"/>
      <c r="GC243" s="133"/>
      <c r="GD243" s="133"/>
      <c r="GE243" s="133"/>
      <c r="GF243" s="133"/>
      <c r="GG243" s="133"/>
      <c r="GH243" s="133"/>
      <c r="GI243" s="133"/>
      <c r="GJ243" s="133"/>
      <c r="GK243" s="133"/>
      <c r="GL243" s="133"/>
      <c r="GM243" s="133"/>
      <c r="GN243" s="133"/>
      <c r="GO243" s="133"/>
      <c r="GP243" s="133"/>
      <c r="GQ243" s="133"/>
      <c r="GR243" s="133"/>
      <c r="GS243" s="133"/>
      <c r="GT243" s="133"/>
      <c r="GU243" s="133"/>
      <c r="GV243" s="133"/>
      <c r="IG243" s="253"/>
      <c r="IH243" s="253"/>
      <c r="II243" s="253"/>
      <c r="IJ243" s="253"/>
    </row>
    <row r="244" spans="3:244">
      <c r="C244" s="133"/>
      <c r="D244" s="133"/>
      <c r="E244" s="133"/>
      <c r="F244" s="133"/>
      <c r="G244" s="133"/>
      <c r="H244" s="133"/>
      <c r="I244" s="133"/>
      <c r="J244" s="133"/>
      <c r="K244" s="133"/>
      <c r="L244" s="133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  <c r="AA244" s="133"/>
      <c r="AB244" s="133"/>
      <c r="AC244" s="133"/>
      <c r="AD244" s="133"/>
      <c r="AE244" s="133"/>
      <c r="AF244" s="133"/>
      <c r="AG244" s="133"/>
      <c r="AH244" s="133"/>
      <c r="AI244" s="133"/>
      <c r="AJ244" s="133"/>
      <c r="AK244" s="133"/>
      <c r="AL244" s="133"/>
      <c r="AM244" s="133"/>
      <c r="AN244" s="133"/>
      <c r="AO244" s="133"/>
      <c r="AP244" s="133"/>
      <c r="AQ244" s="133"/>
      <c r="AR244" s="133"/>
      <c r="AS244" s="133"/>
      <c r="AT244" s="133"/>
      <c r="AU244" s="133"/>
      <c r="AV244" s="133"/>
      <c r="AW244" s="133"/>
      <c r="AX244" s="133"/>
      <c r="AY244" s="133"/>
      <c r="AZ244" s="133"/>
      <c r="BA244" s="133"/>
      <c r="BB244" s="133"/>
      <c r="BC244" s="133"/>
      <c r="BD244" s="133"/>
      <c r="BE244" s="133"/>
      <c r="BF244" s="133"/>
      <c r="BG244" s="133"/>
      <c r="BH244" s="133"/>
      <c r="BI244" s="133"/>
      <c r="BJ244" s="133"/>
      <c r="BK244" s="133"/>
      <c r="BL244" s="133"/>
      <c r="BM244" s="133"/>
      <c r="BN244" s="133"/>
      <c r="BO244" s="133"/>
      <c r="BP244" s="133"/>
      <c r="BQ244" s="133"/>
      <c r="BR244" s="133"/>
      <c r="BS244" s="133"/>
      <c r="BT244" s="133"/>
      <c r="BU244" s="133"/>
      <c r="BV244" s="133"/>
      <c r="BW244" s="133"/>
      <c r="BX244" s="133"/>
      <c r="BY244" s="133"/>
      <c r="BZ244" s="133"/>
      <c r="CA244" s="252"/>
      <c r="CB244" s="252"/>
      <c r="CC244" s="252"/>
      <c r="CD244" s="252"/>
      <c r="CE244" s="252"/>
      <c r="CF244" s="252"/>
      <c r="CG244" s="252"/>
      <c r="CH244" s="252"/>
      <c r="CI244" s="252"/>
      <c r="CJ244" s="252"/>
      <c r="CK244" s="252"/>
      <c r="CL244" s="252"/>
      <c r="CM244" s="252"/>
      <c r="CN244" s="252"/>
      <c r="CO244" s="252"/>
      <c r="CP244" s="252"/>
      <c r="CQ244" s="252"/>
      <c r="CR244" s="252"/>
      <c r="CS244" s="252"/>
      <c r="CT244" s="252"/>
      <c r="CU244" s="252"/>
      <c r="CV244" s="252"/>
      <c r="CW244" s="252"/>
      <c r="CX244" s="252"/>
      <c r="CY244" s="252"/>
      <c r="CZ244" s="252"/>
      <c r="DA244" s="252"/>
      <c r="DB244" s="252"/>
      <c r="DC244" s="252"/>
      <c r="DD244" s="252"/>
      <c r="DE244" s="252"/>
      <c r="DF244" s="252"/>
      <c r="DG244" s="252"/>
      <c r="DH244" s="252"/>
      <c r="FB244" s="133"/>
      <c r="FC244" s="133"/>
      <c r="FD244" s="133"/>
      <c r="FE244" s="133"/>
      <c r="FF244" s="133"/>
      <c r="FG244" s="133"/>
      <c r="FH244" s="133"/>
      <c r="FI244" s="133"/>
      <c r="FJ244" s="133"/>
      <c r="FK244" s="133"/>
      <c r="FL244" s="133"/>
      <c r="FM244" s="133"/>
      <c r="FN244" s="133"/>
      <c r="FO244" s="133"/>
      <c r="FP244" s="133"/>
      <c r="FQ244" s="133"/>
      <c r="FR244" s="133"/>
      <c r="FS244" s="133"/>
      <c r="FT244" s="133"/>
      <c r="FU244" s="133"/>
      <c r="FV244" s="133"/>
      <c r="FW244" s="133"/>
      <c r="FX244" s="133"/>
      <c r="FY244" s="133"/>
      <c r="FZ244" s="133"/>
      <c r="GA244" s="133"/>
      <c r="GB244" s="133"/>
      <c r="GC244" s="133"/>
      <c r="GD244" s="133"/>
      <c r="GE244" s="133"/>
      <c r="GF244" s="133"/>
      <c r="GG244" s="133"/>
      <c r="GH244" s="133"/>
      <c r="GI244" s="133"/>
      <c r="GJ244" s="133"/>
      <c r="GK244" s="133"/>
      <c r="GL244" s="133"/>
      <c r="GM244" s="133"/>
      <c r="GN244" s="133"/>
      <c r="GO244" s="133"/>
      <c r="GP244" s="133"/>
      <c r="GQ244" s="133"/>
      <c r="GR244" s="133"/>
      <c r="GS244" s="133"/>
      <c r="GT244" s="133"/>
      <c r="GU244" s="133"/>
      <c r="GV244" s="133"/>
      <c r="IG244" s="253"/>
      <c r="IH244" s="253"/>
      <c r="II244" s="253"/>
      <c r="IJ244" s="253"/>
    </row>
    <row r="245" spans="3:244">
      <c r="C245" s="133"/>
      <c r="D245" s="133"/>
      <c r="E245" s="133"/>
      <c r="F245" s="133"/>
      <c r="G245" s="133"/>
      <c r="H245" s="133"/>
      <c r="I245" s="133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  <c r="AA245" s="133"/>
      <c r="AB245" s="133"/>
      <c r="AC245" s="133"/>
      <c r="AD245" s="133"/>
      <c r="AE245" s="133"/>
      <c r="AF245" s="133"/>
      <c r="AG245" s="133"/>
      <c r="AH245" s="133"/>
      <c r="AI245" s="133"/>
      <c r="AJ245" s="133"/>
      <c r="AK245" s="133"/>
      <c r="AL245" s="133"/>
      <c r="AM245" s="133"/>
      <c r="AN245" s="133"/>
      <c r="AO245" s="133"/>
      <c r="AP245" s="133"/>
      <c r="AQ245" s="133"/>
      <c r="AR245" s="133"/>
      <c r="AS245" s="133"/>
      <c r="AT245" s="133"/>
      <c r="AU245" s="133"/>
      <c r="AV245" s="133"/>
      <c r="AW245" s="133"/>
      <c r="AX245" s="133"/>
      <c r="AY245" s="133"/>
      <c r="AZ245" s="133"/>
      <c r="BA245" s="133"/>
      <c r="BB245" s="133"/>
      <c r="BC245" s="133"/>
      <c r="BD245" s="133"/>
      <c r="BE245" s="133"/>
      <c r="BF245" s="133"/>
      <c r="BG245" s="133"/>
      <c r="BH245" s="133"/>
      <c r="BI245" s="133"/>
      <c r="BJ245" s="133"/>
      <c r="BK245" s="133"/>
      <c r="BL245" s="133"/>
      <c r="BM245" s="133"/>
      <c r="BN245" s="133"/>
      <c r="BO245" s="133"/>
      <c r="BP245" s="133"/>
      <c r="BQ245" s="133"/>
      <c r="BR245" s="133"/>
      <c r="BS245" s="133"/>
      <c r="BT245" s="133"/>
      <c r="BU245" s="133"/>
      <c r="BV245" s="133"/>
      <c r="BW245" s="133"/>
      <c r="BX245" s="133"/>
      <c r="BY245" s="133"/>
      <c r="BZ245" s="133"/>
      <c r="CA245" s="252"/>
      <c r="CB245" s="252"/>
      <c r="CC245" s="252"/>
      <c r="CD245" s="252"/>
      <c r="CE245" s="252"/>
      <c r="CF245" s="252"/>
      <c r="CG245" s="252"/>
      <c r="CH245" s="252"/>
      <c r="CI245" s="252"/>
      <c r="CJ245" s="252"/>
      <c r="CK245" s="252"/>
      <c r="CL245" s="252"/>
      <c r="CM245" s="252"/>
      <c r="CN245" s="252"/>
      <c r="CO245" s="252"/>
      <c r="CP245" s="252"/>
      <c r="CQ245" s="252"/>
      <c r="CR245" s="252"/>
      <c r="CS245" s="252"/>
      <c r="CT245" s="252"/>
      <c r="CU245" s="252"/>
      <c r="CV245" s="252"/>
      <c r="CW245" s="252"/>
      <c r="CX245" s="252"/>
      <c r="CY245" s="252"/>
      <c r="CZ245" s="252"/>
      <c r="DA245" s="252"/>
      <c r="DB245" s="252"/>
      <c r="DC245" s="252"/>
      <c r="DD245" s="252"/>
      <c r="DE245" s="252"/>
      <c r="DF245" s="252"/>
      <c r="DG245" s="252"/>
      <c r="DH245" s="252"/>
      <c r="FB245" s="133"/>
      <c r="FC245" s="133"/>
      <c r="FD245" s="133"/>
      <c r="FE245" s="133"/>
      <c r="FF245" s="133"/>
      <c r="FG245" s="133"/>
      <c r="FH245" s="133"/>
      <c r="FI245" s="133"/>
      <c r="FJ245" s="133"/>
      <c r="FK245" s="133"/>
      <c r="FL245" s="133"/>
      <c r="FM245" s="133"/>
      <c r="FN245" s="133"/>
      <c r="FO245" s="133"/>
      <c r="FP245" s="133"/>
      <c r="FQ245" s="133"/>
      <c r="FR245" s="133"/>
      <c r="FS245" s="133"/>
      <c r="FT245" s="133"/>
      <c r="FU245" s="133"/>
      <c r="FV245" s="133"/>
      <c r="FW245" s="133"/>
      <c r="FX245" s="133"/>
      <c r="FY245" s="133"/>
      <c r="FZ245" s="133"/>
      <c r="GA245" s="133"/>
      <c r="GB245" s="133"/>
      <c r="GC245" s="133"/>
      <c r="GD245" s="133"/>
      <c r="GE245" s="133"/>
      <c r="GF245" s="133"/>
      <c r="GG245" s="133"/>
      <c r="GH245" s="133"/>
      <c r="GI245" s="133"/>
      <c r="GJ245" s="133"/>
      <c r="GK245" s="133"/>
      <c r="GL245" s="133"/>
      <c r="GM245" s="133"/>
      <c r="GN245" s="133"/>
      <c r="GO245" s="133"/>
      <c r="GP245" s="133"/>
      <c r="GQ245" s="133"/>
      <c r="GR245" s="133"/>
      <c r="GS245" s="133"/>
      <c r="GT245" s="133"/>
      <c r="GU245" s="133"/>
      <c r="GV245" s="133"/>
      <c r="IG245" s="253"/>
      <c r="IH245" s="253"/>
      <c r="II245" s="253"/>
      <c r="IJ245" s="253"/>
    </row>
    <row r="246" spans="3:244">
      <c r="C246" s="133"/>
      <c r="D246" s="133"/>
      <c r="E246" s="133"/>
      <c r="F246" s="133"/>
      <c r="G246" s="133"/>
      <c r="H246" s="133"/>
      <c r="I246" s="133"/>
      <c r="J246" s="133"/>
      <c r="K246" s="133"/>
      <c r="L246" s="133"/>
      <c r="M246" s="133"/>
      <c r="N246" s="133"/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  <c r="AA246" s="133"/>
      <c r="AB246" s="133"/>
      <c r="AC246" s="133"/>
      <c r="AD246" s="133"/>
      <c r="AE246" s="133"/>
      <c r="AF246" s="133"/>
      <c r="AG246" s="133"/>
      <c r="AH246" s="133"/>
      <c r="AI246" s="133"/>
      <c r="AJ246" s="133"/>
      <c r="AK246" s="133"/>
      <c r="AL246" s="133"/>
      <c r="AM246" s="133"/>
      <c r="AN246" s="133"/>
      <c r="AO246" s="133"/>
      <c r="AP246" s="133"/>
      <c r="AQ246" s="133"/>
      <c r="AR246" s="133"/>
      <c r="AS246" s="133"/>
      <c r="AT246" s="133"/>
      <c r="AU246" s="133"/>
      <c r="AV246" s="133"/>
      <c r="AW246" s="133"/>
      <c r="AX246" s="133"/>
      <c r="AY246" s="133"/>
      <c r="AZ246" s="133"/>
      <c r="BA246" s="133"/>
      <c r="BB246" s="133"/>
      <c r="BC246" s="133"/>
      <c r="BD246" s="133"/>
      <c r="BE246" s="133"/>
      <c r="BF246" s="133"/>
      <c r="BG246" s="133"/>
      <c r="BH246" s="133"/>
      <c r="BI246" s="133"/>
      <c r="BJ246" s="133"/>
      <c r="BK246" s="133"/>
      <c r="BL246" s="133"/>
      <c r="BM246" s="133"/>
      <c r="BN246" s="133"/>
      <c r="BO246" s="133"/>
      <c r="BP246" s="133"/>
      <c r="BQ246" s="133"/>
      <c r="BR246" s="133"/>
      <c r="BS246" s="133"/>
      <c r="BT246" s="133"/>
      <c r="BU246" s="133"/>
      <c r="BV246" s="133"/>
      <c r="BW246" s="133"/>
      <c r="BX246" s="133"/>
      <c r="BY246" s="133"/>
      <c r="BZ246" s="133"/>
      <c r="CA246" s="252"/>
      <c r="CB246" s="252"/>
      <c r="CC246" s="252"/>
      <c r="CD246" s="252"/>
      <c r="CE246" s="252"/>
      <c r="CF246" s="252"/>
      <c r="CG246" s="252"/>
      <c r="CH246" s="252"/>
      <c r="CI246" s="252"/>
      <c r="CJ246" s="252"/>
      <c r="CK246" s="252"/>
      <c r="CL246" s="252"/>
      <c r="CM246" s="252"/>
      <c r="CN246" s="252"/>
      <c r="CO246" s="252"/>
      <c r="CP246" s="252"/>
      <c r="CQ246" s="252"/>
      <c r="CR246" s="252"/>
      <c r="CS246" s="252"/>
      <c r="CT246" s="252"/>
      <c r="CU246" s="252"/>
      <c r="CV246" s="252"/>
      <c r="CW246" s="252"/>
      <c r="CX246" s="252"/>
      <c r="CY246" s="252"/>
      <c r="CZ246" s="252"/>
      <c r="DA246" s="252"/>
      <c r="DB246" s="252"/>
      <c r="DC246" s="252"/>
      <c r="DD246" s="252"/>
      <c r="DE246" s="252"/>
      <c r="DF246" s="252"/>
      <c r="DG246" s="252"/>
      <c r="DH246" s="252"/>
      <c r="FB246" s="133"/>
      <c r="FC246" s="133"/>
      <c r="FD246" s="133"/>
      <c r="FE246" s="133"/>
      <c r="FF246" s="133"/>
      <c r="FG246" s="133"/>
      <c r="FH246" s="133"/>
      <c r="FI246" s="133"/>
      <c r="FJ246" s="133"/>
      <c r="FK246" s="133"/>
      <c r="FL246" s="133"/>
      <c r="FM246" s="133"/>
      <c r="FN246" s="133"/>
      <c r="FO246" s="133"/>
      <c r="FP246" s="133"/>
      <c r="FQ246" s="133"/>
      <c r="FR246" s="133"/>
      <c r="FS246" s="133"/>
      <c r="FT246" s="133"/>
      <c r="FU246" s="133"/>
      <c r="FV246" s="133"/>
      <c r="FW246" s="133"/>
      <c r="FX246" s="133"/>
      <c r="FY246" s="133"/>
      <c r="FZ246" s="133"/>
      <c r="GA246" s="133"/>
      <c r="GB246" s="133"/>
      <c r="GC246" s="133"/>
      <c r="GD246" s="133"/>
      <c r="GE246" s="133"/>
      <c r="GF246" s="133"/>
      <c r="GG246" s="133"/>
      <c r="GH246" s="133"/>
      <c r="GI246" s="133"/>
      <c r="GJ246" s="133"/>
      <c r="GK246" s="133"/>
      <c r="GL246" s="133"/>
      <c r="GM246" s="133"/>
      <c r="GN246" s="133"/>
      <c r="GO246" s="133"/>
      <c r="GP246" s="133"/>
      <c r="GQ246" s="133"/>
      <c r="GR246" s="133"/>
      <c r="GS246" s="133"/>
      <c r="GT246" s="133"/>
      <c r="GU246" s="133"/>
      <c r="GV246" s="133"/>
      <c r="IG246" s="253"/>
      <c r="IH246" s="253"/>
      <c r="II246" s="253"/>
      <c r="IJ246" s="253"/>
    </row>
    <row r="247" spans="3:244">
      <c r="C247" s="133"/>
      <c r="D247" s="133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  <c r="AA247" s="133"/>
      <c r="AB247" s="133"/>
      <c r="AC247" s="133"/>
      <c r="AD247" s="133"/>
      <c r="AE247" s="133"/>
      <c r="AF247" s="133"/>
      <c r="AG247" s="133"/>
      <c r="AH247" s="133"/>
      <c r="AI247" s="133"/>
      <c r="AJ247" s="133"/>
      <c r="AK247" s="133"/>
      <c r="AL247" s="133"/>
      <c r="AM247" s="133"/>
      <c r="AN247" s="133"/>
      <c r="AO247" s="133"/>
      <c r="AP247" s="133"/>
      <c r="AQ247" s="133"/>
      <c r="AR247" s="133"/>
      <c r="AS247" s="133"/>
      <c r="AT247" s="133"/>
      <c r="AU247" s="133"/>
      <c r="AV247" s="133"/>
      <c r="AW247" s="133"/>
      <c r="AX247" s="133"/>
      <c r="AY247" s="133"/>
      <c r="AZ247" s="133"/>
      <c r="BA247" s="133"/>
      <c r="BB247" s="133"/>
      <c r="BC247" s="133"/>
      <c r="BD247" s="133"/>
      <c r="BE247" s="133"/>
      <c r="BF247" s="133"/>
      <c r="BG247" s="133"/>
      <c r="BH247" s="133"/>
      <c r="BI247" s="133"/>
      <c r="BJ247" s="133"/>
      <c r="BK247" s="133"/>
      <c r="BL247" s="133"/>
      <c r="BM247" s="133"/>
      <c r="BN247" s="133"/>
      <c r="BO247" s="133"/>
      <c r="BP247" s="133"/>
      <c r="BQ247" s="133"/>
      <c r="BR247" s="133"/>
      <c r="BS247" s="133"/>
      <c r="BT247" s="133"/>
      <c r="BU247" s="133"/>
      <c r="BV247" s="133"/>
      <c r="BW247" s="133"/>
      <c r="BX247" s="133"/>
      <c r="BY247" s="133"/>
      <c r="BZ247" s="133"/>
      <c r="CA247" s="252"/>
      <c r="CB247" s="252"/>
      <c r="CC247" s="252"/>
      <c r="CD247" s="252"/>
      <c r="CE247" s="252"/>
      <c r="CF247" s="252"/>
      <c r="CG247" s="252"/>
      <c r="CH247" s="252"/>
      <c r="CI247" s="252"/>
      <c r="CJ247" s="252"/>
      <c r="CK247" s="252"/>
      <c r="CL247" s="252"/>
      <c r="CM247" s="252"/>
      <c r="CN247" s="252"/>
      <c r="CO247" s="252"/>
      <c r="CP247" s="252"/>
      <c r="CQ247" s="252"/>
      <c r="CR247" s="252"/>
      <c r="CS247" s="252"/>
      <c r="CT247" s="252"/>
      <c r="CU247" s="252"/>
      <c r="CV247" s="252"/>
      <c r="CW247" s="252"/>
      <c r="CX247" s="252"/>
      <c r="CY247" s="252"/>
      <c r="CZ247" s="252"/>
      <c r="DA247" s="252"/>
      <c r="DB247" s="252"/>
      <c r="DC247" s="252"/>
      <c r="DD247" s="252"/>
      <c r="DE247" s="252"/>
      <c r="DF247" s="252"/>
      <c r="DG247" s="252"/>
      <c r="DH247" s="252"/>
      <c r="FB247" s="133"/>
      <c r="FC247" s="133"/>
      <c r="FD247" s="133"/>
      <c r="FE247" s="133"/>
      <c r="FF247" s="133"/>
      <c r="FG247" s="133"/>
      <c r="FH247" s="133"/>
      <c r="FI247" s="133"/>
      <c r="FJ247" s="133"/>
      <c r="FK247" s="133"/>
      <c r="FL247" s="133"/>
      <c r="FM247" s="133"/>
      <c r="FN247" s="133"/>
      <c r="FO247" s="133"/>
      <c r="FP247" s="133"/>
      <c r="FQ247" s="133"/>
      <c r="FR247" s="133"/>
      <c r="FS247" s="133"/>
      <c r="FT247" s="133"/>
      <c r="FU247" s="133"/>
      <c r="FV247" s="133"/>
      <c r="FW247" s="133"/>
      <c r="FX247" s="133"/>
      <c r="FY247" s="133"/>
      <c r="FZ247" s="133"/>
      <c r="GA247" s="133"/>
      <c r="GB247" s="133"/>
      <c r="GC247" s="133"/>
      <c r="GD247" s="133"/>
      <c r="GE247" s="133"/>
      <c r="GF247" s="133"/>
      <c r="GG247" s="133"/>
      <c r="GH247" s="133"/>
      <c r="GI247" s="133"/>
      <c r="GJ247" s="133"/>
      <c r="GK247" s="133"/>
      <c r="GL247" s="133"/>
      <c r="GM247" s="133"/>
      <c r="GN247" s="133"/>
      <c r="GO247" s="133"/>
      <c r="GP247" s="133"/>
      <c r="GQ247" s="133"/>
      <c r="GR247" s="133"/>
      <c r="GS247" s="133"/>
      <c r="GT247" s="133"/>
      <c r="GU247" s="133"/>
      <c r="GV247" s="133"/>
      <c r="IG247" s="253"/>
      <c r="IH247" s="253"/>
      <c r="II247" s="253"/>
      <c r="IJ247" s="253"/>
    </row>
    <row r="248" spans="3:244">
      <c r="C248" s="133"/>
      <c r="D248" s="133"/>
      <c r="E248" s="133"/>
      <c r="F248" s="133"/>
      <c r="G248" s="133"/>
      <c r="H248" s="133"/>
      <c r="I248" s="133"/>
      <c r="J248" s="133"/>
      <c r="K248" s="133"/>
      <c r="L248" s="133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  <c r="AA248" s="133"/>
      <c r="AB248" s="133"/>
      <c r="AC248" s="133"/>
      <c r="AD248" s="133"/>
      <c r="AE248" s="133"/>
      <c r="AF248" s="133"/>
      <c r="AG248" s="133"/>
      <c r="AH248" s="133"/>
      <c r="AI248" s="133"/>
      <c r="AJ248" s="133"/>
      <c r="AK248" s="133"/>
      <c r="AL248" s="133"/>
      <c r="AM248" s="133"/>
      <c r="AN248" s="133"/>
      <c r="AO248" s="133"/>
      <c r="AP248" s="133"/>
      <c r="AQ248" s="133"/>
      <c r="AR248" s="133"/>
      <c r="AS248" s="133"/>
      <c r="AT248" s="133"/>
      <c r="AU248" s="133"/>
      <c r="AV248" s="133"/>
      <c r="AW248" s="133"/>
      <c r="AX248" s="133"/>
      <c r="AY248" s="133"/>
      <c r="AZ248" s="133"/>
      <c r="BA248" s="133"/>
      <c r="BB248" s="133"/>
      <c r="BC248" s="133"/>
      <c r="BD248" s="133"/>
      <c r="BE248" s="133"/>
      <c r="BF248" s="133"/>
      <c r="BG248" s="133"/>
      <c r="BH248" s="133"/>
      <c r="BI248" s="133"/>
      <c r="BJ248" s="133"/>
      <c r="BK248" s="133"/>
      <c r="BL248" s="133"/>
      <c r="BM248" s="133"/>
      <c r="BN248" s="133"/>
      <c r="BO248" s="133"/>
      <c r="BP248" s="133"/>
      <c r="BQ248" s="133"/>
      <c r="BR248" s="133"/>
      <c r="BS248" s="133"/>
      <c r="BT248" s="133"/>
      <c r="BU248" s="133"/>
      <c r="BV248" s="133"/>
      <c r="BW248" s="133"/>
      <c r="BX248" s="133"/>
      <c r="BY248" s="133"/>
      <c r="BZ248" s="133"/>
      <c r="CA248" s="252"/>
      <c r="CB248" s="252"/>
      <c r="CC248" s="252"/>
      <c r="CD248" s="252"/>
      <c r="CE248" s="252"/>
      <c r="CF248" s="252"/>
      <c r="CG248" s="252"/>
      <c r="CH248" s="252"/>
      <c r="CI248" s="252"/>
      <c r="CJ248" s="252"/>
      <c r="CK248" s="252"/>
      <c r="CL248" s="252"/>
      <c r="CM248" s="252"/>
      <c r="CN248" s="252"/>
      <c r="CO248" s="252"/>
      <c r="CP248" s="252"/>
      <c r="CQ248" s="252"/>
      <c r="CR248" s="252"/>
      <c r="CS248" s="252"/>
      <c r="CT248" s="252"/>
      <c r="CU248" s="252"/>
      <c r="CV248" s="252"/>
      <c r="CW248" s="252"/>
      <c r="CX248" s="252"/>
      <c r="CY248" s="252"/>
      <c r="CZ248" s="252"/>
      <c r="DA248" s="252"/>
      <c r="DB248" s="252"/>
      <c r="DC248" s="252"/>
      <c r="DD248" s="252"/>
      <c r="DE248" s="252"/>
      <c r="DF248" s="252"/>
      <c r="DG248" s="252"/>
      <c r="DH248" s="252"/>
      <c r="FB248" s="133"/>
      <c r="FC248" s="133"/>
      <c r="FD248" s="133"/>
      <c r="FE248" s="133"/>
      <c r="FF248" s="133"/>
      <c r="FG248" s="133"/>
      <c r="FH248" s="133"/>
      <c r="FI248" s="133"/>
      <c r="FJ248" s="133"/>
      <c r="FK248" s="133"/>
      <c r="FL248" s="133"/>
      <c r="FM248" s="133"/>
      <c r="FN248" s="133"/>
      <c r="FO248" s="133"/>
      <c r="FP248" s="133"/>
      <c r="FQ248" s="133"/>
      <c r="FR248" s="133"/>
      <c r="FS248" s="133"/>
      <c r="FT248" s="133"/>
      <c r="FU248" s="133"/>
      <c r="FV248" s="133"/>
      <c r="FW248" s="133"/>
      <c r="FX248" s="133"/>
      <c r="FY248" s="133"/>
      <c r="FZ248" s="133"/>
      <c r="GA248" s="133"/>
      <c r="GB248" s="133"/>
      <c r="GC248" s="133"/>
      <c r="GD248" s="133"/>
      <c r="GE248" s="133"/>
      <c r="GF248" s="133"/>
      <c r="GG248" s="133"/>
      <c r="GH248" s="133"/>
      <c r="GI248" s="133"/>
      <c r="GJ248" s="133"/>
      <c r="GK248" s="133"/>
      <c r="GL248" s="133"/>
      <c r="GM248" s="133"/>
      <c r="GN248" s="133"/>
      <c r="GO248" s="133"/>
      <c r="GP248" s="133"/>
      <c r="GQ248" s="133"/>
      <c r="GR248" s="133"/>
      <c r="GS248" s="133"/>
      <c r="GT248" s="133"/>
      <c r="GU248" s="133"/>
      <c r="GV248" s="133"/>
      <c r="IG248" s="253"/>
      <c r="IH248" s="253"/>
      <c r="II248" s="253"/>
      <c r="IJ248" s="253"/>
    </row>
    <row r="249" spans="3:244">
      <c r="C249" s="133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  <c r="AA249" s="133"/>
      <c r="AB249" s="133"/>
      <c r="AC249" s="133"/>
      <c r="AD249" s="133"/>
      <c r="AE249" s="133"/>
      <c r="AF249" s="133"/>
      <c r="AG249" s="133"/>
      <c r="AH249" s="133"/>
      <c r="AI249" s="133"/>
      <c r="AJ249" s="133"/>
      <c r="AK249" s="133"/>
      <c r="AL249" s="133"/>
      <c r="AM249" s="133"/>
      <c r="AN249" s="133"/>
      <c r="AO249" s="133"/>
      <c r="AP249" s="133"/>
      <c r="AQ249" s="133"/>
      <c r="AR249" s="133"/>
      <c r="AS249" s="133"/>
      <c r="AT249" s="133"/>
      <c r="AU249" s="133"/>
      <c r="AV249" s="133"/>
      <c r="AW249" s="133"/>
      <c r="AX249" s="133"/>
      <c r="AY249" s="133"/>
      <c r="AZ249" s="133"/>
      <c r="BA249" s="133"/>
      <c r="BB249" s="133"/>
      <c r="BC249" s="133"/>
      <c r="BD249" s="133"/>
      <c r="BE249" s="133"/>
      <c r="BF249" s="133"/>
      <c r="BG249" s="133"/>
      <c r="BH249" s="133"/>
      <c r="BI249" s="133"/>
      <c r="BJ249" s="133"/>
      <c r="BK249" s="133"/>
      <c r="BL249" s="133"/>
      <c r="BM249" s="133"/>
      <c r="BN249" s="133"/>
      <c r="BO249" s="133"/>
      <c r="BP249" s="133"/>
      <c r="BQ249" s="133"/>
      <c r="BR249" s="133"/>
      <c r="BS249" s="133"/>
      <c r="BT249" s="133"/>
      <c r="BU249" s="133"/>
      <c r="BV249" s="133"/>
      <c r="BW249" s="133"/>
      <c r="BX249" s="133"/>
      <c r="BY249" s="133"/>
      <c r="BZ249" s="133"/>
      <c r="CA249" s="252"/>
      <c r="CB249" s="252"/>
      <c r="CC249" s="252"/>
      <c r="CD249" s="252"/>
      <c r="CE249" s="252"/>
      <c r="CF249" s="252"/>
      <c r="CG249" s="252"/>
      <c r="CH249" s="252"/>
      <c r="CI249" s="252"/>
      <c r="CJ249" s="252"/>
      <c r="CK249" s="252"/>
      <c r="CL249" s="252"/>
      <c r="CM249" s="252"/>
      <c r="CN249" s="252"/>
      <c r="CO249" s="252"/>
      <c r="CP249" s="252"/>
      <c r="CQ249" s="252"/>
      <c r="CR249" s="252"/>
      <c r="CS249" s="252"/>
      <c r="CT249" s="252"/>
      <c r="CU249" s="252"/>
      <c r="CV249" s="252"/>
      <c r="CW249" s="252"/>
      <c r="CX249" s="252"/>
      <c r="CY249" s="252"/>
      <c r="CZ249" s="252"/>
      <c r="DA249" s="252"/>
      <c r="DB249" s="252"/>
      <c r="DC249" s="252"/>
      <c r="DD249" s="252"/>
      <c r="DE249" s="252"/>
      <c r="DF249" s="252"/>
      <c r="DG249" s="252"/>
      <c r="DH249" s="252"/>
      <c r="FB249" s="133"/>
      <c r="FC249" s="133"/>
      <c r="FD249" s="133"/>
      <c r="FE249" s="133"/>
      <c r="FF249" s="133"/>
      <c r="FG249" s="133"/>
      <c r="FH249" s="133"/>
      <c r="FI249" s="133"/>
      <c r="FJ249" s="133"/>
      <c r="FK249" s="133"/>
      <c r="FL249" s="133"/>
      <c r="FM249" s="133"/>
      <c r="FN249" s="133"/>
      <c r="FO249" s="133"/>
      <c r="FP249" s="133"/>
      <c r="FQ249" s="133"/>
      <c r="FR249" s="133"/>
      <c r="FS249" s="133"/>
      <c r="FT249" s="133"/>
      <c r="FU249" s="133"/>
      <c r="FV249" s="133"/>
      <c r="FW249" s="133"/>
      <c r="FX249" s="133"/>
      <c r="FY249" s="133"/>
      <c r="FZ249" s="133"/>
      <c r="GA249" s="133"/>
      <c r="GB249" s="133"/>
      <c r="GC249" s="133"/>
      <c r="GD249" s="133"/>
      <c r="GE249" s="133"/>
      <c r="GF249" s="133"/>
      <c r="GG249" s="133"/>
      <c r="GH249" s="133"/>
      <c r="GI249" s="133"/>
      <c r="GJ249" s="133"/>
      <c r="GK249" s="133"/>
      <c r="GL249" s="133"/>
      <c r="GM249" s="133"/>
      <c r="GN249" s="133"/>
      <c r="GO249" s="133"/>
      <c r="GP249" s="133"/>
      <c r="GQ249" s="133"/>
      <c r="GR249" s="133"/>
      <c r="GS249" s="133"/>
      <c r="GT249" s="133"/>
      <c r="GU249" s="133"/>
      <c r="GV249" s="133"/>
      <c r="IG249" s="253"/>
      <c r="IH249" s="253"/>
      <c r="II249" s="253"/>
      <c r="IJ249" s="253"/>
    </row>
    <row r="250" spans="3:244">
      <c r="C250" s="133"/>
      <c r="D250" s="133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  <c r="AA250" s="133"/>
      <c r="AB250" s="133"/>
      <c r="AC250" s="133"/>
      <c r="AD250" s="133"/>
      <c r="AE250" s="133"/>
      <c r="AF250" s="133"/>
      <c r="AG250" s="133"/>
      <c r="AH250" s="133"/>
      <c r="AI250" s="133"/>
      <c r="AJ250" s="133"/>
      <c r="AK250" s="133"/>
      <c r="AL250" s="133"/>
      <c r="AM250" s="133"/>
      <c r="AN250" s="133"/>
      <c r="AO250" s="133"/>
      <c r="AP250" s="133"/>
      <c r="AQ250" s="133"/>
      <c r="AR250" s="133"/>
      <c r="AS250" s="133"/>
      <c r="AT250" s="133"/>
      <c r="AU250" s="133"/>
      <c r="AV250" s="133"/>
      <c r="AW250" s="133"/>
      <c r="AX250" s="133"/>
      <c r="AY250" s="133"/>
      <c r="AZ250" s="133"/>
      <c r="BA250" s="133"/>
      <c r="BB250" s="133"/>
      <c r="BC250" s="133"/>
      <c r="BD250" s="133"/>
      <c r="BE250" s="133"/>
      <c r="BF250" s="133"/>
      <c r="BG250" s="133"/>
      <c r="BH250" s="133"/>
      <c r="BI250" s="133"/>
      <c r="BJ250" s="133"/>
      <c r="BK250" s="133"/>
      <c r="BL250" s="133"/>
      <c r="BM250" s="133"/>
      <c r="BN250" s="133"/>
      <c r="BO250" s="133"/>
      <c r="BP250" s="133"/>
      <c r="BQ250" s="133"/>
      <c r="BR250" s="133"/>
      <c r="BS250" s="133"/>
      <c r="BT250" s="133"/>
      <c r="BU250" s="133"/>
      <c r="BV250" s="133"/>
      <c r="BW250" s="133"/>
      <c r="BX250" s="133"/>
      <c r="BY250" s="133"/>
      <c r="BZ250" s="133"/>
      <c r="CA250" s="252"/>
      <c r="CB250" s="252"/>
      <c r="CC250" s="252"/>
      <c r="CD250" s="252"/>
      <c r="CE250" s="252"/>
      <c r="CF250" s="252"/>
      <c r="CG250" s="252"/>
      <c r="CH250" s="252"/>
      <c r="CI250" s="252"/>
      <c r="CJ250" s="252"/>
      <c r="CK250" s="252"/>
      <c r="CL250" s="252"/>
      <c r="CM250" s="252"/>
      <c r="CN250" s="252"/>
      <c r="CO250" s="252"/>
      <c r="CP250" s="252"/>
      <c r="CQ250" s="252"/>
      <c r="CR250" s="252"/>
      <c r="CS250" s="252"/>
      <c r="CT250" s="252"/>
      <c r="CU250" s="252"/>
      <c r="CV250" s="252"/>
      <c r="CW250" s="252"/>
      <c r="CX250" s="252"/>
      <c r="CY250" s="252"/>
      <c r="CZ250" s="252"/>
      <c r="DA250" s="252"/>
      <c r="DB250" s="252"/>
      <c r="DC250" s="252"/>
      <c r="DD250" s="252"/>
      <c r="DE250" s="252"/>
      <c r="DF250" s="252"/>
      <c r="DG250" s="252"/>
      <c r="DH250" s="252"/>
      <c r="FB250" s="133"/>
      <c r="FC250" s="133"/>
      <c r="FD250" s="133"/>
      <c r="FE250" s="133"/>
      <c r="FF250" s="133"/>
      <c r="FG250" s="133"/>
      <c r="FH250" s="133"/>
      <c r="FI250" s="133"/>
      <c r="FJ250" s="133"/>
      <c r="FK250" s="133"/>
      <c r="FL250" s="133"/>
      <c r="FM250" s="133"/>
      <c r="FN250" s="133"/>
      <c r="FO250" s="133"/>
      <c r="FP250" s="133"/>
      <c r="FQ250" s="133"/>
      <c r="FR250" s="133"/>
      <c r="FS250" s="133"/>
      <c r="FT250" s="133"/>
      <c r="FU250" s="133"/>
      <c r="FV250" s="133"/>
      <c r="FW250" s="133"/>
      <c r="FX250" s="133"/>
      <c r="FY250" s="133"/>
      <c r="FZ250" s="133"/>
      <c r="GA250" s="133"/>
      <c r="GB250" s="133"/>
      <c r="GC250" s="133"/>
      <c r="GD250" s="133"/>
      <c r="GE250" s="133"/>
      <c r="GF250" s="133"/>
      <c r="GG250" s="133"/>
      <c r="GH250" s="133"/>
      <c r="GI250" s="133"/>
      <c r="GJ250" s="133"/>
      <c r="GK250" s="133"/>
      <c r="GL250" s="133"/>
      <c r="GM250" s="133"/>
      <c r="GN250" s="133"/>
      <c r="GO250" s="133"/>
      <c r="GP250" s="133"/>
      <c r="GQ250" s="133"/>
      <c r="GR250" s="133"/>
      <c r="GS250" s="133"/>
      <c r="GT250" s="133"/>
      <c r="GU250" s="133"/>
      <c r="GV250" s="133"/>
      <c r="IG250" s="253"/>
      <c r="IH250" s="253"/>
      <c r="II250" s="253"/>
      <c r="IJ250" s="253"/>
    </row>
    <row r="251" spans="3:244">
      <c r="C251" s="133"/>
      <c r="D251" s="133"/>
      <c r="E251" s="133"/>
      <c r="F251" s="133"/>
      <c r="G251" s="133"/>
      <c r="H251" s="133"/>
      <c r="I251" s="133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  <c r="AA251" s="133"/>
      <c r="AB251" s="133"/>
      <c r="AC251" s="133"/>
      <c r="AD251" s="133"/>
      <c r="AE251" s="133"/>
      <c r="AF251" s="133"/>
      <c r="AG251" s="133"/>
      <c r="AH251" s="133"/>
      <c r="AI251" s="133"/>
      <c r="AJ251" s="133"/>
      <c r="AK251" s="133"/>
      <c r="AL251" s="133"/>
      <c r="AM251" s="133"/>
      <c r="AN251" s="133"/>
      <c r="AO251" s="133"/>
      <c r="AP251" s="133"/>
      <c r="AQ251" s="133"/>
      <c r="AR251" s="133"/>
      <c r="AS251" s="133"/>
      <c r="AT251" s="133"/>
      <c r="AU251" s="133"/>
      <c r="AV251" s="133"/>
      <c r="AW251" s="133"/>
      <c r="AX251" s="133"/>
      <c r="AY251" s="133"/>
      <c r="AZ251" s="133"/>
      <c r="BA251" s="133"/>
      <c r="BB251" s="133"/>
      <c r="BC251" s="133"/>
      <c r="BD251" s="133"/>
      <c r="BE251" s="133"/>
      <c r="BF251" s="133"/>
      <c r="BG251" s="133"/>
      <c r="BH251" s="133"/>
      <c r="BI251" s="133"/>
      <c r="BJ251" s="133"/>
      <c r="BK251" s="133"/>
      <c r="BL251" s="133"/>
      <c r="BM251" s="133"/>
      <c r="BN251" s="133"/>
      <c r="BO251" s="133"/>
      <c r="BP251" s="133"/>
      <c r="BQ251" s="133"/>
      <c r="BR251" s="133"/>
      <c r="BS251" s="133"/>
      <c r="BT251" s="133"/>
      <c r="BU251" s="133"/>
      <c r="BV251" s="133"/>
      <c r="BW251" s="133"/>
      <c r="BX251" s="133"/>
      <c r="BY251" s="133"/>
      <c r="BZ251" s="133"/>
      <c r="CA251" s="252"/>
      <c r="CB251" s="252"/>
      <c r="CC251" s="252"/>
      <c r="CD251" s="252"/>
      <c r="CE251" s="252"/>
      <c r="CF251" s="252"/>
      <c r="CG251" s="252"/>
      <c r="CH251" s="252"/>
      <c r="CI251" s="252"/>
      <c r="CJ251" s="252"/>
      <c r="CK251" s="252"/>
      <c r="CL251" s="252"/>
      <c r="CM251" s="252"/>
      <c r="CN251" s="252"/>
      <c r="CO251" s="252"/>
      <c r="CP251" s="252"/>
      <c r="CQ251" s="252"/>
      <c r="CR251" s="252"/>
      <c r="CS251" s="252"/>
      <c r="CT251" s="252"/>
      <c r="CU251" s="252"/>
      <c r="CV251" s="252"/>
      <c r="CW251" s="252"/>
      <c r="CX251" s="252"/>
      <c r="CY251" s="252"/>
      <c r="CZ251" s="252"/>
      <c r="DA251" s="252"/>
      <c r="DB251" s="252"/>
      <c r="DC251" s="252"/>
      <c r="DD251" s="252"/>
      <c r="DE251" s="252"/>
      <c r="DF251" s="252"/>
      <c r="DG251" s="252"/>
      <c r="DH251" s="252"/>
      <c r="FB251" s="133"/>
      <c r="FC251" s="133"/>
      <c r="FD251" s="133"/>
      <c r="FE251" s="133"/>
      <c r="FF251" s="133"/>
      <c r="FG251" s="133"/>
      <c r="FH251" s="133"/>
      <c r="FI251" s="133"/>
      <c r="FJ251" s="133"/>
      <c r="FK251" s="133"/>
      <c r="FL251" s="133"/>
      <c r="FM251" s="133"/>
      <c r="FN251" s="133"/>
      <c r="FO251" s="133"/>
      <c r="FP251" s="133"/>
      <c r="FQ251" s="133"/>
      <c r="FR251" s="133"/>
      <c r="FS251" s="133"/>
      <c r="FT251" s="133"/>
      <c r="FU251" s="133"/>
      <c r="FV251" s="133"/>
      <c r="FW251" s="133"/>
      <c r="FX251" s="133"/>
      <c r="FY251" s="133"/>
      <c r="FZ251" s="133"/>
      <c r="GA251" s="133"/>
      <c r="GB251" s="133"/>
      <c r="GC251" s="133"/>
      <c r="GD251" s="133"/>
      <c r="GE251" s="133"/>
      <c r="GF251" s="133"/>
      <c r="GG251" s="133"/>
      <c r="GH251" s="133"/>
      <c r="GI251" s="133"/>
      <c r="GJ251" s="133"/>
      <c r="GK251" s="133"/>
      <c r="GL251" s="133"/>
      <c r="GM251" s="133"/>
      <c r="GN251" s="133"/>
      <c r="GO251" s="133"/>
      <c r="GP251" s="133"/>
      <c r="GQ251" s="133"/>
      <c r="GR251" s="133"/>
      <c r="GS251" s="133"/>
      <c r="GT251" s="133"/>
      <c r="GU251" s="133"/>
      <c r="GV251" s="133"/>
      <c r="IG251" s="253"/>
      <c r="IH251" s="253"/>
      <c r="II251" s="253"/>
      <c r="IJ251" s="253"/>
    </row>
    <row r="252" spans="3:244">
      <c r="C252" s="133"/>
      <c r="D252" s="133"/>
      <c r="E252" s="133"/>
      <c r="F252" s="133"/>
      <c r="G252" s="133"/>
      <c r="H252" s="133"/>
      <c r="I252" s="133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  <c r="AA252" s="133"/>
      <c r="AB252" s="133"/>
      <c r="AC252" s="133"/>
      <c r="AD252" s="133"/>
      <c r="AE252" s="133"/>
      <c r="AF252" s="133"/>
      <c r="AG252" s="133"/>
      <c r="AH252" s="133"/>
      <c r="AI252" s="133"/>
      <c r="AJ252" s="133"/>
      <c r="AK252" s="133"/>
      <c r="AL252" s="133"/>
      <c r="AM252" s="133"/>
      <c r="AN252" s="133"/>
      <c r="AO252" s="133"/>
      <c r="AP252" s="133"/>
      <c r="AQ252" s="133"/>
      <c r="AR252" s="133"/>
      <c r="AS252" s="133"/>
      <c r="AT252" s="133"/>
      <c r="AU252" s="133"/>
      <c r="AV252" s="133"/>
      <c r="AW252" s="133"/>
      <c r="AX252" s="133"/>
      <c r="AY252" s="133"/>
      <c r="AZ252" s="133"/>
      <c r="BA252" s="133"/>
      <c r="BB252" s="133"/>
      <c r="BC252" s="133"/>
      <c r="BD252" s="133"/>
      <c r="BE252" s="133"/>
      <c r="BF252" s="133"/>
      <c r="BG252" s="133"/>
      <c r="BH252" s="133"/>
      <c r="BI252" s="133"/>
      <c r="BJ252" s="133"/>
      <c r="BK252" s="133"/>
      <c r="BL252" s="133"/>
      <c r="BM252" s="133"/>
      <c r="BN252" s="133"/>
      <c r="BO252" s="133"/>
      <c r="BP252" s="133"/>
      <c r="BQ252" s="133"/>
      <c r="BR252" s="133"/>
      <c r="BS252" s="133"/>
      <c r="BT252" s="133"/>
      <c r="BU252" s="133"/>
      <c r="BV252" s="133"/>
      <c r="BW252" s="133"/>
      <c r="BX252" s="133"/>
      <c r="BY252" s="133"/>
      <c r="BZ252" s="133"/>
      <c r="CA252" s="252"/>
      <c r="CB252" s="252"/>
      <c r="CC252" s="252"/>
      <c r="CD252" s="252"/>
      <c r="CE252" s="252"/>
      <c r="CF252" s="252"/>
      <c r="CG252" s="252"/>
      <c r="CH252" s="252"/>
      <c r="CI252" s="252"/>
      <c r="CJ252" s="252"/>
      <c r="CK252" s="252"/>
      <c r="CL252" s="252"/>
      <c r="CM252" s="252"/>
      <c r="CN252" s="252"/>
      <c r="CO252" s="252"/>
      <c r="CP252" s="252"/>
      <c r="CQ252" s="252"/>
      <c r="CR252" s="252"/>
      <c r="CS252" s="252"/>
      <c r="CT252" s="252"/>
      <c r="CU252" s="252"/>
      <c r="CV252" s="252"/>
      <c r="CW252" s="252"/>
      <c r="CX252" s="252"/>
      <c r="CY252" s="252"/>
      <c r="CZ252" s="252"/>
      <c r="DA252" s="252"/>
      <c r="DB252" s="252"/>
      <c r="DC252" s="252"/>
      <c r="DD252" s="252"/>
      <c r="DE252" s="252"/>
      <c r="DF252" s="252"/>
      <c r="DG252" s="252"/>
      <c r="DH252" s="252"/>
      <c r="FB252" s="133"/>
      <c r="FC252" s="133"/>
      <c r="FD252" s="133"/>
      <c r="FE252" s="133"/>
      <c r="FF252" s="133"/>
      <c r="FG252" s="133"/>
      <c r="FH252" s="133"/>
      <c r="FI252" s="133"/>
      <c r="FJ252" s="133"/>
      <c r="FK252" s="133"/>
      <c r="FL252" s="133"/>
      <c r="FM252" s="133"/>
      <c r="FN252" s="133"/>
      <c r="FO252" s="133"/>
      <c r="FP252" s="133"/>
      <c r="FQ252" s="133"/>
      <c r="FR252" s="133"/>
      <c r="FS252" s="133"/>
      <c r="FT252" s="133"/>
      <c r="FU252" s="133"/>
      <c r="FV252" s="133"/>
      <c r="FW252" s="133"/>
      <c r="FX252" s="133"/>
      <c r="FY252" s="133"/>
      <c r="FZ252" s="133"/>
      <c r="GA252" s="133"/>
      <c r="GB252" s="133"/>
      <c r="GC252" s="133"/>
      <c r="GD252" s="133"/>
      <c r="GE252" s="133"/>
      <c r="GF252" s="133"/>
      <c r="GG252" s="133"/>
      <c r="GH252" s="133"/>
      <c r="GI252" s="133"/>
      <c r="GJ252" s="133"/>
      <c r="GK252" s="133"/>
      <c r="GL252" s="133"/>
      <c r="GM252" s="133"/>
      <c r="GN252" s="133"/>
      <c r="GO252" s="133"/>
      <c r="GP252" s="133"/>
      <c r="GQ252" s="133"/>
      <c r="GR252" s="133"/>
      <c r="GS252" s="133"/>
      <c r="GT252" s="133"/>
      <c r="GU252" s="133"/>
      <c r="GV252" s="133"/>
      <c r="IG252" s="253"/>
      <c r="IH252" s="253"/>
      <c r="II252" s="253"/>
      <c r="IJ252" s="253"/>
    </row>
    <row r="253" spans="3:244">
      <c r="C253" s="133"/>
      <c r="D253" s="133"/>
      <c r="E253" s="133"/>
      <c r="F253" s="133"/>
      <c r="G253" s="133"/>
      <c r="H253" s="133"/>
      <c r="I253" s="133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  <c r="AA253" s="133"/>
      <c r="AB253" s="133"/>
      <c r="AC253" s="133"/>
      <c r="AD253" s="133"/>
      <c r="AE253" s="133"/>
      <c r="AF253" s="133"/>
      <c r="AG253" s="133"/>
      <c r="AH253" s="133"/>
      <c r="AI253" s="133"/>
      <c r="AJ253" s="133"/>
      <c r="AK253" s="133"/>
      <c r="AL253" s="133"/>
      <c r="AM253" s="133"/>
      <c r="AN253" s="133"/>
      <c r="AO253" s="133"/>
      <c r="AP253" s="133"/>
      <c r="AQ253" s="133"/>
      <c r="AR253" s="133"/>
      <c r="AS253" s="133"/>
      <c r="AT253" s="133"/>
      <c r="AU253" s="133"/>
      <c r="AV253" s="133"/>
      <c r="AW253" s="133"/>
      <c r="AX253" s="133"/>
      <c r="AY253" s="133"/>
      <c r="AZ253" s="133"/>
      <c r="BA253" s="133"/>
      <c r="BB253" s="133"/>
      <c r="BC253" s="133"/>
      <c r="BD253" s="133"/>
      <c r="BE253" s="133"/>
      <c r="BF253" s="133"/>
      <c r="BG253" s="133"/>
      <c r="BH253" s="133"/>
      <c r="BI253" s="133"/>
      <c r="BJ253" s="133"/>
      <c r="BK253" s="133"/>
      <c r="BL253" s="133"/>
      <c r="BM253" s="133"/>
      <c r="BN253" s="133"/>
      <c r="BO253" s="133"/>
      <c r="BP253" s="133"/>
      <c r="BQ253" s="133"/>
      <c r="BR253" s="133"/>
      <c r="BS253" s="133"/>
      <c r="BT253" s="133"/>
      <c r="BU253" s="133"/>
      <c r="BV253" s="133"/>
      <c r="BW253" s="133"/>
      <c r="BX253" s="133"/>
      <c r="BY253" s="133"/>
      <c r="BZ253" s="133"/>
      <c r="CA253" s="252"/>
      <c r="CB253" s="252"/>
      <c r="CC253" s="252"/>
      <c r="CD253" s="252"/>
      <c r="CE253" s="252"/>
      <c r="CF253" s="252"/>
      <c r="CG253" s="252"/>
      <c r="CH253" s="252"/>
      <c r="CI253" s="252"/>
      <c r="CJ253" s="252"/>
      <c r="CK253" s="252"/>
      <c r="CL253" s="252"/>
      <c r="CM253" s="252"/>
      <c r="CN253" s="252"/>
      <c r="CO253" s="252"/>
      <c r="CP253" s="252"/>
      <c r="CQ253" s="252"/>
      <c r="CR253" s="252"/>
      <c r="CS253" s="252"/>
      <c r="CT253" s="252"/>
      <c r="CU253" s="252"/>
      <c r="CV253" s="252"/>
      <c r="CW253" s="252"/>
      <c r="CX253" s="252"/>
      <c r="CY253" s="252"/>
      <c r="CZ253" s="252"/>
      <c r="DA253" s="252"/>
      <c r="DB253" s="252"/>
      <c r="DC253" s="252"/>
      <c r="DD253" s="252"/>
      <c r="DE253" s="252"/>
      <c r="DF253" s="252"/>
      <c r="DG253" s="252"/>
      <c r="DH253" s="252"/>
      <c r="FB253" s="133"/>
      <c r="FC253" s="133"/>
      <c r="FD253" s="133"/>
      <c r="FE253" s="133"/>
      <c r="FF253" s="133"/>
      <c r="FG253" s="133"/>
      <c r="FH253" s="133"/>
      <c r="FI253" s="133"/>
      <c r="FJ253" s="133"/>
      <c r="FK253" s="133"/>
      <c r="FL253" s="133"/>
      <c r="FM253" s="133"/>
      <c r="FN253" s="133"/>
      <c r="FO253" s="133"/>
      <c r="FP253" s="133"/>
      <c r="FQ253" s="133"/>
      <c r="FR253" s="133"/>
      <c r="FS253" s="133"/>
      <c r="FT253" s="133"/>
      <c r="FU253" s="133"/>
      <c r="FV253" s="133"/>
      <c r="FW253" s="133"/>
      <c r="FX253" s="133"/>
      <c r="FY253" s="133"/>
      <c r="FZ253" s="133"/>
      <c r="GA253" s="133"/>
      <c r="GB253" s="133"/>
      <c r="GC253" s="133"/>
      <c r="GD253" s="133"/>
      <c r="GE253" s="133"/>
      <c r="GF253" s="133"/>
      <c r="GG253" s="133"/>
      <c r="GH253" s="133"/>
      <c r="GI253" s="133"/>
      <c r="GJ253" s="133"/>
      <c r="GK253" s="133"/>
      <c r="GL253" s="133"/>
      <c r="GM253" s="133"/>
      <c r="GN253" s="133"/>
      <c r="GO253" s="133"/>
      <c r="GP253" s="133"/>
      <c r="GQ253" s="133"/>
      <c r="GR253" s="133"/>
      <c r="GS253" s="133"/>
      <c r="GT253" s="133"/>
      <c r="GU253" s="133"/>
      <c r="GV253" s="133"/>
      <c r="IG253" s="253"/>
      <c r="IH253" s="253"/>
      <c r="II253" s="253"/>
      <c r="IJ253" s="253"/>
    </row>
    <row r="254" spans="3:244">
      <c r="C254" s="133"/>
      <c r="D254" s="133"/>
      <c r="E254" s="133"/>
      <c r="F254" s="133"/>
      <c r="G254" s="133"/>
      <c r="H254" s="133"/>
      <c r="I254" s="133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  <c r="AA254" s="133"/>
      <c r="AB254" s="133"/>
      <c r="AC254" s="133"/>
      <c r="AD254" s="133"/>
      <c r="AE254" s="133"/>
      <c r="AF254" s="133"/>
      <c r="AG254" s="133"/>
      <c r="AH254" s="133"/>
      <c r="AI254" s="133"/>
      <c r="AJ254" s="133"/>
      <c r="AK254" s="133"/>
      <c r="AL254" s="133"/>
      <c r="AM254" s="133"/>
      <c r="AN254" s="133"/>
      <c r="AO254" s="133"/>
      <c r="AP254" s="133"/>
      <c r="AQ254" s="133"/>
      <c r="AR254" s="133"/>
      <c r="AS254" s="133"/>
      <c r="AT254" s="133"/>
      <c r="AU254" s="133"/>
      <c r="AV254" s="133"/>
      <c r="AW254" s="133"/>
      <c r="AX254" s="133"/>
      <c r="AY254" s="133"/>
      <c r="AZ254" s="133"/>
      <c r="BA254" s="133"/>
      <c r="BB254" s="133"/>
      <c r="BC254" s="133"/>
      <c r="BD254" s="133"/>
      <c r="BE254" s="133"/>
      <c r="BF254" s="133"/>
      <c r="BG254" s="133"/>
      <c r="BH254" s="133"/>
      <c r="BI254" s="133"/>
      <c r="BJ254" s="133"/>
      <c r="BK254" s="133"/>
      <c r="BL254" s="133"/>
      <c r="BM254" s="133"/>
      <c r="BN254" s="133"/>
      <c r="BO254" s="133"/>
      <c r="BP254" s="133"/>
      <c r="BQ254" s="133"/>
      <c r="BR254" s="133"/>
      <c r="BS254" s="133"/>
      <c r="BT254" s="133"/>
      <c r="BU254" s="133"/>
      <c r="BV254" s="133"/>
      <c r="BW254" s="133"/>
      <c r="BX254" s="133"/>
      <c r="BY254" s="133"/>
      <c r="BZ254" s="133"/>
      <c r="CA254" s="252"/>
      <c r="CB254" s="252"/>
      <c r="CC254" s="252"/>
      <c r="CD254" s="252"/>
      <c r="CE254" s="252"/>
      <c r="CF254" s="252"/>
      <c r="CG254" s="252"/>
      <c r="CH254" s="252"/>
      <c r="CI254" s="252"/>
      <c r="CJ254" s="252"/>
      <c r="CK254" s="252"/>
      <c r="CL254" s="252"/>
      <c r="CM254" s="252"/>
      <c r="CN254" s="252"/>
      <c r="CO254" s="252"/>
      <c r="CP254" s="252"/>
      <c r="CQ254" s="252"/>
      <c r="CR254" s="252"/>
      <c r="CS254" s="252"/>
      <c r="CT254" s="252"/>
      <c r="CU254" s="252"/>
      <c r="CV254" s="252"/>
      <c r="CW254" s="252"/>
      <c r="CX254" s="252"/>
      <c r="CY254" s="252"/>
      <c r="CZ254" s="252"/>
      <c r="DA254" s="252"/>
      <c r="DB254" s="252"/>
      <c r="DC254" s="252"/>
      <c r="DD254" s="252"/>
      <c r="DE254" s="252"/>
      <c r="DF254" s="252"/>
      <c r="DG254" s="252"/>
      <c r="DH254" s="252"/>
      <c r="FB254" s="133"/>
      <c r="FC254" s="133"/>
      <c r="FD254" s="133"/>
      <c r="FE254" s="133"/>
      <c r="FF254" s="133"/>
      <c r="FG254" s="133"/>
      <c r="FH254" s="133"/>
      <c r="FI254" s="133"/>
      <c r="FJ254" s="133"/>
      <c r="FK254" s="133"/>
      <c r="FL254" s="133"/>
      <c r="FM254" s="133"/>
      <c r="FN254" s="133"/>
      <c r="FO254" s="133"/>
      <c r="FP254" s="133"/>
      <c r="FQ254" s="133"/>
      <c r="FR254" s="133"/>
      <c r="FS254" s="133"/>
      <c r="FT254" s="133"/>
      <c r="FU254" s="133"/>
      <c r="FV254" s="133"/>
      <c r="FW254" s="133"/>
      <c r="FX254" s="133"/>
      <c r="FY254" s="133"/>
      <c r="FZ254" s="133"/>
      <c r="GA254" s="133"/>
      <c r="GB254" s="133"/>
      <c r="GC254" s="133"/>
      <c r="GD254" s="133"/>
      <c r="GE254" s="133"/>
      <c r="GF254" s="133"/>
      <c r="GG254" s="133"/>
      <c r="GH254" s="133"/>
      <c r="GI254" s="133"/>
      <c r="GJ254" s="133"/>
      <c r="GK254" s="133"/>
      <c r="GL254" s="133"/>
      <c r="GM254" s="133"/>
      <c r="GN254" s="133"/>
      <c r="GO254" s="133"/>
      <c r="GP254" s="133"/>
      <c r="GQ254" s="133"/>
      <c r="GR254" s="133"/>
      <c r="GS254" s="133"/>
      <c r="GT254" s="133"/>
      <c r="GU254" s="133"/>
      <c r="GV254" s="133"/>
      <c r="IG254" s="253"/>
      <c r="IH254" s="253"/>
      <c r="II254" s="253"/>
      <c r="IJ254" s="253"/>
    </row>
    <row r="255" spans="3:244">
      <c r="C255" s="133"/>
      <c r="D255" s="133"/>
      <c r="E255" s="133"/>
      <c r="F255" s="133"/>
      <c r="G255" s="133"/>
      <c r="H255" s="133"/>
      <c r="I255" s="133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  <c r="AA255" s="133"/>
      <c r="AB255" s="133"/>
      <c r="AC255" s="133"/>
      <c r="AD255" s="133"/>
      <c r="AE255" s="133"/>
      <c r="AF255" s="133"/>
      <c r="AG255" s="133"/>
      <c r="AH255" s="133"/>
      <c r="AI255" s="133"/>
      <c r="AJ255" s="133"/>
      <c r="AK255" s="133"/>
      <c r="AL255" s="133"/>
      <c r="AM255" s="133"/>
      <c r="AN255" s="133"/>
      <c r="AO255" s="133"/>
      <c r="AP255" s="133"/>
      <c r="AQ255" s="133"/>
      <c r="AR255" s="133"/>
      <c r="AS255" s="133"/>
      <c r="AT255" s="133"/>
      <c r="AU255" s="133"/>
      <c r="AV255" s="133"/>
      <c r="AW255" s="133"/>
      <c r="AX255" s="133"/>
      <c r="AY255" s="133"/>
      <c r="AZ255" s="133"/>
      <c r="BA255" s="133"/>
      <c r="BB255" s="133"/>
      <c r="BC255" s="133"/>
      <c r="BD255" s="133"/>
      <c r="BE255" s="133"/>
      <c r="BF255" s="133"/>
      <c r="BG255" s="133"/>
      <c r="BH255" s="133"/>
      <c r="BI255" s="133"/>
      <c r="BJ255" s="133"/>
      <c r="BK255" s="133"/>
      <c r="BL255" s="133"/>
      <c r="BM255" s="133"/>
      <c r="BN255" s="133"/>
      <c r="BO255" s="133"/>
      <c r="BP255" s="133"/>
      <c r="BQ255" s="133"/>
      <c r="BR255" s="133"/>
      <c r="BS255" s="133"/>
      <c r="BT255" s="133"/>
      <c r="BU255" s="133"/>
      <c r="BV255" s="133"/>
      <c r="BW255" s="133"/>
      <c r="BX255" s="133"/>
      <c r="BY255" s="133"/>
      <c r="BZ255" s="133"/>
      <c r="CA255" s="252"/>
      <c r="CB255" s="252"/>
      <c r="CC255" s="252"/>
      <c r="CD255" s="252"/>
      <c r="CE255" s="252"/>
      <c r="CF255" s="252"/>
      <c r="CG255" s="252"/>
      <c r="CH255" s="252"/>
      <c r="CI255" s="252"/>
      <c r="CJ255" s="252"/>
      <c r="CK255" s="252"/>
      <c r="CL255" s="252"/>
      <c r="CM255" s="252"/>
      <c r="CN255" s="252"/>
      <c r="CO255" s="252"/>
      <c r="CP255" s="252"/>
      <c r="CQ255" s="252"/>
      <c r="CR255" s="252"/>
      <c r="CS255" s="252"/>
      <c r="CT255" s="252"/>
      <c r="CU255" s="252"/>
      <c r="CV255" s="252"/>
      <c r="CW255" s="252"/>
      <c r="CX255" s="252"/>
      <c r="CY255" s="252"/>
      <c r="CZ255" s="252"/>
      <c r="DA255" s="252"/>
      <c r="DB255" s="252"/>
      <c r="DC255" s="252"/>
      <c r="DD255" s="252"/>
      <c r="DE255" s="252"/>
      <c r="DF255" s="252"/>
      <c r="DG255" s="252"/>
      <c r="DH255" s="252"/>
      <c r="FB255" s="133"/>
      <c r="FC255" s="133"/>
      <c r="FD255" s="133"/>
      <c r="FE255" s="133"/>
      <c r="FF255" s="133"/>
      <c r="FG255" s="133"/>
      <c r="FH255" s="133"/>
      <c r="FI255" s="133"/>
      <c r="FJ255" s="133"/>
      <c r="FK255" s="133"/>
      <c r="FL255" s="133"/>
      <c r="FM255" s="133"/>
      <c r="FN255" s="133"/>
      <c r="FO255" s="133"/>
      <c r="FP255" s="133"/>
      <c r="FQ255" s="133"/>
      <c r="FR255" s="133"/>
      <c r="FS255" s="133"/>
      <c r="FT255" s="133"/>
      <c r="FU255" s="133"/>
      <c r="FV255" s="133"/>
      <c r="FW255" s="133"/>
      <c r="FX255" s="133"/>
      <c r="FY255" s="133"/>
      <c r="FZ255" s="133"/>
      <c r="GA255" s="133"/>
      <c r="GB255" s="133"/>
      <c r="GC255" s="133"/>
      <c r="GD255" s="133"/>
      <c r="GE255" s="133"/>
      <c r="GF255" s="133"/>
      <c r="GG255" s="133"/>
      <c r="GH255" s="133"/>
      <c r="GI255" s="133"/>
      <c r="GJ255" s="133"/>
      <c r="GK255" s="133"/>
      <c r="GL255" s="133"/>
      <c r="GM255" s="133"/>
      <c r="GN255" s="133"/>
      <c r="GO255" s="133"/>
      <c r="GP255" s="133"/>
      <c r="GQ255" s="133"/>
      <c r="GR255" s="133"/>
      <c r="GS255" s="133"/>
      <c r="GT255" s="133"/>
      <c r="GU255" s="133"/>
      <c r="GV255" s="133"/>
      <c r="IG255" s="253"/>
      <c r="IH255" s="253"/>
      <c r="II255" s="253"/>
      <c r="IJ255" s="253"/>
    </row>
    <row r="256" spans="3:244"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  <c r="AA256" s="133"/>
      <c r="AB256" s="133"/>
      <c r="AC256" s="133"/>
      <c r="AD256" s="133"/>
      <c r="AE256" s="133"/>
      <c r="AF256" s="133"/>
      <c r="AG256" s="133"/>
      <c r="AH256" s="133"/>
      <c r="AI256" s="133"/>
      <c r="AJ256" s="133"/>
      <c r="AK256" s="133"/>
      <c r="AL256" s="133"/>
      <c r="AM256" s="133"/>
      <c r="AN256" s="133"/>
      <c r="AO256" s="133"/>
      <c r="AP256" s="133"/>
      <c r="AQ256" s="133"/>
      <c r="AR256" s="133"/>
      <c r="AS256" s="133"/>
      <c r="AT256" s="133"/>
      <c r="AU256" s="133"/>
      <c r="AV256" s="133"/>
      <c r="AW256" s="133"/>
      <c r="AX256" s="133"/>
      <c r="AY256" s="133"/>
      <c r="AZ256" s="133"/>
      <c r="BA256" s="133"/>
      <c r="BB256" s="133"/>
      <c r="BC256" s="133"/>
      <c r="BD256" s="133"/>
      <c r="BE256" s="133"/>
      <c r="BF256" s="133"/>
      <c r="BG256" s="133"/>
      <c r="BH256" s="133"/>
      <c r="BI256" s="133"/>
      <c r="BJ256" s="133"/>
      <c r="BK256" s="133"/>
      <c r="BL256" s="133"/>
      <c r="BM256" s="133"/>
      <c r="BN256" s="133"/>
      <c r="BO256" s="133"/>
      <c r="BP256" s="133"/>
      <c r="BQ256" s="133"/>
      <c r="BR256" s="133"/>
      <c r="BS256" s="133"/>
      <c r="BT256" s="133"/>
      <c r="BU256" s="133"/>
      <c r="BV256" s="133"/>
      <c r="BW256" s="133"/>
      <c r="BX256" s="133"/>
      <c r="BY256" s="133"/>
      <c r="BZ256" s="133"/>
      <c r="CA256" s="252"/>
      <c r="CB256" s="252"/>
      <c r="CC256" s="252"/>
      <c r="CD256" s="252"/>
      <c r="CE256" s="252"/>
      <c r="CF256" s="252"/>
      <c r="CG256" s="252"/>
      <c r="CH256" s="252"/>
      <c r="CI256" s="252"/>
      <c r="CJ256" s="252"/>
      <c r="CK256" s="252"/>
      <c r="CL256" s="252"/>
      <c r="CM256" s="252"/>
      <c r="CN256" s="252"/>
      <c r="CO256" s="252"/>
      <c r="CP256" s="252"/>
      <c r="CQ256" s="252"/>
      <c r="CR256" s="252"/>
      <c r="CS256" s="252"/>
      <c r="CT256" s="252"/>
      <c r="CU256" s="252"/>
      <c r="CV256" s="252"/>
      <c r="CW256" s="252"/>
      <c r="CX256" s="252"/>
      <c r="CY256" s="252"/>
      <c r="CZ256" s="252"/>
      <c r="DA256" s="252"/>
      <c r="DB256" s="252"/>
      <c r="DC256" s="252"/>
      <c r="DD256" s="252"/>
      <c r="DE256" s="252"/>
      <c r="DF256" s="252"/>
      <c r="DG256" s="252"/>
      <c r="DH256" s="252"/>
      <c r="FB256" s="133"/>
      <c r="FC256" s="133"/>
      <c r="FD256" s="133"/>
      <c r="FE256" s="133"/>
      <c r="FF256" s="133"/>
      <c r="FG256" s="133"/>
      <c r="FH256" s="133"/>
      <c r="FI256" s="133"/>
      <c r="FJ256" s="133"/>
      <c r="FK256" s="133"/>
      <c r="FL256" s="133"/>
      <c r="FM256" s="133"/>
      <c r="FN256" s="133"/>
      <c r="FO256" s="133"/>
      <c r="FP256" s="133"/>
      <c r="FQ256" s="133"/>
      <c r="FR256" s="133"/>
      <c r="FS256" s="133"/>
      <c r="FT256" s="133"/>
      <c r="FU256" s="133"/>
      <c r="FV256" s="133"/>
      <c r="FW256" s="133"/>
      <c r="FX256" s="133"/>
      <c r="FY256" s="133"/>
      <c r="FZ256" s="133"/>
      <c r="GA256" s="133"/>
      <c r="GB256" s="133"/>
      <c r="GC256" s="133"/>
      <c r="GD256" s="133"/>
      <c r="GE256" s="133"/>
      <c r="GF256" s="133"/>
      <c r="GG256" s="133"/>
      <c r="GH256" s="133"/>
      <c r="GI256" s="133"/>
      <c r="GJ256" s="133"/>
      <c r="GK256" s="133"/>
      <c r="GL256" s="133"/>
      <c r="GM256" s="133"/>
      <c r="GN256" s="133"/>
      <c r="GO256" s="133"/>
      <c r="GP256" s="133"/>
      <c r="GQ256" s="133"/>
      <c r="GR256" s="133"/>
      <c r="GS256" s="133"/>
      <c r="GT256" s="133"/>
      <c r="GU256" s="133"/>
      <c r="GV256" s="133"/>
      <c r="IG256" s="253"/>
      <c r="IH256" s="253"/>
      <c r="II256" s="253"/>
      <c r="IJ256" s="253"/>
    </row>
    <row r="257" spans="3:244">
      <c r="C257" s="133"/>
      <c r="D257" s="133"/>
      <c r="E257" s="133"/>
      <c r="F257" s="133"/>
      <c r="G257" s="133"/>
      <c r="H257" s="133"/>
      <c r="I257" s="133"/>
      <c r="J257" s="133"/>
      <c r="K257" s="133"/>
      <c r="L257" s="133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  <c r="AA257" s="133"/>
      <c r="AB257" s="133"/>
      <c r="AC257" s="133"/>
      <c r="AD257" s="133"/>
      <c r="AE257" s="133"/>
      <c r="AF257" s="133"/>
      <c r="AG257" s="133"/>
      <c r="AH257" s="133"/>
      <c r="AI257" s="133"/>
      <c r="AJ257" s="133"/>
      <c r="AK257" s="133"/>
      <c r="AL257" s="133"/>
      <c r="AM257" s="133"/>
      <c r="AN257" s="133"/>
      <c r="AO257" s="133"/>
      <c r="AP257" s="133"/>
      <c r="AQ257" s="133"/>
      <c r="AR257" s="133"/>
      <c r="AS257" s="133"/>
      <c r="AT257" s="133"/>
      <c r="AU257" s="133"/>
      <c r="AV257" s="133"/>
      <c r="AW257" s="133"/>
      <c r="AX257" s="133"/>
      <c r="AY257" s="133"/>
      <c r="AZ257" s="133"/>
      <c r="BA257" s="133"/>
      <c r="BB257" s="133"/>
      <c r="BC257" s="133"/>
      <c r="BD257" s="133"/>
      <c r="BE257" s="133"/>
      <c r="BF257" s="133"/>
      <c r="BG257" s="133"/>
      <c r="BH257" s="133"/>
      <c r="BI257" s="133"/>
      <c r="BJ257" s="133"/>
      <c r="BK257" s="133"/>
      <c r="BL257" s="133"/>
      <c r="BM257" s="133"/>
      <c r="BN257" s="133"/>
      <c r="BO257" s="133"/>
      <c r="BP257" s="133"/>
      <c r="BQ257" s="133"/>
      <c r="BR257" s="133"/>
      <c r="BS257" s="133"/>
      <c r="BT257" s="133"/>
      <c r="BU257" s="133"/>
      <c r="BV257" s="133"/>
      <c r="BW257" s="133"/>
      <c r="BX257" s="133"/>
      <c r="BY257" s="133"/>
      <c r="BZ257" s="133"/>
      <c r="CA257" s="252"/>
      <c r="CB257" s="252"/>
      <c r="CC257" s="252"/>
      <c r="CD257" s="252"/>
      <c r="CE257" s="252"/>
      <c r="CF257" s="252"/>
      <c r="CG257" s="252"/>
      <c r="CH257" s="252"/>
      <c r="CI257" s="252"/>
      <c r="CJ257" s="252"/>
      <c r="CK257" s="252"/>
      <c r="CL257" s="252"/>
      <c r="CM257" s="252"/>
      <c r="CN257" s="252"/>
      <c r="CO257" s="252"/>
      <c r="CP257" s="252"/>
      <c r="CQ257" s="252"/>
      <c r="CR257" s="252"/>
      <c r="CS257" s="252"/>
      <c r="CT257" s="252"/>
      <c r="CU257" s="252"/>
      <c r="CV257" s="252"/>
      <c r="CW257" s="252"/>
      <c r="CX257" s="252"/>
      <c r="CY257" s="252"/>
      <c r="CZ257" s="252"/>
      <c r="DA257" s="252"/>
      <c r="DB257" s="252"/>
      <c r="DC257" s="252"/>
      <c r="DD257" s="252"/>
      <c r="DE257" s="252"/>
      <c r="DF257" s="252"/>
      <c r="DG257" s="252"/>
      <c r="DH257" s="252"/>
      <c r="FB257" s="133"/>
      <c r="FC257" s="133"/>
      <c r="FD257" s="133"/>
      <c r="FE257" s="133"/>
      <c r="FF257" s="133"/>
      <c r="FG257" s="133"/>
      <c r="FH257" s="133"/>
      <c r="FI257" s="133"/>
      <c r="FJ257" s="133"/>
      <c r="FK257" s="133"/>
      <c r="FL257" s="133"/>
      <c r="FM257" s="133"/>
      <c r="FN257" s="133"/>
      <c r="FO257" s="133"/>
      <c r="FP257" s="133"/>
      <c r="FQ257" s="133"/>
      <c r="FR257" s="133"/>
      <c r="FS257" s="133"/>
      <c r="FT257" s="133"/>
      <c r="FU257" s="133"/>
      <c r="FV257" s="133"/>
      <c r="FW257" s="133"/>
      <c r="FX257" s="133"/>
      <c r="FY257" s="133"/>
      <c r="FZ257" s="133"/>
      <c r="GA257" s="133"/>
      <c r="GB257" s="133"/>
      <c r="GC257" s="133"/>
      <c r="GD257" s="133"/>
      <c r="GE257" s="133"/>
      <c r="GF257" s="133"/>
      <c r="GG257" s="133"/>
      <c r="GH257" s="133"/>
      <c r="GI257" s="133"/>
      <c r="GJ257" s="133"/>
      <c r="GK257" s="133"/>
      <c r="GL257" s="133"/>
      <c r="GM257" s="133"/>
      <c r="GN257" s="133"/>
      <c r="GO257" s="133"/>
      <c r="GP257" s="133"/>
      <c r="GQ257" s="133"/>
      <c r="GR257" s="133"/>
      <c r="GS257" s="133"/>
      <c r="GT257" s="133"/>
      <c r="GU257" s="133"/>
      <c r="GV257" s="133"/>
      <c r="IG257" s="253"/>
      <c r="IH257" s="253"/>
      <c r="II257" s="253"/>
      <c r="IJ257" s="253"/>
    </row>
    <row r="258" spans="3:244">
      <c r="C258" s="133"/>
      <c r="D258" s="133"/>
      <c r="E258" s="133"/>
      <c r="F258" s="133"/>
      <c r="G258" s="133"/>
      <c r="H258" s="133"/>
      <c r="I258" s="133"/>
      <c r="J258" s="133"/>
      <c r="K258" s="133"/>
      <c r="L258" s="133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  <c r="AA258" s="133"/>
      <c r="AB258" s="133"/>
      <c r="AC258" s="133"/>
      <c r="AD258" s="133"/>
      <c r="AE258" s="133"/>
      <c r="AF258" s="133"/>
      <c r="AG258" s="133"/>
      <c r="AH258" s="133"/>
      <c r="AI258" s="133"/>
      <c r="AJ258" s="133"/>
      <c r="AK258" s="133"/>
      <c r="AL258" s="133"/>
      <c r="AM258" s="133"/>
      <c r="AN258" s="133"/>
      <c r="AO258" s="133"/>
      <c r="AP258" s="133"/>
      <c r="AQ258" s="133"/>
      <c r="AR258" s="133"/>
      <c r="AS258" s="133"/>
      <c r="AT258" s="133"/>
      <c r="AU258" s="133"/>
      <c r="AV258" s="133"/>
      <c r="AW258" s="133"/>
      <c r="AX258" s="133"/>
      <c r="AY258" s="133"/>
      <c r="AZ258" s="133"/>
      <c r="BA258" s="133"/>
      <c r="BB258" s="133"/>
      <c r="BC258" s="133"/>
      <c r="BD258" s="133"/>
      <c r="BE258" s="133"/>
      <c r="BF258" s="133"/>
      <c r="BG258" s="133"/>
      <c r="BH258" s="133"/>
      <c r="BI258" s="133"/>
      <c r="BJ258" s="133"/>
      <c r="BK258" s="133"/>
      <c r="BL258" s="133"/>
      <c r="BM258" s="133"/>
      <c r="BN258" s="133"/>
      <c r="BO258" s="133"/>
      <c r="BP258" s="133"/>
      <c r="BQ258" s="133"/>
      <c r="BR258" s="133"/>
      <c r="BS258" s="133"/>
      <c r="BT258" s="133"/>
      <c r="BU258" s="133"/>
      <c r="BV258" s="133"/>
      <c r="BW258" s="133"/>
      <c r="BX258" s="133"/>
      <c r="BY258" s="133"/>
      <c r="BZ258" s="133"/>
      <c r="CA258" s="252"/>
      <c r="CB258" s="252"/>
      <c r="CC258" s="252"/>
      <c r="CD258" s="252"/>
      <c r="CE258" s="252"/>
      <c r="CF258" s="252"/>
      <c r="CG258" s="252"/>
      <c r="CH258" s="252"/>
      <c r="CI258" s="252"/>
      <c r="CJ258" s="252"/>
      <c r="CK258" s="252"/>
      <c r="CL258" s="252"/>
      <c r="CM258" s="252"/>
      <c r="CN258" s="252"/>
      <c r="CO258" s="252"/>
      <c r="CP258" s="252"/>
      <c r="CQ258" s="252"/>
      <c r="CR258" s="252"/>
      <c r="CS258" s="252"/>
      <c r="CT258" s="252"/>
      <c r="CU258" s="252"/>
      <c r="CV258" s="252"/>
      <c r="CW258" s="252"/>
      <c r="CX258" s="252"/>
      <c r="CY258" s="252"/>
      <c r="CZ258" s="252"/>
      <c r="DA258" s="252"/>
      <c r="DB258" s="252"/>
      <c r="DC258" s="252"/>
      <c r="DD258" s="252"/>
      <c r="DE258" s="252"/>
      <c r="DF258" s="252"/>
      <c r="DG258" s="252"/>
      <c r="DH258" s="252"/>
      <c r="FB258" s="133"/>
      <c r="FC258" s="133"/>
      <c r="FD258" s="133"/>
      <c r="FE258" s="133"/>
      <c r="FF258" s="133"/>
      <c r="FG258" s="133"/>
      <c r="FH258" s="133"/>
      <c r="FI258" s="133"/>
      <c r="FJ258" s="133"/>
      <c r="FK258" s="133"/>
      <c r="FL258" s="133"/>
      <c r="FM258" s="133"/>
      <c r="FN258" s="133"/>
      <c r="FO258" s="133"/>
      <c r="FP258" s="133"/>
      <c r="FQ258" s="133"/>
      <c r="FR258" s="133"/>
      <c r="FS258" s="133"/>
      <c r="FT258" s="133"/>
      <c r="FU258" s="133"/>
      <c r="FV258" s="133"/>
      <c r="FW258" s="133"/>
      <c r="FX258" s="133"/>
      <c r="FY258" s="133"/>
      <c r="FZ258" s="133"/>
      <c r="GA258" s="133"/>
      <c r="GB258" s="133"/>
      <c r="GC258" s="133"/>
      <c r="GD258" s="133"/>
      <c r="GE258" s="133"/>
      <c r="GF258" s="133"/>
      <c r="GG258" s="133"/>
      <c r="GH258" s="133"/>
      <c r="GI258" s="133"/>
      <c r="GJ258" s="133"/>
      <c r="GK258" s="133"/>
      <c r="GL258" s="133"/>
      <c r="GM258" s="133"/>
      <c r="GN258" s="133"/>
      <c r="GO258" s="133"/>
      <c r="GP258" s="133"/>
      <c r="GQ258" s="133"/>
      <c r="GR258" s="133"/>
      <c r="GS258" s="133"/>
      <c r="GT258" s="133"/>
      <c r="GU258" s="133"/>
      <c r="GV258" s="133"/>
      <c r="IG258" s="253"/>
      <c r="IH258" s="253"/>
      <c r="II258" s="253"/>
      <c r="IJ258" s="253"/>
    </row>
    <row r="259" spans="3:244">
      <c r="C259" s="133"/>
      <c r="D259" s="133"/>
      <c r="E259" s="133"/>
      <c r="F259" s="133"/>
      <c r="G259" s="133"/>
      <c r="H259" s="133"/>
      <c r="I259" s="133"/>
      <c r="J259" s="133"/>
      <c r="K259" s="133"/>
      <c r="L259" s="133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  <c r="AA259" s="133"/>
      <c r="AB259" s="133"/>
      <c r="AC259" s="133"/>
      <c r="AD259" s="133"/>
      <c r="AE259" s="133"/>
      <c r="AF259" s="133"/>
      <c r="AG259" s="133"/>
      <c r="AH259" s="133"/>
      <c r="AI259" s="133"/>
      <c r="AJ259" s="133"/>
      <c r="AK259" s="133"/>
      <c r="AL259" s="133"/>
      <c r="AM259" s="133"/>
      <c r="AN259" s="133"/>
      <c r="AO259" s="133"/>
      <c r="AP259" s="133"/>
      <c r="AQ259" s="133"/>
      <c r="AR259" s="133"/>
      <c r="AS259" s="133"/>
      <c r="AT259" s="133"/>
      <c r="AU259" s="133"/>
      <c r="AV259" s="133"/>
      <c r="AW259" s="133"/>
      <c r="AX259" s="133"/>
      <c r="AY259" s="133"/>
      <c r="AZ259" s="133"/>
      <c r="BA259" s="133"/>
      <c r="BB259" s="133"/>
      <c r="BC259" s="133"/>
      <c r="BD259" s="133"/>
      <c r="BE259" s="133"/>
      <c r="BF259" s="133"/>
      <c r="BG259" s="133"/>
      <c r="BH259" s="133"/>
      <c r="BI259" s="133"/>
      <c r="BJ259" s="133"/>
      <c r="BK259" s="133"/>
      <c r="BL259" s="133"/>
      <c r="BM259" s="133"/>
      <c r="BN259" s="133"/>
      <c r="BO259" s="133"/>
      <c r="BP259" s="133"/>
      <c r="BQ259" s="133"/>
      <c r="BR259" s="133"/>
      <c r="BS259" s="133"/>
      <c r="BT259" s="133"/>
      <c r="BU259" s="133"/>
      <c r="BV259" s="133"/>
      <c r="BW259" s="133"/>
      <c r="BX259" s="133"/>
      <c r="BY259" s="133"/>
      <c r="BZ259" s="133"/>
      <c r="CA259" s="252"/>
      <c r="CB259" s="252"/>
      <c r="CC259" s="252"/>
      <c r="CD259" s="252"/>
      <c r="CE259" s="252"/>
      <c r="CF259" s="252"/>
      <c r="CG259" s="252"/>
      <c r="CH259" s="252"/>
      <c r="CI259" s="252"/>
      <c r="CJ259" s="252"/>
      <c r="CK259" s="252"/>
      <c r="CL259" s="252"/>
      <c r="CM259" s="252"/>
      <c r="CN259" s="252"/>
      <c r="CO259" s="252"/>
      <c r="CP259" s="252"/>
      <c r="CQ259" s="252"/>
      <c r="CR259" s="252"/>
      <c r="CS259" s="252"/>
      <c r="CT259" s="252"/>
      <c r="CU259" s="252"/>
      <c r="CV259" s="252"/>
      <c r="CW259" s="252"/>
      <c r="CX259" s="252"/>
      <c r="CY259" s="252"/>
      <c r="CZ259" s="252"/>
      <c r="DA259" s="252"/>
      <c r="DB259" s="252"/>
      <c r="DC259" s="252"/>
      <c r="DD259" s="252"/>
      <c r="DE259" s="252"/>
      <c r="DF259" s="252"/>
      <c r="DG259" s="252"/>
      <c r="DH259" s="252"/>
      <c r="FB259" s="133"/>
      <c r="FC259" s="133"/>
      <c r="FD259" s="133"/>
      <c r="FE259" s="133"/>
      <c r="FF259" s="133"/>
      <c r="FG259" s="133"/>
      <c r="FH259" s="133"/>
      <c r="FI259" s="133"/>
      <c r="FJ259" s="133"/>
      <c r="FK259" s="133"/>
      <c r="FL259" s="133"/>
      <c r="FM259" s="133"/>
      <c r="FN259" s="133"/>
      <c r="FO259" s="133"/>
      <c r="FP259" s="133"/>
      <c r="FQ259" s="133"/>
      <c r="FR259" s="133"/>
      <c r="FS259" s="133"/>
      <c r="FT259" s="133"/>
      <c r="FU259" s="133"/>
      <c r="FV259" s="133"/>
      <c r="FW259" s="133"/>
      <c r="FX259" s="133"/>
      <c r="FY259" s="133"/>
      <c r="FZ259" s="133"/>
      <c r="GA259" s="133"/>
      <c r="GB259" s="133"/>
      <c r="GC259" s="133"/>
      <c r="GD259" s="133"/>
      <c r="GE259" s="133"/>
      <c r="GF259" s="133"/>
      <c r="GG259" s="133"/>
      <c r="GH259" s="133"/>
      <c r="GI259" s="133"/>
      <c r="GJ259" s="133"/>
      <c r="GK259" s="133"/>
      <c r="GL259" s="133"/>
      <c r="GM259" s="133"/>
      <c r="GN259" s="133"/>
      <c r="GO259" s="133"/>
      <c r="GP259" s="133"/>
      <c r="GQ259" s="133"/>
      <c r="GR259" s="133"/>
      <c r="GS259" s="133"/>
      <c r="GT259" s="133"/>
      <c r="GU259" s="133"/>
      <c r="GV259" s="133"/>
      <c r="IG259" s="253"/>
      <c r="IH259" s="253"/>
      <c r="II259" s="253"/>
      <c r="IJ259" s="253"/>
    </row>
    <row r="260" spans="3:244">
      <c r="C260" s="133"/>
      <c r="D260" s="133"/>
      <c r="E260" s="133"/>
      <c r="F260" s="133"/>
      <c r="G260" s="133"/>
      <c r="H260" s="133"/>
      <c r="I260" s="133"/>
      <c r="J260" s="133"/>
      <c r="K260" s="133"/>
      <c r="L260" s="133"/>
      <c r="M260" s="133"/>
      <c r="N260" s="133"/>
      <c r="O260" s="133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  <c r="AA260" s="133"/>
      <c r="AB260" s="133"/>
      <c r="AC260" s="133"/>
      <c r="AD260" s="133"/>
      <c r="AE260" s="133"/>
      <c r="AF260" s="133"/>
      <c r="AG260" s="133"/>
      <c r="AH260" s="133"/>
      <c r="AI260" s="133"/>
      <c r="AJ260" s="133"/>
      <c r="AK260" s="133"/>
      <c r="AL260" s="133"/>
      <c r="AM260" s="133"/>
      <c r="AN260" s="133"/>
      <c r="AO260" s="133"/>
      <c r="AP260" s="133"/>
      <c r="AQ260" s="133"/>
      <c r="AR260" s="133"/>
      <c r="AS260" s="133"/>
      <c r="AT260" s="133"/>
      <c r="AU260" s="133"/>
      <c r="AV260" s="133"/>
      <c r="AW260" s="133"/>
      <c r="AX260" s="133"/>
      <c r="AY260" s="133"/>
      <c r="AZ260" s="133"/>
      <c r="BA260" s="133"/>
      <c r="BB260" s="133"/>
      <c r="BC260" s="133"/>
      <c r="BD260" s="133"/>
      <c r="BE260" s="133"/>
      <c r="BF260" s="133"/>
      <c r="BG260" s="133"/>
      <c r="BH260" s="133"/>
      <c r="BI260" s="133"/>
      <c r="BJ260" s="133"/>
      <c r="BK260" s="133"/>
      <c r="BL260" s="133"/>
      <c r="BM260" s="133"/>
      <c r="BN260" s="133"/>
      <c r="BO260" s="133"/>
      <c r="BP260" s="133"/>
      <c r="BQ260" s="133"/>
      <c r="BR260" s="133"/>
      <c r="BS260" s="133"/>
      <c r="BT260" s="133"/>
      <c r="BU260" s="133"/>
      <c r="BV260" s="133"/>
      <c r="BW260" s="133"/>
      <c r="BX260" s="133"/>
      <c r="BY260" s="133"/>
      <c r="BZ260" s="133"/>
      <c r="CA260" s="252"/>
      <c r="CB260" s="252"/>
      <c r="CC260" s="252"/>
      <c r="CD260" s="252"/>
      <c r="CE260" s="252"/>
      <c r="CF260" s="252"/>
      <c r="CG260" s="252"/>
      <c r="CH260" s="252"/>
      <c r="CI260" s="252"/>
      <c r="CJ260" s="252"/>
      <c r="CK260" s="252"/>
      <c r="CL260" s="252"/>
      <c r="CM260" s="252"/>
      <c r="CN260" s="252"/>
      <c r="CO260" s="252"/>
      <c r="CP260" s="252"/>
      <c r="CQ260" s="252"/>
      <c r="CR260" s="252"/>
      <c r="CS260" s="252"/>
      <c r="CT260" s="252"/>
      <c r="CU260" s="252"/>
      <c r="CV260" s="252"/>
      <c r="CW260" s="252"/>
      <c r="CX260" s="252"/>
      <c r="CY260" s="252"/>
      <c r="CZ260" s="252"/>
      <c r="DA260" s="252"/>
      <c r="DB260" s="252"/>
      <c r="DC260" s="252"/>
      <c r="DD260" s="252"/>
      <c r="DE260" s="252"/>
      <c r="DF260" s="252"/>
      <c r="DG260" s="252"/>
      <c r="DH260" s="252"/>
      <c r="FB260" s="133"/>
      <c r="FC260" s="133"/>
      <c r="FD260" s="133"/>
      <c r="FE260" s="133"/>
      <c r="FF260" s="133"/>
      <c r="FG260" s="133"/>
      <c r="FH260" s="133"/>
      <c r="FI260" s="133"/>
      <c r="FJ260" s="133"/>
      <c r="FK260" s="133"/>
      <c r="FL260" s="133"/>
      <c r="FM260" s="133"/>
      <c r="FN260" s="133"/>
      <c r="FO260" s="133"/>
      <c r="FP260" s="133"/>
      <c r="FQ260" s="133"/>
      <c r="FR260" s="133"/>
      <c r="FS260" s="133"/>
      <c r="FT260" s="133"/>
      <c r="FU260" s="133"/>
      <c r="FV260" s="133"/>
      <c r="FW260" s="133"/>
      <c r="FX260" s="133"/>
      <c r="FY260" s="133"/>
      <c r="FZ260" s="133"/>
      <c r="GA260" s="133"/>
      <c r="GB260" s="133"/>
      <c r="GC260" s="133"/>
      <c r="GD260" s="133"/>
      <c r="GE260" s="133"/>
      <c r="GF260" s="133"/>
      <c r="GG260" s="133"/>
      <c r="GH260" s="133"/>
      <c r="GI260" s="133"/>
      <c r="GJ260" s="133"/>
      <c r="GK260" s="133"/>
      <c r="GL260" s="133"/>
      <c r="GM260" s="133"/>
      <c r="GN260" s="133"/>
      <c r="GO260" s="133"/>
      <c r="GP260" s="133"/>
      <c r="GQ260" s="133"/>
      <c r="GR260" s="133"/>
      <c r="GS260" s="133"/>
      <c r="GT260" s="133"/>
      <c r="GU260" s="133"/>
      <c r="GV260" s="133"/>
      <c r="IG260" s="253"/>
      <c r="IH260" s="253"/>
      <c r="II260" s="253"/>
      <c r="IJ260" s="253"/>
    </row>
    <row r="261" spans="3:244">
      <c r="C261" s="133"/>
      <c r="D261" s="133"/>
      <c r="E261" s="133"/>
      <c r="F261" s="133"/>
      <c r="G261" s="133"/>
      <c r="H261" s="133"/>
      <c r="I261" s="133"/>
      <c r="J261" s="133"/>
      <c r="K261" s="133"/>
      <c r="L261" s="133"/>
      <c r="M261" s="133"/>
      <c r="N261" s="133"/>
      <c r="O261" s="133"/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  <c r="AA261" s="133"/>
      <c r="AB261" s="133"/>
      <c r="AC261" s="133"/>
      <c r="AD261" s="133"/>
      <c r="AE261" s="133"/>
      <c r="AF261" s="133"/>
      <c r="AG261" s="133"/>
      <c r="AH261" s="133"/>
      <c r="AI261" s="133"/>
      <c r="AJ261" s="133"/>
      <c r="AK261" s="133"/>
      <c r="AL261" s="133"/>
      <c r="AM261" s="133"/>
      <c r="AN261" s="133"/>
      <c r="AO261" s="133"/>
      <c r="AP261" s="133"/>
      <c r="AQ261" s="133"/>
      <c r="AR261" s="133"/>
      <c r="AS261" s="133"/>
      <c r="AT261" s="133"/>
      <c r="AU261" s="133"/>
      <c r="AV261" s="133"/>
      <c r="AW261" s="133"/>
      <c r="AX261" s="133"/>
      <c r="AY261" s="133"/>
      <c r="AZ261" s="133"/>
      <c r="BA261" s="133"/>
      <c r="BB261" s="133"/>
      <c r="BC261" s="133"/>
      <c r="BD261" s="133"/>
      <c r="BE261" s="133"/>
      <c r="BF261" s="133"/>
      <c r="BG261" s="133"/>
      <c r="BH261" s="133"/>
      <c r="BI261" s="133"/>
      <c r="BJ261" s="133"/>
      <c r="BK261" s="133"/>
      <c r="BL261" s="133"/>
      <c r="BM261" s="133"/>
      <c r="BN261" s="133"/>
      <c r="BO261" s="133"/>
      <c r="BP261" s="133"/>
      <c r="BQ261" s="133"/>
      <c r="BR261" s="133"/>
      <c r="BS261" s="133"/>
      <c r="BT261" s="133"/>
      <c r="BU261" s="133"/>
      <c r="BV261" s="133"/>
      <c r="BW261" s="133"/>
      <c r="BX261" s="133"/>
      <c r="BY261" s="133"/>
      <c r="BZ261" s="133"/>
      <c r="CA261" s="252"/>
      <c r="CB261" s="252"/>
      <c r="CC261" s="252"/>
      <c r="CD261" s="252"/>
      <c r="CE261" s="252"/>
      <c r="CF261" s="252"/>
      <c r="CG261" s="252"/>
      <c r="CH261" s="252"/>
      <c r="CI261" s="252"/>
      <c r="CJ261" s="252"/>
      <c r="CK261" s="252"/>
      <c r="CL261" s="252"/>
      <c r="CM261" s="252"/>
      <c r="CN261" s="252"/>
      <c r="CO261" s="252"/>
      <c r="CP261" s="252"/>
      <c r="CQ261" s="252"/>
      <c r="CR261" s="252"/>
      <c r="CS261" s="252"/>
      <c r="CT261" s="252"/>
      <c r="CU261" s="252"/>
      <c r="CV261" s="252"/>
      <c r="CW261" s="252"/>
      <c r="CX261" s="252"/>
      <c r="CY261" s="252"/>
      <c r="CZ261" s="252"/>
      <c r="DA261" s="252"/>
      <c r="DB261" s="252"/>
      <c r="DC261" s="252"/>
      <c r="DD261" s="252"/>
      <c r="DE261" s="252"/>
      <c r="DF261" s="252"/>
      <c r="DG261" s="252"/>
      <c r="DH261" s="252"/>
      <c r="FB261" s="133"/>
      <c r="FC261" s="133"/>
      <c r="FD261" s="133"/>
      <c r="FE261" s="133"/>
      <c r="FF261" s="133"/>
      <c r="FG261" s="133"/>
      <c r="FH261" s="133"/>
      <c r="FI261" s="133"/>
      <c r="FJ261" s="133"/>
      <c r="FK261" s="133"/>
      <c r="FL261" s="133"/>
      <c r="FM261" s="133"/>
      <c r="FN261" s="133"/>
      <c r="FO261" s="133"/>
      <c r="FP261" s="133"/>
      <c r="FQ261" s="133"/>
      <c r="FR261" s="133"/>
      <c r="FS261" s="133"/>
      <c r="FT261" s="133"/>
      <c r="FU261" s="133"/>
      <c r="FV261" s="133"/>
      <c r="FW261" s="133"/>
      <c r="FX261" s="133"/>
      <c r="FY261" s="133"/>
      <c r="FZ261" s="133"/>
      <c r="GA261" s="133"/>
      <c r="GB261" s="133"/>
      <c r="GC261" s="133"/>
      <c r="GD261" s="133"/>
      <c r="GE261" s="133"/>
      <c r="GF261" s="133"/>
      <c r="GG261" s="133"/>
      <c r="GH261" s="133"/>
      <c r="GI261" s="133"/>
      <c r="GJ261" s="133"/>
      <c r="GK261" s="133"/>
      <c r="GL261" s="133"/>
      <c r="GM261" s="133"/>
      <c r="GN261" s="133"/>
      <c r="GO261" s="133"/>
      <c r="GP261" s="133"/>
      <c r="GQ261" s="133"/>
      <c r="GR261" s="133"/>
      <c r="GS261" s="133"/>
      <c r="GT261" s="133"/>
      <c r="GU261" s="133"/>
      <c r="GV261" s="133"/>
      <c r="IG261" s="253"/>
      <c r="IH261" s="253"/>
      <c r="II261" s="253"/>
      <c r="IJ261" s="253"/>
    </row>
    <row r="262" spans="3:244">
      <c r="C262" s="133"/>
      <c r="D262" s="133"/>
      <c r="E262" s="133"/>
      <c r="F262" s="133"/>
      <c r="G262" s="133"/>
      <c r="H262" s="133"/>
      <c r="I262" s="133"/>
      <c r="J262" s="133"/>
      <c r="K262" s="133"/>
      <c r="L262" s="133"/>
      <c r="M262" s="133"/>
      <c r="N262" s="133"/>
      <c r="O262" s="133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  <c r="AA262" s="133"/>
      <c r="AB262" s="133"/>
      <c r="AC262" s="133"/>
      <c r="AD262" s="133"/>
      <c r="AE262" s="133"/>
      <c r="AF262" s="133"/>
      <c r="AG262" s="133"/>
      <c r="AH262" s="133"/>
      <c r="AI262" s="133"/>
      <c r="AJ262" s="133"/>
      <c r="AK262" s="133"/>
      <c r="AL262" s="133"/>
      <c r="AM262" s="133"/>
      <c r="AN262" s="133"/>
      <c r="AO262" s="133"/>
      <c r="AP262" s="133"/>
      <c r="AQ262" s="133"/>
      <c r="AR262" s="133"/>
      <c r="AS262" s="133"/>
      <c r="AT262" s="133"/>
      <c r="AU262" s="133"/>
      <c r="AV262" s="133"/>
      <c r="AW262" s="133"/>
      <c r="AX262" s="133"/>
      <c r="AY262" s="133"/>
      <c r="AZ262" s="133"/>
      <c r="BA262" s="133"/>
      <c r="BB262" s="133"/>
      <c r="BC262" s="133"/>
      <c r="BD262" s="133"/>
      <c r="BE262" s="133"/>
      <c r="BF262" s="133"/>
      <c r="BG262" s="133"/>
      <c r="BH262" s="133"/>
      <c r="BI262" s="133"/>
      <c r="BJ262" s="133"/>
      <c r="BK262" s="133"/>
      <c r="BL262" s="133"/>
      <c r="BM262" s="133"/>
      <c r="BN262" s="133"/>
      <c r="BO262" s="133"/>
      <c r="BP262" s="133"/>
      <c r="BQ262" s="133"/>
      <c r="BR262" s="133"/>
      <c r="BS262" s="133"/>
      <c r="BT262" s="133"/>
      <c r="BU262" s="133"/>
      <c r="BV262" s="133"/>
      <c r="BW262" s="133"/>
      <c r="BX262" s="133"/>
      <c r="BY262" s="133"/>
      <c r="BZ262" s="133"/>
      <c r="CA262" s="252"/>
      <c r="CB262" s="252"/>
      <c r="CC262" s="252"/>
      <c r="CD262" s="252"/>
      <c r="CE262" s="252"/>
      <c r="CF262" s="252"/>
      <c r="CG262" s="252"/>
      <c r="CH262" s="252"/>
      <c r="CI262" s="252"/>
      <c r="CJ262" s="252"/>
      <c r="CK262" s="252"/>
      <c r="CL262" s="252"/>
      <c r="CM262" s="252"/>
      <c r="CN262" s="252"/>
      <c r="CO262" s="252"/>
      <c r="CP262" s="252"/>
      <c r="CQ262" s="252"/>
      <c r="CR262" s="252"/>
      <c r="CS262" s="252"/>
      <c r="CT262" s="252"/>
      <c r="CU262" s="252"/>
      <c r="CV262" s="252"/>
      <c r="CW262" s="252"/>
      <c r="CX262" s="252"/>
      <c r="CY262" s="252"/>
      <c r="CZ262" s="252"/>
      <c r="DA262" s="252"/>
      <c r="DB262" s="252"/>
      <c r="DC262" s="252"/>
      <c r="DD262" s="252"/>
      <c r="DE262" s="252"/>
      <c r="DF262" s="252"/>
      <c r="DG262" s="252"/>
      <c r="DH262" s="252"/>
      <c r="FB262" s="133"/>
      <c r="FC262" s="133"/>
      <c r="FD262" s="133"/>
      <c r="FE262" s="133"/>
      <c r="FF262" s="133"/>
      <c r="FG262" s="133"/>
      <c r="FH262" s="133"/>
      <c r="FI262" s="133"/>
      <c r="FJ262" s="133"/>
      <c r="FK262" s="133"/>
      <c r="FL262" s="133"/>
      <c r="FM262" s="133"/>
      <c r="FN262" s="133"/>
      <c r="FO262" s="133"/>
      <c r="FP262" s="133"/>
      <c r="FQ262" s="133"/>
      <c r="FR262" s="133"/>
      <c r="FS262" s="133"/>
      <c r="FT262" s="133"/>
      <c r="FU262" s="133"/>
      <c r="FV262" s="133"/>
      <c r="FW262" s="133"/>
      <c r="FX262" s="133"/>
      <c r="FY262" s="133"/>
      <c r="FZ262" s="133"/>
      <c r="GA262" s="133"/>
      <c r="GB262" s="133"/>
      <c r="GC262" s="133"/>
      <c r="GD262" s="133"/>
      <c r="GE262" s="133"/>
      <c r="GF262" s="133"/>
      <c r="GG262" s="133"/>
      <c r="GH262" s="133"/>
      <c r="GI262" s="133"/>
      <c r="GJ262" s="133"/>
      <c r="GK262" s="133"/>
      <c r="GL262" s="133"/>
      <c r="GM262" s="133"/>
      <c r="GN262" s="133"/>
      <c r="GO262" s="133"/>
      <c r="GP262" s="133"/>
      <c r="GQ262" s="133"/>
      <c r="GR262" s="133"/>
      <c r="GS262" s="133"/>
      <c r="GT262" s="133"/>
      <c r="GU262" s="133"/>
      <c r="GV262" s="133"/>
      <c r="IG262" s="253"/>
      <c r="IH262" s="253"/>
      <c r="II262" s="253"/>
      <c r="IJ262" s="253"/>
    </row>
    <row r="263" spans="3:244">
      <c r="C263" s="133"/>
      <c r="D263" s="133"/>
      <c r="E263" s="133"/>
      <c r="F263" s="133"/>
      <c r="G263" s="133"/>
      <c r="H263" s="133"/>
      <c r="I263" s="133"/>
      <c r="J263" s="133"/>
      <c r="K263" s="133"/>
      <c r="L263" s="133"/>
      <c r="M263" s="133"/>
      <c r="N263" s="133"/>
      <c r="O263" s="133"/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  <c r="AA263" s="133"/>
      <c r="AB263" s="133"/>
      <c r="AC263" s="133"/>
      <c r="AD263" s="133"/>
      <c r="AE263" s="133"/>
      <c r="AF263" s="133"/>
      <c r="AG263" s="133"/>
      <c r="AH263" s="133"/>
      <c r="AI263" s="133"/>
      <c r="AJ263" s="133"/>
      <c r="AK263" s="133"/>
      <c r="AL263" s="133"/>
      <c r="AM263" s="133"/>
      <c r="AN263" s="133"/>
      <c r="AO263" s="133"/>
      <c r="AP263" s="133"/>
      <c r="AQ263" s="133"/>
      <c r="AR263" s="133"/>
      <c r="AS263" s="133"/>
      <c r="AT263" s="133"/>
      <c r="AU263" s="133"/>
      <c r="AV263" s="133"/>
      <c r="AW263" s="133"/>
      <c r="AX263" s="133"/>
      <c r="AY263" s="133"/>
      <c r="AZ263" s="133"/>
      <c r="BA263" s="133"/>
      <c r="BB263" s="133"/>
      <c r="BC263" s="133"/>
      <c r="BD263" s="133"/>
      <c r="BE263" s="133"/>
      <c r="BF263" s="133"/>
      <c r="BG263" s="133"/>
      <c r="BH263" s="133"/>
      <c r="BI263" s="133"/>
      <c r="BJ263" s="133"/>
      <c r="BK263" s="133"/>
      <c r="BL263" s="133"/>
      <c r="BM263" s="133"/>
      <c r="BN263" s="133"/>
      <c r="BO263" s="133"/>
      <c r="BP263" s="133"/>
      <c r="BQ263" s="133"/>
      <c r="BR263" s="133"/>
      <c r="BS263" s="133"/>
      <c r="BT263" s="133"/>
      <c r="BU263" s="133"/>
      <c r="BV263" s="133"/>
      <c r="BW263" s="133"/>
      <c r="BX263" s="133"/>
      <c r="BY263" s="133"/>
      <c r="BZ263" s="133"/>
      <c r="CA263" s="252"/>
      <c r="CB263" s="252"/>
      <c r="CC263" s="252"/>
      <c r="CD263" s="252"/>
      <c r="CE263" s="252"/>
      <c r="CF263" s="252"/>
      <c r="CG263" s="252"/>
      <c r="CH263" s="252"/>
      <c r="CI263" s="252"/>
      <c r="CJ263" s="252"/>
      <c r="CK263" s="252"/>
      <c r="CL263" s="252"/>
      <c r="CM263" s="252"/>
      <c r="CN263" s="252"/>
      <c r="CO263" s="252"/>
      <c r="CP263" s="252"/>
      <c r="CQ263" s="252"/>
      <c r="CR263" s="252"/>
      <c r="CS263" s="252"/>
      <c r="CT263" s="252"/>
      <c r="CU263" s="252"/>
      <c r="CV263" s="252"/>
      <c r="CW263" s="252"/>
      <c r="CX263" s="252"/>
      <c r="CY263" s="252"/>
      <c r="CZ263" s="252"/>
      <c r="DA263" s="252"/>
      <c r="DB263" s="252"/>
      <c r="DC263" s="252"/>
      <c r="DD263" s="252"/>
      <c r="DE263" s="252"/>
      <c r="DF263" s="252"/>
      <c r="DG263" s="252"/>
      <c r="DH263" s="252"/>
      <c r="FB263" s="133"/>
      <c r="FC263" s="133"/>
      <c r="FD263" s="133"/>
      <c r="FE263" s="133"/>
      <c r="FF263" s="133"/>
      <c r="FG263" s="133"/>
      <c r="FH263" s="133"/>
      <c r="FI263" s="133"/>
      <c r="FJ263" s="133"/>
      <c r="FK263" s="133"/>
      <c r="FL263" s="133"/>
      <c r="FM263" s="133"/>
      <c r="FN263" s="133"/>
      <c r="FO263" s="133"/>
      <c r="FP263" s="133"/>
      <c r="FQ263" s="133"/>
      <c r="FR263" s="133"/>
      <c r="FS263" s="133"/>
      <c r="FT263" s="133"/>
      <c r="FU263" s="133"/>
      <c r="FV263" s="133"/>
      <c r="FW263" s="133"/>
      <c r="FX263" s="133"/>
      <c r="FY263" s="133"/>
      <c r="FZ263" s="133"/>
      <c r="GA263" s="133"/>
      <c r="GB263" s="133"/>
      <c r="GC263" s="133"/>
      <c r="GD263" s="133"/>
      <c r="GE263" s="133"/>
      <c r="GF263" s="133"/>
      <c r="GG263" s="133"/>
      <c r="GH263" s="133"/>
      <c r="GI263" s="133"/>
      <c r="GJ263" s="133"/>
      <c r="GK263" s="133"/>
      <c r="GL263" s="133"/>
      <c r="GM263" s="133"/>
      <c r="GN263" s="133"/>
      <c r="GO263" s="133"/>
      <c r="GP263" s="133"/>
      <c r="GQ263" s="133"/>
      <c r="GR263" s="133"/>
      <c r="GS263" s="133"/>
      <c r="GT263" s="133"/>
      <c r="GU263" s="133"/>
      <c r="GV263" s="133"/>
      <c r="IG263" s="253"/>
      <c r="IH263" s="253"/>
      <c r="II263" s="253"/>
      <c r="IJ263" s="253"/>
    </row>
    <row r="264" spans="3:244">
      <c r="C264" s="133"/>
      <c r="D264" s="133"/>
      <c r="E264" s="133"/>
      <c r="F264" s="133"/>
      <c r="G264" s="133"/>
      <c r="H264" s="133"/>
      <c r="I264" s="133"/>
      <c r="J264" s="133"/>
      <c r="K264" s="133"/>
      <c r="L264" s="133"/>
      <c r="M264" s="133"/>
      <c r="N264" s="133"/>
      <c r="O264" s="133"/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  <c r="AA264" s="133"/>
      <c r="AB264" s="133"/>
      <c r="AC264" s="133"/>
      <c r="AD264" s="133"/>
      <c r="AE264" s="133"/>
      <c r="AF264" s="133"/>
      <c r="AG264" s="133"/>
      <c r="AH264" s="133"/>
      <c r="AI264" s="133"/>
      <c r="AJ264" s="133"/>
      <c r="AK264" s="133"/>
      <c r="AL264" s="133"/>
      <c r="AM264" s="133"/>
      <c r="AN264" s="133"/>
      <c r="AO264" s="133"/>
      <c r="AP264" s="133"/>
      <c r="AQ264" s="133"/>
      <c r="AR264" s="133"/>
      <c r="AS264" s="133"/>
      <c r="AT264" s="133"/>
      <c r="AU264" s="133"/>
      <c r="AV264" s="133"/>
      <c r="AW264" s="133"/>
      <c r="AX264" s="133"/>
      <c r="AY264" s="133"/>
      <c r="AZ264" s="133"/>
      <c r="BA264" s="133"/>
      <c r="BB264" s="133"/>
      <c r="BC264" s="133"/>
      <c r="BD264" s="133"/>
      <c r="BE264" s="133"/>
      <c r="BF264" s="133"/>
      <c r="BG264" s="133"/>
      <c r="BH264" s="133"/>
      <c r="BI264" s="133"/>
      <c r="BJ264" s="133"/>
      <c r="BK264" s="133"/>
      <c r="BL264" s="133"/>
      <c r="BM264" s="133"/>
      <c r="BN264" s="133"/>
      <c r="BO264" s="133"/>
      <c r="BP264" s="133"/>
      <c r="BQ264" s="133"/>
      <c r="BR264" s="133"/>
      <c r="BS264" s="133"/>
      <c r="BT264" s="133"/>
      <c r="BU264" s="133"/>
      <c r="BV264" s="133"/>
      <c r="BW264" s="133"/>
      <c r="BX264" s="133"/>
      <c r="BY264" s="133"/>
      <c r="BZ264" s="133"/>
      <c r="CA264" s="252"/>
      <c r="CB264" s="252"/>
      <c r="CC264" s="252"/>
      <c r="CD264" s="252"/>
      <c r="CE264" s="252"/>
      <c r="CF264" s="252"/>
      <c r="CG264" s="252"/>
      <c r="CH264" s="252"/>
      <c r="CI264" s="252"/>
      <c r="CJ264" s="252"/>
      <c r="CK264" s="252"/>
      <c r="CL264" s="252"/>
      <c r="CM264" s="252"/>
      <c r="CN264" s="252"/>
      <c r="CO264" s="252"/>
      <c r="CP264" s="252"/>
      <c r="CQ264" s="252"/>
      <c r="CR264" s="252"/>
      <c r="CS264" s="252"/>
      <c r="CT264" s="252"/>
      <c r="CU264" s="252"/>
      <c r="CV264" s="252"/>
      <c r="CW264" s="252"/>
      <c r="CX264" s="252"/>
      <c r="CY264" s="252"/>
      <c r="CZ264" s="252"/>
      <c r="DA264" s="252"/>
      <c r="DB264" s="252"/>
      <c r="DC264" s="252"/>
      <c r="DD264" s="252"/>
      <c r="DE264" s="252"/>
      <c r="DF264" s="252"/>
      <c r="DG264" s="252"/>
      <c r="DH264" s="252"/>
      <c r="FB264" s="133"/>
      <c r="FC264" s="133"/>
      <c r="FD264" s="133"/>
      <c r="FE264" s="133"/>
      <c r="FF264" s="133"/>
      <c r="FG264" s="133"/>
      <c r="FH264" s="133"/>
      <c r="FI264" s="133"/>
      <c r="FJ264" s="133"/>
      <c r="FK264" s="133"/>
      <c r="FL264" s="133"/>
      <c r="FM264" s="133"/>
      <c r="FN264" s="133"/>
      <c r="FO264" s="133"/>
      <c r="FP264" s="133"/>
      <c r="FQ264" s="133"/>
      <c r="FR264" s="133"/>
      <c r="FS264" s="133"/>
      <c r="FT264" s="133"/>
      <c r="FU264" s="133"/>
      <c r="FV264" s="133"/>
      <c r="FW264" s="133"/>
      <c r="FX264" s="133"/>
      <c r="FY264" s="133"/>
      <c r="FZ264" s="133"/>
      <c r="GA264" s="133"/>
      <c r="GB264" s="133"/>
      <c r="GC264" s="133"/>
      <c r="GD264" s="133"/>
      <c r="GE264" s="133"/>
      <c r="GF264" s="133"/>
      <c r="GG264" s="133"/>
      <c r="GH264" s="133"/>
      <c r="GI264" s="133"/>
      <c r="GJ264" s="133"/>
      <c r="GK264" s="133"/>
      <c r="GL264" s="133"/>
      <c r="GM264" s="133"/>
      <c r="GN264" s="133"/>
      <c r="GO264" s="133"/>
      <c r="GP264" s="133"/>
      <c r="GQ264" s="133"/>
      <c r="GR264" s="133"/>
      <c r="GS264" s="133"/>
      <c r="GT264" s="133"/>
      <c r="GU264" s="133"/>
      <c r="GV264" s="133"/>
      <c r="IG264" s="253"/>
      <c r="IH264" s="253"/>
      <c r="II264" s="253"/>
      <c r="IJ264" s="253"/>
    </row>
    <row r="265" spans="3:244">
      <c r="C265" s="133"/>
      <c r="D265" s="133"/>
      <c r="E265" s="133"/>
      <c r="F265" s="133"/>
      <c r="G265" s="133"/>
      <c r="H265" s="133"/>
      <c r="I265" s="133"/>
      <c r="J265" s="133"/>
      <c r="K265" s="133"/>
      <c r="L265" s="133"/>
      <c r="M265" s="133"/>
      <c r="N265" s="133"/>
      <c r="O265" s="133"/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  <c r="Z265" s="133"/>
      <c r="AA265" s="133"/>
      <c r="AB265" s="133"/>
      <c r="AC265" s="133"/>
      <c r="AD265" s="133"/>
      <c r="AE265" s="133"/>
      <c r="AF265" s="133"/>
      <c r="AG265" s="133"/>
      <c r="AH265" s="133"/>
      <c r="AI265" s="133"/>
      <c r="AJ265" s="133"/>
      <c r="AK265" s="133"/>
      <c r="AL265" s="133"/>
      <c r="AM265" s="133"/>
      <c r="AN265" s="133"/>
      <c r="AO265" s="133"/>
      <c r="AP265" s="133"/>
      <c r="AQ265" s="133"/>
      <c r="AR265" s="133"/>
      <c r="AS265" s="133"/>
      <c r="AT265" s="133"/>
      <c r="AU265" s="133"/>
      <c r="AV265" s="133"/>
      <c r="AW265" s="133"/>
      <c r="AX265" s="133"/>
      <c r="AY265" s="133"/>
      <c r="AZ265" s="133"/>
      <c r="BA265" s="133"/>
      <c r="BB265" s="133"/>
      <c r="BC265" s="133"/>
      <c r="BD265" s="133"/>
      <c r="BE265" s="133"/>
      <c r="BF265" s="133"/>
      <c r="BG265" s="133"/>
      <c r="BH265" s="133"/>
      <c r="BI265" s="133"/>
      <c r="BJ265" s="133"/>
      <c r="BK265" s="133"/>
      <c r="BL265" s="133"/>
      <c r="BM265" s="133"/>
      <c r="BN265" s="133"/>
      <c r="BO265" s="133"/>
      <c r="BP265" s="133"/>
      <c r="BQ265" s="133"/>
      <c r="BR265" s="133"/>
      <c r="BS265" s="133"/>
      <c r="BT265" s="133"/>
      <c r="BU265" s="133"/>
      <c r="BV265" s="133"/>
      <c r="BW265" s="133"/>
      <c r="BX265" s="133"/>
      <c r="BY265" s="133"/>
      <c r="BZ265" s="133"/>
      <c r="CA265" s="252"/>
      <c r="CB265" s="252"/>
      <c r="CC265" s="252"/>
      <c r="CD265" s="252"/>
      <c r="CE265" s="252"/>
      <c r="CF265" s="252"/>
      <c r="CG265" s="252"/>
      <c r="CH265" s="252"/>
      <c r="CI265" s="252"/>
      <c r="CJ265" s="252"/>
      <c r="CK265" s="252"/>
      <c r="CL265" s="252"/>
      <c r="CM265" s="252"/>
      <c r="CN265" s="252"/>
      <c r="CO265" s="252"/>
      <c r="CP265" s="252"/>
      <c r="CQ265" s="252"/>
      <c r="CR265" s="252"/>
      <c r="CS265" s="252"/>
      <c r="CT265" s="252"/>
      <c r="CU265" s="252"/>
      <c r="CV265" s="252"/>
      <c r="CW265" s="252"/>
      <c r="CX265" s="252"/>
      <c r="CY265" s="252"/>
      <c r="CZ265" s="252"/>
      <c r="DA265" s="252"/>
      <c r="DB265" s="252"/>
      <c r="DC265" s="252"/>
      <c r="DD265" s="252"/>
      <c r="DE265" s="252"/>
      <c r="DF265" s="252"/>
      <c r="DG265" s="252"/>
      <c r="DH265" s="252"/>
      <c r="FB265" s="133"/>
      <c r="FC265" s="133"/>
      <c r="FD265" s="133"/>
      <c r="FE265" s="133"/>
      <c r="FF265" s="133"/>
      <c r="FG265" s="133"/>
      <c r="FH265" s="133"/>
      <c r="FI265" s="133"/>
      <c r="FJ265" s="133"/>
      <c r="FK265" s="133"/>
      <c r="FL265" s="133"/>
      <c r="FM265" s="133"/>
      <c r="FN265" s="133"/>
      <c r="FO265" s="133"/>
      <c r="FP265" s="133"/>
      <c r="FQ265" s="133"/>
      <c r="FR265" s="133"/>
      <c r="FS265" s="133"/>
      <c r="FT265" s="133"/>
      <c r="FU265" s="133"/>
      <c r="FV265" s="133"/>
      <c r="FW265" s="133"/>
      <c r="FX265" s="133"/>
      <c r="FY265" s="133"/>
      <c r="FZ265" s="133"/>
      <c r="GA265" s="133"/>
      <c r="GB265" s="133"/>
      <c r="GC265" s="133"/>
      <c r="GD265" s="133"/>
      <c r="GE265" s="133"/>
      <c r="GF265" s="133"/>
      <c r="GG265" s="133"/>
      <c r="GH265" s="133"/>
      <c r="GI265" s="133"/>
      <c r="GJ265" s="133"/>
      <c r="GK265" s="133"/>
      <c r="GL265" s="133"/>
      <c r="GM265" s="133"/>
      <c r="GN265" s="133"/>
      <c r="GO265" s="133"/>
      <c r="GP265" s="133"/>
      <c r="GQ265" s="133"/>
      <c r="GR265" s="133"/>
      <c r="GS265" s="133"/>
      <c r="GT265" s="133"/>
      <c r="GU265" s="133"/>
      <c r="GV265" s="133"/>
      <c r="IG265" s="253"/>
      <c r="IH265" s="253"/>
      <c r="II265" s="253"/>
      <c r="IJ265" s="253"/>
    </row>
    <row r="266" spans="3:244">
      <c r="C266" s="133"/>
      <c r="D266" s="133"/>
      <c r="E266" s="133"/>
      <c r="F266" s="133"/>
      <c r="G266" s="133"/>
      <c r="H266" s="133"/>
      <c r="I266" s="133"/>
      <c r="J266" s="133"/>
      <c r="K266" s="133"/>
      <c r="L266" s="133"/>
      <c r="M266" s="133"/>
      <c r="N266" s="133"/>
      <c r="O266" s="133"/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  <c r="Z266" s="133"/>
      <c r="AA266" s="133"/>
      <c r="AB266" s="133"/>
      <c r="AC266" s="133"/>
      <c r="AD266" s="133"/>
      <c r="AE266" s="133"/>
      <c r="AF266" s="133"/>
      <c r="AG266" s="133"/>
      <c r="AH266" s="133"/>
      <c r="AI266" s="133"/>
      <c r="AJ266" s="133"/>
      <c r="AK266" s="133"/>
      <c r="AL266" s="133"/>
      <c r="AM266" s="133"/>
      <c r="AN266" s="133"/>
      <c r="AO266" s="133"/>
      <c r="AP266" s="133"/>
      <c r="AQ266" s="133"/>
      <c r="AR266" s="133"/>
      <c r="AS266" s="133"/>
      <c r="AT266" s="133"/>
      <c r="AU266" s="133"/>
      <c r="AV266" s="133"/>
      <c r="AW266" s="133"/>
      <c r="AX266" s="133"/>
      <c r="AY266" s="133"/>
      <c r="AZ266" s="133"/>
      <c r="BA266" s="133"/>
      <c r="BB266" s="133"/>
      <c r="BC266" s="133"/>
      <c r="BD266" s="133"/>
      <c r="BE266" s="133"/>
      <c r="BF266" s="133"/>
      <c r="BG266" s="133"/>
      <c r="BH266" s="133"/>
      <c r="BI266" s="133"/>
      <c r="BJ266" s="133"/>
      <c r="BK266" s="133"/>
      <c r="BL266" s="133"/>
      <c r="BM266" s="133"/>
      <c r="BN266" s="133"/>
      <c r="BO266" s="133"/>
      <c r="BP266" s="133"/>
      <c r="BQ266" s="133"/>
      <c r="BR266" s="133"/>
      <c r="BS266" s="133"/>
      <c r="BT266" s="133"/>
      <c r="BU266" s="133"/>
      <c r="BV266" s="133"/>
      <c r="BW266" s="133"/>
      <c r="BX266" s="133"/>
      <c r="BY266" s="133"/>
      <c r="BZ266" s="133"/>
      <c r="CA266" s="252"/>
      <c r="CB266" s="252"/>
      <c r="CC266" s="252"/>
      <c r="CD266" s="252"/>
      <c r="CE266" s="252"/>
      <c r="CF266" s="252"/>
      <c r="CG266" s="252"/>
      <c r="CH266" s="252"/>
      <c r="CI266" s="252"/>
      <c r="CJ266" s="252"/>
      <c r="CK266" s="252"/>
      <c r="CL266" s="252"/>
      <c r="CM266" s="252"/>
      <c r="CN266" s="252"/>
      <c r="CO266" s="252"/>
      <c r="CP266" s="252"/>
      <c r="CQ266" s="252"/>
      <c r="CR266" s="252"/>
      <c r="CS266" s="252"/>
      <c r="CT266" s="252"/>
      <c r="CU266" s="252"/>
      <c r="CV266" s="252"/>
      <c r="CW266" s="252"/>
      <c r="CX266" s="252"/>
      <c r="CY266" s="252"/>
      <c r="CZ266" s="252"/>
      <c r="DA266" s="252"/>
      <c r="DB266" s="252"/>
      <c r="DC266" s="252"/>
      <c r="DD266" s="252"/>
      <c r="DE266" s="252"/>
      <c r="DF266" s="252"/>
      <c r="DG266" s="252"/>
      <c r="DH266" s="252"/>
      <c r="FB266" s="133"/>
      <c r="FC266" s="133"/>
      <c r="FD266" s="133"/>
      <c r="FE266" s="133"/>
      <c r="FF266" s="133"/>
      <c r="FG266" s="133"/>
      <c r="FH266" s="133"/>
      <c r="FI266" s="133"/>
      <c r="FJ266" s="133"/>
      <c r="FK266" s="133"/>
      <c r="FL266" s="133"/>
      <c r="FM266" s="133"/>
      <c r="FN266" s="133"/>
      <c r="FO266" s="133"/>
      <c r="FP266" s="133"/>
      <c r="FQ266" s="133"/>
      <c r="FR266" s="133"/>
      <c r="FS266" s="133"/>
      <c r="FT266" s="133"/>
      <c r="FU266" s="133"/>
      <c r="FV266" s="133"/>
      <c r="FW266" s="133"/>
      <c r="FX266" s="133"/>
      <c r="FY266" s="133"/>
      <c r="FZ266" s="133"/>
      <c r="GA266" s="133"/>
      <c r="GB266" s="133"/>
      <c r="GC266" s="133"/>
      <c r="GD266" s="133"/>
      <c r="GE266" s="133"/>
      <c r="GF266" s="133"/>
      <c r="GG266" s="133"/>
      <c r="GH266" s="133"/>
      <c r="GI266" s="133"/>
      <c r="GJ266" s="133"/>
      <c r="GK266" s="133"/>
      <c r="GL266" s="133"/>
      <c r="GM266" s="133"/>
      <c r="GN266" s="133"/>
      <c r="GO266" s="133"/>
      <c r="GP266" s="133"/>
      <c r="GQ266" s="133"/>
      <c r="GR266" s="133"/>
      <c r="GS266" s="133"/>
      <c r="GT266" s="133"/>
      <c r="GU266" s="133"/>
      <c r="GV266" s="133"/>
      <c r="IG266" s="253"/>
      <c r="IH266" s="253"/>
      <c r="II266" s="253"/>
      <c r="IJ266" s="253"/>
    </row>
    <row r="267" spans="3:244">
      <c r="C267" s="133"/>
      <c r="D267" s="133"/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  <c r="AA267" s="133"/>
      <c r="AB267" s="133"/>
      <c r="AC267" s="133"/>
      <c r="AD267" s="133"/>
      <c r="AE267" s="133"/>
      <c r="AF267" s="133"/>
      <c r="AG267" s="133"/>
      <c r="AH267" s="133"/>
      <c r="AI267" s="133"/>
      <c r="AJ267" s="133"/>
      <c r="AK267" s="133"/>
      <c r="AL267" s="133"/>
      <c r="AM267" s="133"/>
      <c r="AN267" s="133"/>
      <c r="AO267" s="133"/>
      <c r="AP267" s="133"/>
      <c r="AQ267" s="133"/>
      <c r="AR267" s="133"/>
      <c r="AS267" s="133"/>
      <c r="AT267" s="133"/>
      <c r="AU267" s="133"/>
      <c r="AV267" s="133"/>
      <c r="AW267" s="133"/>
      <c r="AX267" s="133"/>
      <c r="AY267" s="133"/>
      <c r="AZ267" s="133"/>
      <c r="BA267" s="133"/>
      <c r="BB267" s="133"/>
      <c r="BC267" s="133"/>
      <c r="BD267" s="133"/>
      <c r="BE267" s="133"/>
      <c r="BF267" s="133"/>
      <c r="BG267" s="133"/>
      <c r="BH267" s="133"/>
      <c r="BI267" s="133"/>
      <c r="BJ267" s="133"/>
      <c r="BK267" s="133"/>
      <c r="BL267" s="133"/>
      <c r="BM267" s="133"/>
      <c r="BN267" s="133"/>
      <c r="BO267" s="133"/>
      <c r="BP267" s="133"/>
      <c r="BQ267" s="133"/>
      <c r="BR267" s="133"/>
      <c r="BS267" s="133"/>
      <c r="BT267" s="133"/>
      <c r="BU267" s="133"/>
      <c r="BV267" s="133"/>
      <c r="BW267" s="133"/>
      <c r="BX267" s="133"/>
      <c r="BY267" s="133"/>
      <c r="BZ267" s="133"/>
      <c r="CA267" s="252"/>
      <c r="CB267" s="252"/>
      <c r="CC267" s="252"/>
      <c r="CD267" s="252"/>
      <c r="CE267" s="252"/>
      <c r="CF267" s="252"/>
      <c r="CG267" s="252"/>
      <c r="CH267" s="252"/>
      <c r="CI267" s="252"/>
      <c r="CJ267" s="252"/>
      <c r="CK267" s="252"/>
      <c r="CL267" s="252"/>
      <c r="CM267" s="252"/>
      <c r="CN267" s="252"/>
      <c r="CO267" s="252"/>
      <c r="CP267" s="252"/>
      <c r="CQ267" s="252"/>
      <c r="CR267" s="252"/>
      <c r="CS267" s="252"/>
      <c r="CT267" s="252"/>
      <c r="CU267" s="252"/>
      <c r="CV267" s="252"/>
      <c r="CW267" s="252"/>
      <c r="CX267" s="252"/>
      <c r="CY267" s="252"/>
      <c r="CZ267" s="252"/>
      <c r="DA267" s="252"/>
      <c r="DB267" s="252"/>
      <c r="DC267" s="252"/>
      <c r="DD267" s="252"/>
      <c r="DE267" s="252"/>
      <c r="DF267" s="252"/>
      <c r="DG267" s="252"/>
      <c r="DH267" s="252"/>
      <c r="FB267" s="133"/>
      <c r="FC267" s="133"/>
      <c r="FD267" s="133"/>
      <c r="FE267" s="133"/>
      <c r="FF267" s="133"/>
      <c r="FG267" s="133"/>
      <c r="FH267" s="133"/>
      <c r="FI267" s="133"/>
      <c r="FJ267" s="133"/>
      <c r="FK267" s="133"/>
      <c r="FL267" s="133"/>
      <c r="FM267" s="133"/>
      <c r="FN267" s="133"/>
      <c r="FO267" s="133"/>
      <c r="FP267" s="133"/>
      <c r="FQ267" s="133"/>
      <c r="FR267" s="133"/>
      <c r="FS267" s="133"/>
      <c r="FT267" s="133"/>
      <c r="FU267" s="133"/>
      <c r="FV267" s="133"/>
      <c r="FW267" s="133"/>
      <c r="FX267" s="133"/>
      <c r="FY267" s="133"/>
      <c r="FZ267" s="133"/>
      <c r="GA267" s="133"/>
      <c r="GB267" s="133"/>
      <c r="GC267" s="133"/>
      <c r="GD267" s="133"/>
      <c r="GE267" s="133"/>
      <c r="GF267" s="133"/>
      <c r="GG267" s="133"/>
      <c r="GH267" s="133"/>
      <c r="GI267" s="133"/>
      <c r="GJ267" s="133"/>
      <c r="GK267" s="133"/>
      <c r="GL267" s="133"/>
      <c r="GM267" s="133"/>
      <c r="GN267" s="133"/>
      <c r="GO267" s="133"/>
      <c r="GP267" s="133"/>
      <c r="GQ267" s="133"/>
      <c r="GR267" s="133"/>
      <c r="GS267" s="133"/>
      <c r="GT267" s="133"/>
      <c r="GU267" s="133"/>
      <c r="GV267" s="133"/>
      <c r="IG267" s="253"/>
      <c r="IH267" s="253"/>
      <c r="II267" s="253"/>
      <c r="IJ267" s="253"/>
    </row>
    <row r="268" spans="3:244">
      <c r="C268" s="133"/>
      <c r="D268" s="133"/>
      <c r="E268" s="133"/>
      <c r="F268" s="133"/>
      <c r="G268" s="133"/>
      <c r="H268" s="133"/>
      <c r="I268" s="133"/>
      <c r="J268" s="133"/>
      <c r="K268" s="133"/>
      <c r="L268" s="133"/>
      <c r="M268" s="133"/>
      <c r="N268" s="133"/>
      <c r="O268" s="133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  <c r="AA268" s="133"/>
      <c r="AB268" s="133"/>
      <c r="AC268" s="133"/>
      <c r="AD268" s="133"/>
      <c r="AE268" s="133"/>
      <c r="AF268" s="133"/>
      <c r="AG268" s="133"/>
      <c r="AH268" s="133"/>
      <c r="AI268" s="133"/>
      <c r="AJ268" s="133"/>
      <c r="AK268" s="133"/>
      <c r="AL268" s="133"/>
      <c r="AM268" s="133"/>
      <c r="AN268" s="133"/>
      <c r="AO268" s="133"/>
      <c r="AP268" s="133"/>
      <c r="AQ268" s="133"/>
      <c r="AR268" s="133"/>
      <c r="AS268" s="133"/>
      <c r="AT268" s="133"/>
      <c r="AU268" s="133"/>
      <c r="AV268" s="133"/>
      <c r="AW268" s="133"/>
      <c r="AX268" s="133"/>
      <c r="AY268" s="133"/>
      <c r="AZ268" s="133"/>
      <c r="BA268" s="133"/>
      <c r="BB268" s="133"/>
      <c r="BC268" s="133"/>
      <c r="BD268" s="133"/>
      <c r="BE268" s="133"/>
      <c r="BF268" s="133"/>
      <c r="BG268" s="133"/>
      <c r="BH268" s="133"/>
      <c r="BI268" s="133"/>
      <c r="BJ268" s="133"/>
      <c r="BK268" s="133"/>
      <c r="BL268" s="133"/>
      <c r="BM268" s="133"/>
      <c r="BN268" s="133"/>
      <c r="BO268" s="133"/>
      <c r="BP268" s="133"/>
      <c r="BQ268" s="133"/>
      <c r="BR268" s="133"/>
      <c r="BS268" s="133"/>
      <c r="BT268" s="133"/>
      <c r="BU268" s="133"/>
      <c r="BV268" s="133"/>
      <c r="BW268" s="133"/>
      <c r="BX268" s="133"/>
      <c r="BY268" s="133"/>
      <c r="BZ268" s="133"/>
      <c r="CA268" s="252"/>
      <c r="CB268" s="252"/>
      <c r="CC268" s="252"/>
      <c r="CD268" s="252"/>
      <c r="CE268" s="252"/>
      <c r="CF268" s="252"/>
      <c r="CG268" s="252"/>
      <c r="CH268" s="252"/>
      <c r="CI268" s="252"/>
      <c r="CJ268" s="252"/>
      <c r="CK268" s="252"/>
      <c r="CL268" s="252"/>
      <c r="CM268" s="252"/>
      <c r="CN268" s="252"/>
      <c r="CO268" s="252"/>
      <c r="CP268" s="252"/>
      <c r="CQ268" s="252"/>
      <c r="CR268" s="252"/>
      <c r="CS268" s="252"/>
      <c r="CT268" s="252"/>
      <c r="CU268" s="252"/>
      <c r="CV268" s="252"/>
      <c r="CW268" s="252"/>
      <c r="CX268" s="252"/>
      <c r="CY268" s="252"/>
      <c r="CZ268" s="252"/>
      <c r="DA268" s="252"/>
      <c r="DB268" s="252"/>
      <c r="DC268" s="252"/>
      <c r="DD268" s="252"/>
      <c r="DE268" s="252"/>
      <c r="DF268" s="252"/>
      <c r="DG268" s="252"/>
      <c r="DH268" s="252"/>
      <c r="FB268" s="133"/>
      <c r="FC268" s="133"/>
      <c r="FD268" s="133"/>
      <c r="FE268" s="133"/>
      <c r="FF268" s="133"/>
      <c r="FG268" s="133"/>
      <c r="FH268" s="133"/>
      <c r="FI268" s="133"/>
      <c r="FJ268" s="133"/>
      <c r="FK268" s="133"/>
      <c r="FL268" s="133"/>
      <c r="FM268" s="133"/>
      <c r="FN268" s="133"/>
      <c r="FO268" s="133"/>
      <c r="FP268" s="133"/>
      <c r="FQ268" s="133"/>
      <c r="FR268" s="133"/>
      <c r="FS268" s="133"/>
      <c r="FT268" s="133"/>
      <c r="FU268" s="133"/>
      <c r="FV268" s="133"/>
      <c r="FW268" s="133"/>
      <c r="FX268" s="133"/>
      <c r="FY268" s="133"/>
      <c r="FZ268" s="133"/>
      <c r="GA268" s="133"/>
      <c r="GB268" s="133"/>
      <c r="GC268" s="133"/>
      <c r="GD268" s="133"/>
      <c r="GE268" s="133"/>
      <c r="GF268" s="133"/>
      <c r="GG268" s="133"/>
      <c r="GH268" s="133"/>
      <c r="GI268" s="133"/>
      <c r="GJ268" s="133"/>
      <c r="GK268" s="133"/>
      <c r="GL268" s="133"/>
      <c r="GM268" s="133"/>
      <c r="GN268" s="133"/>
      <c r="GO268" s="133"/>
      <c r="GP268" s="133"/>
      <c r="GQ268" s="133"/>
      <c r="GR268" s="133"/>
      <c r="GS268" s="133"/>
      <c r="GT268" s="133"/>
      <c r="GU268" s="133"/>
      <c r="GV268" s="133"/>
      <c r="IG268" s="253"/>
      <c r="IH268" s="253"/>
      <c r="II268" s="253"/>
      <c r="IJ268" s="253"/>
    </row>
    <row r="269" spans="3:244">
      <c r="C269" s="133"/>
      <c r="D269" s="133"/>
      <c r="E269" s="133"/>
      <c r="F269" s="133"/>
      <c r="G269" s="133"/>
      <c r="H269" s="133"/>
      <c r="I269" s="133"/>
      <c r="J269" s="133"/>
      <c r="K269" s="133"/>
      <c r="L269" s="133"/>
      <c r="M269" s="133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  <c r="AA269" s="133"/>
      <c r="AB269" s="133"/>
      <c r="AC269" s="133"/>
      <c r="AD269" s="133"/>
      <c r="AE269" s="133"/>
      <c r="AF269" s="133"/>
      <c r="AG269" s="133"/>
      <c r="AH269" s="133"/>
      <c r="AI269" s="133"/>
      <c r="AJ269" s="133"/>
      <c r="AK269" s="133"/>
      <c r="AL269" s="133"/>
      <c r="AM269" s="133"/>
      <c r="AN269" s="133"/>
      <c r="AO269" s="133"/>
      <c r="AP269" s="133"/>
      <c r="AQ269" s="133"/>
      <c r="AR269" s="133"/>
      <c r="AS269" s="133"/>
      <c r="AT269" s="133"/>
      <c r="AU269" s="133"/>
      <c r="AV269" s="133"/>
      <c r="AW269" s="133"/>
      <c r="AX269" s="133"/>
      <c r="AY269" s="133"/>
      <c r="AZ269" s="133"/>
      <c r="BA269" s="133"/>
      <c r="BB269" s="133"/>
      <c r="BC269" s="133"/>
      <c r="BD269" s="133"/>
      <c r="BE269" s="133"/>
      <c r="BF269" s="133"/>
      <c r="BG269" s="133"/>
      <c r="BH269" s="133"/>
      <c r="BI269" s="133"/>
      <c r="BJ269" s="133"/>
      <c r="BK269" s="133"/>
      <c r="BL269" s="133"/>
      <c r="BM269" s="133"/>
      <c r="BN269" s="133"/>
      <c r="BO269" s="133"/>
      <c r="BP269" s="133"/>
      <c r="BQ269" s="133"/>
      <c r="BR269" s="133"/>
      <c r="BS269" s="133"/>
      <c r="BT269" s="133"/>
      <c r="BU269" s="133"/>
      <c r="BV269" s="133"/>
      <c r="BW269" s="133"/>
      <c r="BX269" s="133"/>
      <c r="BY269" s="133"/>
      <c r="BZ269" s="133"/>
      <c r="CA269" s="252"/>
      <c r="CB269" s="252"/>
      <c r="CC269" s="252"/>
      <c r="CD269" s="252"/>
      <c r="CE269" s="252"/>
      <c r="CF269" s="252"/>
      <c r="CG269" s="252"/>
      <c r="CH269" s="252"/>
      <c r="CI269" s="252"/>
      <c r="CJ269" s="252"/>
      <c r="CK269" s="252"/>
      <c r="CL269" s="252"/>
      <c r="CM269" s="252"/>
      <c r="CN269" s="252"/>
      <c r="CO269" s="252"/>
      <c r="CP269" s="252"/>
      <c r="CQ269" s="252"/>
      <c r="CR269" s="252"/>
      <c r="CS269" s="252"/>
      <c r="CT269" s="252"/>
      <c r="CU269" s="252"/>
      <c r="CV269" s="252"/>
      <c r="CW269" s="252"/>
      <c r="CX269" s="252"/>
      <c r="CY269" s="252"/>
      <c r="CZ269" s="252"/>
      <c r="DA269" s="252"/>
      <c r="DB269" s="252"/>
      <c r="DC269" s="252"/>
      <c r="DD269" s="252"/>
      <c r="DE269" s="252"/>
      <c r="DF269" s="252"/>
      <c r="DG269" s="252"/>
      <c r="DH269" s="252"/>
      <c r="FB269" s="133"/>
      <c r="FC269" s="133"/>
      <c r="FD269" s="133"/>
      <c r="FE269" s="133"/>
      <c r="FF269" s="133"/>
      <c r="FG269" s="133"/>
      <c r="FH269" s="133"/>
      <c r="FI269" s="133"/>
      <c r="FJ269" s="133"/>
      <c r="FK269" s="133"/>
      <c r="FL269" s="133"/>
      <c r="FM269" s="133"/>
      <c r="FN269" s="133"/>
      <c r="FO269" s="133"/>
      <c r="FP269" s="133"/>
      <c r="FQ269" s="133"/>
      <c r="FR269" s="133"/>
      <c r="FS269" s="133"/>
      <c r="FT269" s="133"/>
      <c r="FU269" s="133"/>
      <c r="FV269" s="133"/>
      <c r="FW269" s="133"/>
      <c r="FX269" s="133"/>
      <c r="FY269" s="133"/>
      <c r="FZ269" s="133"/>
      <c r="GA269" s="133"/>
      <c r="GB269" s="133"/>
      <c r="GC269" s="133"/>
      <c r="GD269" s="133"/>
      <c r="GE269" s="133"/>
      <c r="GF269" s="133"/>
      <c r="GG269" s="133"/>
      <c r="GH269" s="133"/>
      <c r="GI269" s="133"/>
      <c r="GJ269" s="133"/>
      <c r="GK269" s="133"/>
      <c r="GL269" s="133"/>
      <c r="GM269" s="133"/>
      <c r="GN269" s="133"/>
      <c r="GO269" s="133"/>
      <c r="GP269" s="133"/>
      <c r="GQ269" s="133"/>
      <c r="GR269" s="133"/>
      <c r="GS269" s="133"/>
      <c r="GT269" s="133"/>
      <c r="GU269" s="133"/>
      <c r="GV269" s="133"/>
      <c r="IG269" s="253"/>
      <c r="IH269" s="253"/>
      <c r="II269" s="253"/>
      <c r="IJ269" s="253"/>
    </row>
    <row r="270" spans="3:244">
      <c r="C270" s="133"/>
      <c r="D270" s="133"/>
      <c r="E270" s="133"/>
      <c r="F270" s="133"/>
      <c r="G270" s="133"/>
      <c r="H270" s="133"/>
      <c r="I270" s="133"/>
      <c r="J270" s="133"/>
      <c r="K270" s="133"/>
      <c r="L270" s="133"/>
      <c r="M270" s="133"/>
      <c r="N270" s="133"/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  <c r="AA270" s="133"/>
      <c r="AB270" s="133"/>
      <c r="AC270" s="133"/>
      <c r="AD270" s="133"/>
      <c r="AE270" s="133"/>
      <c r="AF270" s="133"/>
      <c r="AG270" s="133"/>
      <c r="AH270" s="133"/>
      <c r="AI270" s="133"/>
      <c r="AJ270" s="133"/>
      <c r="AK270" s="133"/>
      <c r="AL270" s="133"/>
      <c r="AM270" s="133"/>
      <c r="AN270" s="133"/>
      <c r="AO270" s="133"/>
      <c r="AP270" s="133"/>
      <c r="AQ270" s="133"/>
      <c r="AR270" s="133"/>
      <c r="AS270" s="133"/>
      <c r="AT270" s="133"/>
      <c r="AU270" s="133"/>
      <c r="AV270" s="133"/>
      <c r="AW270" s="133"/>
      <c r="AX270" s="133"/>
      <c r="AY270" s="133"/>
      <c r="AZ270" s="133"/>
      <c r="BA270" s="133"/>
      <c r="BB270" s="133"/>
      <c r="BC270" s="133"/>
      <c r="BD270" s="133"/>
      <c r="BE270" s="133"/>
      <c r="BF270" s="133"/>
      <c r="BG270" s="133"/>
      <c r="BH270" s="133"/>
      <c r="BI270" s="133"/>
      <c r="BJ270" s="133"/>
      <c r="BK270" s="133"/>
      <c r="BL270" s="133"/>
      <c r="BM270" s="133"/>
      <c r="BN270" s="133"/>
      <c r="BO270" s="133"/>
      <c r="BP270" s="133"/>
      <c r="BQ270" s="133"/>
      <c r="BR270" s="133"/>
      <c r="BS270" s="133"/>
      <c r="BT270" s="133"/>
      <c r="BU270" s="133"/>
      <c r="BV270" s="133"/>
      <c r="BW270" s="133"/>
      <c r="BX270" s="133"/>
      <c r="BY270" s="133"/>
      <c r="BZ270" s="133"/>
      <c r="CA270" s="252"/>
      <c r="CB270" s="252"/>
      <c r="CC270" s="252"/>
      <c r="CD270" s="252"/>
      <c r="CE270" s="252"/>
      <c r="CF270" s="252"/>
      <c r="CG270" s="252"/>
      <c r="CH270" s="252"/>
      <c r="CI270" s="252"/>
      <c r="CJ270" s="252"/>
      <c r="CK270" s="252"/>
      <c r="CL270" s="252"/>
      <c r="CM270" s="252"/>
      <c r="CN270" s="252"/>
      <c r="CO270" s="252"/>
      <c r="CP270" s="252"/>
      <c r="CQ270" s="252"/>
      <c r="CR270" s="252"/>
      <c r="CS270" s="252"/>
      <c r="CT270" s="252"/>
      <c r="CU270" s="252"/>
      <c r="CV270" s="252"/>
      <c r="CW270" s="252"/>
      <c r="CX270" s="252"/>
      <c r="CY270" s="252"/>
      <c r="CZ270" s="252"/>
      <c r="DA270" s="252"/>
      <c r="DB270" s="252"/>
      <c r="DC270" s="252"/>
      <c r="DD270" s="252"/>
      <c r="DE270" s="252"/>
      <c r="DF270" s="252"/>
      <c r="DG270" s="252"/>
      <c r="DH270" s="252"/>
      <c r="FB270" s="133"/>
      <c r="FC270" s="133"/>
      <c r="FD270" s="133"/>
      <c r="FE270" s="133"/>
      <c r="FF270" s="133"/>
      <c r="FG270" s="133"/>
      <c r="FH270" s="133"/>
      <c r="FI270" s="133"/>
      <c r="FJ270" s="133"/>
      <c r="FK270" s="133"/>
      <c r="FL270" s="133"/>
      <c r="FM270" s="133"/>
      <c r="FN270" s="133"/>
      <c r="FO270" s="133"/>
      <c r="FP270" s="133"/>
      <c r="FQ270" s="133"/>
      <c r="FR270" s="133"/>
      <c r="FS270" s="133"/>
      <c r="FT270" s="133"/>
      <c r="FU270" s="133"/>
      <c r="FV270" s="133"/>
      <c r="FW270" s="133"/>
      <c r="FX270" s="133"/>
      <c r="FY270" s="133"/>
      <c r="FZ270" s="133"/>
      <c r="GA270" s="133"/>
      <c r="GB270" s="133"/>
      <c r="GC270" s="133"/>
      <c r="GD270" s="133"/>
      <c r="GE270" s="133"/>
      <c r="GF270" s="133"/>
      <c r="GG270" s="133"/>
      <c r="GH270" s="133"/>
      <c r="GI270" s="133"/>
      <c r="GJ270" s="133"/>
      <c r="GK270" s="133"/>
      <c r="GL270" s="133"/>
      <c r="GM270" s="133"/>
      <c r="GN270" s="133"/>
      <c r="GO270" s="133"/>
      <c r="GP270" s="133"/>
      <c r="GQ270" s="133"/>
      <c r="GR270" s="133"/>
      <c r="GS270" s="133"/>
      <c r="GT270" s="133"/>
      <c r="GU270" s="133"/>
      <c r="GV270" s="133"/>
      <c r="IG270" s="253"/>
      <c r="IH270" s="253"/>
      <c r="II270" s="253"/>
      <c r="IJ270" s="253"/>
    </row>
    <row r="271" spans="3:244"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  <c r="N271" s="133"/>
      <c r="O271" s="133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  <c r="AA271" s="133"/>
      <c r="AB271" s="133"/>
      <c r="AC271" s="133"/>
      <c r="AD271" s="133"/>
      <c r="AE271" s="133"/>
      <c r="AF271" s="133"/>
      <c r="AG271" s="133"/>
      <c r="AH271" s="133"/>
      <c r="AI271" s="133"/>
      <c r="AJ271" s="133"/>
      <c r="AK271" s="133"/>
      <c r="AL271" s="133"/>
      <c r="AM271" s="133"/>
      <c r="AN271" s="133"/>
      <c r="AO271" s="133"/>
      <c r="AP271" s="133"/>
      <c r="AQ271" s="133"/>
      <c r="AR271" s="133"/>
      <c r="AS271" s="133"/>
      <c r="AT271" s="133"/>
      <c r="AU271" s="133"/>
      <c r="AV271" s="133"/>
      <c r="AW271" s="133"/>
      <c r="AX271" s="133"/>
      <c r="AY271" s="133"/>
      <c r="AZ271" s="133"/>
      <c r="BA271" s="133"/>
      <c r="BB271" s="133"/>
      <c r="BC271" s="133"/>
      <c r="BD271" s="133"/>
      <c r="BE271" s="133"/>
      <c r="BF271" s="133"/>
      <c r="BG271" s="133"/>
      <c r="BH271" s="133"/>
      <c r="BI271" s="133"/>
      <c r="BJ271" s="133"/>
      <c r="BK271" s="133"/>
      <c r="BL271" s="133"/>
      <c r="BM271" s="133"/>
      <c r="BN271" s="133"/>
      <c r="BO271" s="133"/>
      <c r="BP271" s="133"/>
      <c r="BQ271" s="133"/>
      <c r="BR271" s="133"/>
      <c r="BS271" s="133"/>
      <c r="BT271" s="133"/>
      <c r="BU271" s="133"/>
      <c r="BV271" s="133"/>
      <c r="BW271" s="133"/>
      <c r="BX271" s="133"/>
      <c r="BY271" s="133"/>
      <c r="BZ271" s="133"/>
      <c r="CA271" s="252"/>
      <c r="CB271" s="252"/>
      <c r="CC271" s="252"/>
      <c r="CD271" s="252"/>
      <c r="CE271" s="252"/>
      <c r="CF271" s="252"/>
      <c r="CG271" s="252"/>
      <c r="CH271" s="252"/>
      <c r="CI271" s="252"/>
      <c r="CJ271" s="252"/>
      <c r="CK271" s="252"/>
      <c r="CL271" s="252"/>
      <c r="CM271" s="252"/>
      <c r="CN271" s="252"/>
      <c r="CO271" s="252"/>
      <c r="CP271" s="252"/>
      <c r="CQ271" s="252"/>
      <c r="CR271" s="252"/>
      <c r="CS271" s="252"/>
      <c r="CT271" s="252"/>
      <c r="CU271" s="252"/>
      <c r="CV271" s="252"/>
      <c r="CW271" s="252"/>
      <c r="CX271" s="252"/>
      <c r="CY271" s="252"/>
      <c r="CZ271" s="252"/>
      <c r="DA271" s="252"/>
      <c r="DB271" s="252"/>
      <c r="DC271" s="252"/>
      <c r="DD271" s="252"/>
      <c r="DE271" s="252"/>
      <c r="DF271" s="252"/>
      <c r="DG271" s="252"/>
      <c r="DH271" s="252"/>
      <c r="FB271" s="133"/>
      <c r="FC271" s="133"/>
      <c r="FD271" s="133"/>
      <c r="FE271" s="133"/>
      <c r="FF271" s="133"/>
      <c r="FG271" s="133"/>
      <c r="FH271" s="133"/>
      <c r="FI271" s="133"/>
      <c r="FJ271" s="133"/>
      <c r="FK271" s="133"/>
      <c r="FL271" s="133"/>
      <c r="FM271" s="133"/>
      <c r="FN271" s="133"/>
      <c r="FO271" s="133"/>
      <c r="FP271" s="133"/>
      <c r="FQ271" s="133"/>
      <c r="FR271" s="133"/>
      <c r="FS271" s="133"/>
      <c r="FT271" s="133"/>
      <c r="FU271" s="133"/>
      <c r="FV271" s="133"/>
      <c r="FW271" s="133"/>
      <c r="FX271" s="133"/>
      <c r="FY271" s="133"/>
      <c r="FZ271" s="133"/>
      <c r="GA271" s="133"/>
      <c r="GB271" s="133"/>
      <c r="GC271" s="133"/>
      <c r="GD271" s="133"/>
      <c r="GE271" s="133"/>
      <c r="GF271" s="133"/>
      <c r="GG271" s="133"/>
      <c r="GH271" s="133"/>
      <c r="GI271" s="133"/>
      <c r="GJ271" s="133"/>
      <c r="GK271" s="133"/>
      <c r="GL271" s="133"/>
      <c r="GM271" s="133"/>
      <c r="GN271" s="133"/>
      <c r="GO271" s="133"/>
      <c r="GP271" s="133"/>
      <c r="GQ271" s="133"/>
      <c r="GR271" s="133"/>
      <c r="GS271" s="133"/>
      <c r="GT271" s="133"/>
      <c r="GU271" s="133"/>
      <c r="GV271" s="133"/>
      <c r="IG271" s="253"/>
      <c r="IH271" s="253"/>
      <c r="II271" s="253"/>
      <c r="IJ271" s="253"/>
    </row>
    <row r="272" spans="3:244">
      <c r="C272" s="133"/>
      <c r="D272" s="133"/>
      <c r="E272" s="133"/>
      <c r="F272" s="133"/>
      <c r="G272" s="133"/>
      <c r="H272" s="133"/>
      <c r="I272" s="133"/>
      <c r="J272" s="133"/>
      <c r="K272" s="133"/>
      <c r="L272" s="133"/>
      <c r="M272" s="133"/>
      <c r="N272" s="133"/>
      <c r="O272" s="133"/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  <c r="AA272" s="133"/>
      <c r="AB272" s="133"/>
      <c r="AC272" s="133"/>
      <c r="AD272" s="133"/>
      <c r="AE272" s="133"/>
      <c r="AF272" s="133"/>
      <c r="AG272" s="133"/>
      <c r="AH272" s="133"/>
      <c r="AI272" s="133"/>
      <c r="AJ272" s="133"/>
      <c r="AK272" s="133"/>
      <c r="AL272" s="133"/>
      <c r="AM272" s="133"/>
      <c r="AN272" s="133"/>
      <c r="AO272" s="133"/>
      <c r="AP272" s="133"/>
      <c r="AQ272" s="133"/>
      <c r="AR272" s="133"/>
      <c r="AS272" s="133"/>
      <c r="AT272" s="133"/>
      <c r="AU272" s="133"/>
      <c r="AV272" s="133"/>
      <c r="AW272" s="133"/>
      <c r="AX272" s="133"/>
      <c r="AY272" s="133"/>
      <c r="AZ272" s="133"/>
      <c r="BA272" s="133"/>
      <c r="BB272" s="133"/>
      <c r="BC272" s="133"/>
      <c r="BD272" s="133"/>
      <c r="BE272" s="133"/>
      <c r="BF272" s="133"/>
      <c r="BG272" s="133"/>
      <c r="BH272" s="133"/>
      <c r="BI272" s="133"/>
      <c r="BJ272" s="133"/>
      <c r="BK272" s="133"/>
      <c r="BL272" s="133"/>
      <c r="BM272" s="133"/>
      <c r="BN272" s="133"/>
      <c r="BO272" s="133"/>
      <c r="BP272" s="133"/>
      <c r="BQ272" s="133"/>
      <c r="BR272" s="133"/>
      <c r="BS272" s="133"/>
      <c r="BT272" s="133"/>
      <c r="BU272" s="133"/>
      <c r="BV272" s="133"/>
      <c r="BW272" s="133"/>
      <c r="BX272" s="133"/>
      <c r="BY272" s="133"/>
      <c r="BZ272" s="133"/>
      <c r="CA272" s="252"/>
      <c r="CB272" s="252"/>
      <c r="CC272" s="252"/>
      <c r="CD272" s="252"/>
      <c r="CE272" s="252"/>
      <c r="CF272" s="252"/>
      <c r="CG272" s="252"/>
      <c r="CH272" s="252"/>
      <c r="CI272" s="252"/>
      <c r="CJ272" s="252"/>
      <c r="CK272" s="252"/>
      <c r="CL272" s="252"/>
      <c r="CM272" s="252"/>
      <c r="CN272" s="252"/>
      <c r="CO272" s="252"/>
      <c r="CP272" s="252"/>
      <c r="CQ272" s="252"/>
      <c r="CR272" s="252"/>
      <c r="CS272" s="252"/>
      <c r="CT272" s="252"/>
      <c r="CU272" s="252"/>
      <c r="CV272" s="252"/>
      <c r="CW272" s="252"/>
      <c r="CX272" s="252"/>
      <c r="CY272" s="252"/>
      <c r="CZ272" s="252"/>
      <c r="DA272" s="252"/>
      <c r="DB272" s="252"/>
      <c r="DC272" s="252"/>
      <c r="DD272" s="252"/>
      <c r="DE272" s="252"/>
      <c r="DF272" s="252"/>
      <c r="DG272" s="252"/>
      <c r="DH272" s="252"/>
      <c r="FB272" s="133"/>
      <c r="FC272" s="133"/>
      <c r="FD272" s="133"/>
      <c r="FE272" s="133"/>
      <c r="FF272" s="133"/>
      <c r="FG272" s="133"/>
      <c r="FH272" s="133"/>
      <c r="FI272" s="133"/>
      <c r="FJ272" s="133"/>
      <c r="FK272" s="133"/>
      <c r="FL272" s="133"/>
      <c r="FM272" s="133"/>
      <c r="FN272" s="133"/>
      <c r="FO272" s="133"/>
      <c r="FP272" s="133"/>
      <c r="FQ272" s="133"/>
      <c r="FR272" s="133"/>
      <c r="FS272" s="133"/>
      <c r="FT272" s="133"/>
      <c r="FU272" s="133"/>
      <c r="FV272" s="133"/>
      <c r="FW272" s="133"/>
      <c r="FX272" s="133"/>
      <c r="FY272" s="133"/>
      <c r="FZ272" s="133"/>
      <c r="GA272" s="133"/>
      <c r="GB272" s="133"/>
      <c r="GC272" s="133"/>
      <c r="GD272" s="133"/>
      <c r="GE272" s="133"/>
      <c r="GF272" s="133"/>
      <c r="GG272" s="133"/>
      <c r="GH272" s="133"/>
      <c r="GI272" s="133"/>
      <c r="GJ272" s="133"/>
      <c r="GK272" s="133"/>
      <c r="GL272" s="133"/>
      <c r="GM272" s="133"/>
      <c r="GN272" s="133"/>
      <c r="GO272" s="133"/>
      <c r="GP272" s="133"/>
      <c r="GQ272" s="133"/>
      <c r="GR272" s="133"/>
      <c r="GS272" s="133"/>
      <c r="GT272" s="133"/>
      <c r="GU272" s="133"/>
      <c r="GV272" s="133"/>
      <c r="IG272" s="253"/>
      <c r="IH272" s="253"/>
      <c r="II272" s="253"/>
      <c r="IJ272" s="253"/>
    </row>
    <row r="273" spans="3:244">
      <c r="C273" s="133"/>
      <c r="D273" s="133"/>
      <c r="E273" s="133"/>
      <c r="F273" s="133"/>
      <c r="G273" s="133"/>
      <c r="H273" s="133"/>
      <c r="I273" s="133"/>
      <c r="J273" s="133"/>
      <c r="K273" s="133"/>
      <c r="L273" s="133"/>
      <c r="M273" s="133"/>
      <c r="N273" s="133"/>
      <c r="O273" s="133"/>
      <c r="P273" s="133"/>
      <c r="Q273" s="133"/>
      <c r="R273" s="133"/>
      <c r="S273" s="133"/>
      <c r="T273" s="133"/>
      <c r="U273" s="133"/>
      <c r="V273" s="133"/>
      <c r="W273" s="133"/>
      <c r="X273" s="133"/>
      <c r="Y273" s="133"/>
      <c r="Z273" s="133"/>
      <c r="AA273" s="133"/>
      <c r="AB273" s="133"/>
      <c r="AC273" s="133"/>
      <c r="AD273" s="133"/>
      <c r="AE273" s="133"/>
      <c r="AF273" s="133"/>
      <c r="AG273" s="133"/>
      <c r="AH273" s="133"/>
      <c r="AI273" s="133"/>
      <c r="AJ273" s="133"/>
      <c r="AK273" s="133"/>
      <c r="AL273" s="133"/>
      <c r="AM273" s="133"/>
      <c r="AN273" s="133"/>
      <c r="AO273" s="133"/>
      <c r="AP273" s="133"/>
      <c r="AQ273" s="133"/>
      <c r="AR273" s="133"/>
      <c r="AS273" s="133"/>
      <c r="AT273" s="133"/>
      <c r="AU273" s="133"/>
      <c r="AV273" s="133"/>
      <c r="AW273" s="133"/>
      <c r="AX273" s="133"/>
      <c r="AY273" s="133"/>
      <c r="AZ273" s="133"/>
      <c r="BA273" s="133"/>
      <c r="BB273" s="133"/>
      <c r="BC273" s="133"/>
      <c r="BD273" s="133"/>
      <c r="BE273" s="133"/>
      <c r="BF273" s="133"/>
      <c r="BG273" s="133"/>
      <c r="BH273" s="133"/>
      <c r="BI273" s="133"/>
      <c r="BJ273" s="133"/>
      <c r="BK273" s="133"/>
      <c r="BL273" s="133"/>
      <c r="BM273" s="133"/>
      <c r="BN273" s="133"/>
      <c r="BO273" s="133"/>
      <c r="BP273" s="133"/>
      <c r="BQ273" s="133"/>
      <c r="BR273" s="133"/>
      <c r="BS273" s="133"/>
      <c r="BT273" s="133"/>
      <c r="BU273" s="133"/>
      <c r="BV273" s="133"/>
      <c r="BW273" s="133"/>
      <c r="BX273" s="133"/>
      <c r="BY273" s="133"/>
      <c r="BZ273" s="133"/>
      <c r="CA273" s="252"/>
      <c r="CB273" s="252"/>
      <c r="CC273" s="252"/>
      <c r="CD273" s="252"/>
      <c r="CE273" s="252"/>
      <c r="CF273" s="252"/>
      <c r="CG273" s="252"/>
      <c r="CH273" s="252"/>
      <c r="CI273" s="252"/>
      <c r="CJ273" s="252"/>
      <c r="CK273" s="252"/>
      <c r="CL273" s="252"/>
      <c r="CM273" s="252"/>
      <c r="CN273" s="252"/>
      <c r="CO273" s="252"/>
      <c r="CP273" s="252"/>
      <c r="CQ273" s="252"/>
      <c r="CR273" s="252"/>
      <c r="CS273" s="252"/>
      <c r="CT273" s="252"/>
      <c r="CU273" s="252"/>
      <c r="CV273" s="252"/>
      <c r="CW273" s="252"/>
      <c r="CX273" s="252"/>
      <c r="CY273" s="252"/>
      <c r="CZ273" s="252"/>
      <c r="DA273" s="252"/>
      <c r="DB273" s="252"/>
      <c r="DC273" s="252"/>
      <c r="DD273" s="252"/>
      <c r="DE273" s="252"/>
      <c r="DF273" s="252"/>
      <c r="DG273" s="252"/>
      <c r="DH273" s="252"/>
      <c r="FB273" s="133"/>
      <c r="FC273" s="133"/>
      <c r="FD273" s="133"/>
      <c r="FE273" s="133"/>
      <c r="FF273" s="133"/>
      <c r="FG273" s="133"/>
      <c r="FH273" s="133"/>
      <c r="FI273" s="133"/>
      <c r="FJ273" s="133"/>
      <c r="FK273" s="133"/>
      <c r="FL273" s="133"/>
      <c r="FM273" s="133"/>
      <c r="FN273" s="133"/>
      <c r="FO273" s="133"/>
      <c r="FP273" s="133"/>
      <c r="FQ273" s="133"/>
      <c r="FR273" s="133"/>
      <c r="FS273" s="133"/>
      <c r="FT273" s="133"/>
      <c r="FU273" s="133"/>
      <c r="FV273" s="133"/>
      <c r="FW273" s="133"/>
      <c r="FX273" s="133"/>
      <c r="FY273" s="133"/>
      <c r="FZ273" s="133"/>
      <c r="GA273" s="133"/>
      <c r="GB273" s="133"/>
      <c r="GC273" s="133"/>
      <c r="GD273" s="133"/>
      <c r="GE273" s="133"/>
      <c r="GF273" s="133"/>
      <c r="GG273" s="133"/>
      <c r="GH273" s="133"/>
      <c r="GI273" s="133"/>
      <c r="GJ273" s="133"/>
      <c r="GK273" s="133"/>
      <c r="GL273" s="133"/>
      <c r="GM273" s="133"/>
      <c r="GN273" s="133"/>
      <c r="GO273" s="133"/>
      <c r="GP273" s="133"/>
      <c r="GQ273" s="133"/>
      <c r="GR273" s="133"/>
      <c r="GS273" s="133"/>
      <c r="GT273" s="133"/>
      <c r="GU273" s="133"/>
      <c r="GV273" s="133"/>
      <c r="IG273" s="253"/>
      <c r="IH273" s="253"/>
      <c r="II273" s="253"/>
      <c r="IJ273" s="253"/>
    </row>
    <row r="274" spans="3:244">
      <c r="C274" s="133"/>
      <c r="D274" s="133"/>
      <c r="E274" s="133"/>
      <c r="F274" s="133"/>
      <c r="G274" s="133"/>
      <c r="H274" s="133"/>
      <c r="I274" s="133"/>
      <c r="J274" s="133"/>
      <c r="K274" s="133"/>
      <c r="L274" s="133"/>
      <c r="M274" s="133"/>
      <c r="N274" s="133"/>
      <c r="O274" s="133"/>
      <c r="P274" s="133"/>
      <c r="Q274" s="133"/>
      <c r="R274" s="133"/>
      <c r="S274" s="133"/>
      <c r="T274" s="133"/>
      <c r="U274" s="133"/>
      <c r="V274" s="133"/>
      <c r="W274" s="133"/>
      <c r="X274" s="133"/>
      <c r="Y274" s="133"/>
      <c r="Z274" s="133"/>
      <c r="AA274" s="133"/>
      <c r="AB274" s="133"/>
      <c r="AC274" s="133"/>
      <c r="AD274" s="133"/>
      <c r="AE274" s="133"/>
      <c r="AF274" s="133"/>
      <c r="AG274" s="133"/>
      <c r="AH274" s="133"/>
      <c r="AI274" s="133"/>
      <c r="AJ274" s="133"/>
      <c r="AK274" s="133"/>
      <c r="AL274" s="133"/>
      <c r="AM274" s="133"/>
      <c r="AN274" s="133"/>
      <c r="AO274" s="133"/>
      <c r="AP274" s="133"/>
      <c r="AQ274" s="133"/>
      <c r="AR274" s="133"/>
      <c r="AS274" s="133"/>
      <c r="AT274" s="133"/>
      <c r="AU274" s="133"/>
      <c r="AV274" s="133"/>
      <c r="AW274" s="133"/>
      <c r="AX274" s="133"/>
      <c r="AY274" s="133"/>
      <c r="AZ274" s="133"/>
      <c r="BA274" s="133"/>
      <c r="BB274" s="133"/>
      <c r="BC274" s="133"/>
      <c r="BD274" s="133"/>
      <c r="BE274" s="133"/>
      <c r="BF274" s="133"/>
      <c r="BG274" s="133"/>
      <c r="BH274" s="133"/>
      <c r="BI274" s="133"/>
      <c r="BJ274" s="133"/>
      <c r="BK274" s="133"/>
      <c r="BL274" s="133"/>
      <c r="BM274" s="133"/>
      <c r="BN274" s="133"/>
      <c r="BO274" s="133"/>
      <c r="BP274" s="133"/>
      <c r="BQ274" s="133"/>
      <c r="BR274" s="133"/>
      <c r="BS274" s="133"/>
      <c r="BT274" s="133"/>
      <c r="BU274" s="133"/>
      <c r="BV274" s="133"/>
      <c r="BW274" s="133"/>
      <c r="BX274" s="133"/>
      <c r="BY274" s="133"/>
      <c r="BZ274" s="133"/>
      <c r="CA274" s="252"/>
      <c r="CB274" s="252"/>
      <c r="CC274" s="252"/>
      <c r="CD274" s="252"/>
      <c r="CE274" s="252"/>
      <c r="CF274" s="252"/>
      <c r="CG274" s="252"/>
      <c r="CH274" s="252"/>
      <c r="CI274" s="252"/>
      <c r="CJ274" s="252"/>
      <c r="CK274" s="252"/>
      <c r="CL274" s="252"/>
      <c r="CM274" s="252"/>
      <c r="CN274" s="252"/>
      <c r="CO274" s="252"/>
      <c r="CP274" s="252"/>
      <c r="CQ274" s="252"/>
      <c r="CR274" s="252"/>
      <c r="CS274" s="252"/>
      <c r="CT274" s="252"/>
      <c r="CU274" s="252"/>
      <c r="CV274" s="252"/>
      <c r="CW274" s="252"/>
      <c r="CX274" s="252"/>
      <c r="CY274" s="252"/>
      <c r="CZ274" s="252"/>
      <c r="DA274" s="252"/>
      <c r="DB274" s="252"/>
      <c r="DC274" s="252"/>
      <c r="DD274" s="252"/>
      <c r="DE274" s="252"/>
      <c r="DF274" s="252"/>
      <c r="DG274" s="252"/>
      <c r="DH274" s="252"/>
      <c r="FB274" s="133"/>
      <c r="FC274" s="133"/>
      <c r="FD274" s="133"/>
      <c r="FE274" s="133"/>
      <c r="FF274" s="133"/>
      <c r="FG274" s="133"/>
      <c r="FH274" s="133"/>
      <c r="FI274" s="133"/>
      <c r="FJ274" s="133"/>
      <c r="FK274" s="133"/>
      <c r="FL274" s="133"/>
      <c r="FM274" s="133"/>
      <c r="FN274" s="133"/>
      <c r="FO274" s="133"/>
      <c r="FP274" s="133"/>
      <c r="FQ274" s="133"/>
      <c r="FR274" s="133"/>
      <c r="FS274" s="133"/>
      <c r="FT274" s="133"/>
      <c r="FU274" s="133"/>
      <c r="FV274" s="133"/>
      <c r="FW274" s="133"/>
      <c r="FX274" s="133"/>
      <c r="FY274" s="133"/>
      <c r="FZ274" s="133"/>
      <c r="GA274" s="133"/>
      <c r="GB274" s="133"/>
      <c r="GC274" s="133"/>
      <c r="GD274" s="133"/>
      <c r="GE274" s="133"/>
      <c r="GF274" s="133"/>
      <c r="GG274" s="133"/>
      <c r="GH274" s="133"/>
      <c r="GI274" s="133"/>
      <c r="GJ274" s="133"/>
      <c r="GK274" s="133"/>
      <c r="GL274" s="133"/>
      <c r="GM274" s="133"/>
      <c r="GN274" s="133"/>
      <c r="GO274" s="133"/>
      <c r="GP274" s="133"/>
      <c r="GQ274" s="133"/>
      <c r="GR274" s="133"/>
      <c r="GS274" s="133"/>
      <c r="GT274" s="133"/>
      <c r="GU274" s="133"/>
      <c r="GV274" s="133"/>
      <c r="IG274" s="253"/>
      <c r="IH274" s="253"/>
      <c r="II274" s="253"/>
      <c r="IJ274" s="253"/>
    </row>
    <row r="275" spans="3:244">
      <c r="C275" s="133"/>
      <c r="D275" s="133"/>
      <c r="E275" s="133"/>
      <c r="F275" s="133"/>
      <c r="G275" s="133"/>
      <c r="H275" s="133"/>
      <c r="I275" s="133"/>
      <c r="J275" s="133"/>
      <c r="K275" s="133"/>
      <c r="L275" s="133"/>
      <c r="M275" s="133"/>
      <c r="N275" s="133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  <c r="AE275" s="133"/>
      <c r="AF275" s="133"/>
      <c r="AG275" s="133"/>
      <c r="AH275" s="133"/>
      <c r="AI275" s="133"/>
      <c r="AJ275" s="133"/>
      <c r="AK275" s="133"/>
      <c r="AL275" s="133"/>
      <c r="AM275" s="133"/>
      <c r="AN275" s="133"/>
      <c r="AO275" s="133"/>
      <c r="AP275" s="133"/>
      <c r="AQ275" s="133"/>
      <c r="AR275" s="133"/>
      <c r="AS275" s="133"/>
      <c r="AT275" s="133"/>
      <c r="AU275" s="133"/>
      <c r="AV275" s="133"/>
      <c r="AW275" s="133"/>
      <c r="AX275" s="133"/>
      <c r="AY275" s="133"/>
      <c r="AZ275" s="133"/>
      <c r="BA275" s="133"/>
      <c r="BB275" s="133"/>
      <c r="BC275" s="133"/>
      <c r="BD275" s="133"/>
      <c r="BE275" s="133"/>
      <c r="BF275" s="133"/>
      <c r="BG275" s="133"/>
      <c r="BH275" s="133"/>
      <c r="BI275" s="133"/>
      <c r="BJ275" s="133"/>
      <c r="BK275" s="133"/>
      <c r="BL275" s="133"/>
      <c r="BM275" s="133"/>
      <c r="BN275" s="133"/>
      <c r="BO275" s="133"/>
      <c r="BP275" s="133"/>
      <c r="BQ275" s="133"/>
      <c r="BR275" s="133"/>
      <c r="BS275" s="133"/>
      <c r="BT275" s="133"/>
      <c r="BU275" s="133"/>
      <c r="BV275" s="133"/>
      <c r="BW275" s="133"/>
      <c r="BX275" s="133"/>
      <c r="BY275" s="133"/>
      <c r="BZ275" s="133"/>
      <c r="CA275" s="252"/>
      <c r="CB275" s="252"/>
      <c r="CC275" s="252"/>
      <c r="CD275" s="252"/>
      <c r="CE275" s="252"/>
      <c r="CF275" s="252"/>
      <c r="CG275" s="252"/>
      <c r="CH275" s="252"/>
      <c r="CI275" s="252"/>
      <c r="CJ275" s="252"/>
      <c r="CK275" s="252"/>
      <c r="CL275" s="252"/>
      <c r="CM275" s="252"/>
      <c r="CN275" s="252"/>
      <c r="CO275" s="252"/>
      <c r="CP275" s="252"/>
      <c r="CQ275" s="252"/>
      <c r="CR275" s="252"/>
      <c r="CS275" s="252"/>
      <c r="CT275" s="252"/>
      <c r="CU275" s="252"/>
      <c r="CV275" s="252"/>
      <c r="CW275" s="252"/>
      <c r="CX275" s="252"/>
      <c r="CY275" s="252"/>
      <c r="CZ275" s="252"/>
      <c r="DA275" s="252"/>
      <c r="DB275" s="252"/>
      <c r="DC275" s="252"/>
      <c r="DD275" s="252"/>
      <c r="DE275" s="252"/>
      <c r="DF275" s="252"/>
      <c r="DG275" s="252"/>
      <c r="DH275" s="252"/>
      <c r="FB275" s="133"/>
      <c r="FC275" s="133"/>
      <c r="FD275" s="133"/>
      <c r="FE275" s="133"/>
      <c r="FF275" s="133"/>
      <c r="FG275" s="133"/>
      <c r="FH275" s="133"/>
      <c r="FI275" s="133"/>
      <c r="FJ275" s="133"/>
      <c r="FK275" s="133"/>
      <c r="FL275" s="133"/>
      <c r="FM275" s="133"/>
      <c r="FN275" s="133"/>
      <c r="FO275" s="133"/>
      <c r="FP275" s="133"/>
      <c r="FQ275" s="133"/>
      <c r="FR275" s="133"/>
      <c r="FS275" s="133"/>
      <c r="FT275" s="133"/>
      <c r="FU275" s="133"/>
      <c r="FV275" s="133"/>
      <c r="FW275" s="133"/>
      <c r="FX275" s="133"/>
      <c r="FY275" s="133"/>
      <c r="FZ275" s="133"/>
      <c r="GA275" s="133"/>
      <c r="GB275" s="133"/>
      <c r="GC275" s="133"/>
      <c r="GD275" s="133"/>
      <c r="GE275" s="133"/>
      <c r="GF275" s="133"/>
      <c r="GG275" s="133"/>
      <c r="GH275" s="133"/>
      <c r="GI275" s="133"/>
      <c r="GJ275" s="133"/>
      <c r="GK275" s="133"/>
      <c r="GL275" s="133"/>
      <c r="GM275" s="133"/>
      <c r="GN275" s="133"/>
      <c r="GO275" s="133"/>
      <c r="GP275" s="133"/>
      <c r="GQ275" s="133"/>
      <c r="GR275" s="133"/>
      <c r="GS275" s="133"/>
      <c r="GT275" s="133"/>
      <c r="GU275" s="133"/>
      <c r="GV275" s="133"/>
      <c r="IG275" s="253"/>
      <c r="IH275" s="253"/>
      <c r="II275" s="253"/>
      <c r="IJ275" s="253"/>
    </row>
    <row r="276" spans="3:244">
      <c r="C276" s="133"/>
      <c r="D276" s="133"/>
      <c r="E276" s="133"/>
      <c r="F276" s="133"/>
      <c r="G276" s="133"/>
      <c r="H276" s="133"/>
      <c r="I276" s="133"/>
      <c r="J276" s="133"/>
      <c r="K276" s="133"/>
      <c r="L276" s="133"/>
      <c r="M276" s="133"/>
      <c r="N276" s="133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  <c r="AE276" s="133"/>
      <c r="AF276" s="133"/>
      <c r="AG276" s="133"/>
      <c r="AH276" s="133"/>
      <c r="AI276" s="133"/>
      <c r="AJ276" s="133"/>
      <c r="AK276" s="133"/>
      <c r="AL276" s="133"/>
      <c r="AM276" s="133"/>
      <c r="AN276" s="133"/>
      <c r="AO276" s="133"/>
      <c r="AP276" s="133"/>
      <c r="AQ276" s="133"/>
      <c r="AR276" s="133"/>
      <c r="AS276" s="133"/>
      <c r="AT276" s="133"/>
      <c r="AU276" s="133"/>
      <c r="AV276" s="133"/>
      <c r="AW276" s="133"/>
      <c r="AX276" s="133"/>
      <c r="AY276" s="133"/>
      <c r="AZ276" s="133"/>
      <c r="BA276" s="133"/>
      <c r="BB276" s="133"/>
      <c r="BC276" s="133"/>
      <c r="BD276" s="133"/>
      <c r="BE276" s="133"/>
      <c r="BF276" s="133"/>
      <c r="BG276" s="133"/>
      <c r="BH276" s="133"/>
      <c r="BI276" s="133"/>
      <c r="BJ276" s="133"/>
      <c r="BK276" s="133"/>
      <c r="BL276" s="133"/>
      <c r="BM276" s="133"/>
      <c r="BN276" s="133"/>
      <c r="BO276" s="133"/>
      <c r="BP276" s="133"/>
      <c r="BQ276" s="133"/>
      <c r="BR276" s="133"/>
      <c r="BS276" s="133"/>
      <c r="BT276" s="133"/>
      <c r="BU276" s="133"/>
      <c r="BV276" s="133"/>
      <c r="BW276" s="133"/>
      <c r="BX276" s="133"/>
      <c r="BY276" s="133"/>
      <c r="BZ276" s="133"/>
      <c r="CA276" s="252"/>
      <c r="CB276" s="252"/>
      <c r="CC276" s="252"/>
      <c r="CD276" s="252"/>
      <c r="CE276" s="252"/>
      <c r="CF276" s="252"/>
      <c r="CG276" s="252"/>
      <c r="CH276" s="252"/>
      <c r="CI276" s="252"/>
      <c r="CJ276" s="252"/>
      <c r="CK276" s="252"/>
      <c r="CL276" s="252"/>
      <c r="CM276" s="252"/>
      <c r="CN276" s="252"/>
      <c r="CO276" s="252"/>
      <c r="CP276" s="252"/>
      <c r="CQ276" s="252"/>
      <c r="CR276" s="252"/>
      <c r="CS276" s="252"/>
      <c r="CT276" s="252"/>
      <c r="CU276" s="252"/>
      <c r="CV276" s="252"/>
      <c r="CW276" s="252"/>
      <c r="CX276" s="252"/>
      <c r="CY276" s="252"/>
      <c r="CZ276" s="252"/>
      <c r="DA276" s="252"/>
      <c r="DB276" s="252"/>
      <c r="DC276" s="252"/>
      <c r="DD276" s="252"/>
      <c r="DE276" s="252"/>
      <c r="DF276" s="252"/>
      <c r="DG276" s="252"/>
      <c r="DH276" s="252"/>
      <c r="FB276" s="133"/>
      <c r="FC276" s="133"/>
      <c r="FD276" s="133"/>
      <c r="FE276" s="133"/>
      <c r="FF276" s="133"/>
      <c r="FG276" s="133"/>
      <c r="FH276" s="133"/>
      <c r="FI276" s="133"/>
      <c r="FJ276" s="133"/>
      <c r="FK276" s="133"/>
      <c r="FL276" s="133"/>
      <c r="FM276" s="133"/>
      <c r="FN276" s="133"/>
      <c r="FO276" s="133"/>
      <c r="FP276" s="133"/>
      <c r="FQ276" s="133"/>
      <c r="FR276" s="133"/>
      <c r="FS276" s="133"/>
      <c r="FT276" s="133"/>
      <c r="FU276" s="133"/>
      <c r="FV276" s="133"/>
      <c r="FW276" s="133"/>
      <c r="FX276" s="133"/>
      <c r="FY276" s="133"/>
      <c r="FZ276" s="133"/>
      <c r="GA276" s="133"/>
      <c r="GB276" s="133"/>
      <c r="GC276" s="133"/>
      <c r="GD276" s="133"/>
      <c r="GE276" s="133"/>
      <c r="GF276" s="133"/>
      <c r="GG276" s="133"/>
      <c r="GH276" s="133"/>
      <c r="GI276" s="133"/>
      <c r="GJ276" s="133"/>
      <c r="GK276" s="133"/>
      <c r="GL276" s="133"/>
      <c r="GM276" s="133"/>
      <c r="GN276" s="133"/>
      <c r="GO276" s="133"/>
      <c r="GP276" s="133"/>
      <c r="GQ276" s="133"/>
      <c r="GR276" s="133"/>
      <c r="GS276" s="133"/>
      <c r="GT276" s="133"/>
      <c r="GU276" s="133"/>
      <c r="GV276" s="133"/>
      <c r="IG276" s="253"/>
      <c r="IH276" s="253"/>
      <c r="II276" s="253"/>
      <c r="IJ276" s="253"/>
    </row>
  </sheetData>
  <dataConsolidate/>
  <mergeCells count="27">
    <mergeCell ref="HA2:HA4"/>
    <mergeCell ref="O2:Q2"/>
    <mergeCell ref="O3:O4"/>
    <mergeCell ref="FB2:FD2"/>
    <mergeCell ref="FB3:FB4"/>
    <mergeCell ref="FC3:FC4"/>
    <mergeCell ref="FD3:FD4"/>
    <mergeCell ref="DI3:DI4"/>
    <mergeCell ref="V3:V4"/>
    <mergeCell ref="P3:P4"/>
    <mergeCell ref="Q3:Q4"/>
    <mergeCell ref="U3:U4"/>
    <mergeCell ref="T3:T4"/>
    <mergeCell ref="S3:S4"/>
    <mergeCell ref="R3:R4"/>
    <mergeCell ref="J3:J4"/>
    <mergeCell ref="L3:L4"/>
    <mergeCell ref="M3:M4"/>
    <mergeCell ref="N3:N4"/>
    <mergeCell ref="K3:K4"/>
    <mergeCell ref="C3:C4"/>
    <mergeCell ref="F3:F4"/>
    <mergeCell ref="I3:I4"/>
    <mergeCell ref="H3:H4"/>
    <mergeCell ref="G3:G4"/>
    <mergeCell ref="D3:D4"/>
    <mergeCell ref="E3:E4"/>
  </mergeCells>
  <phoneticPr fontId="10" type="noConversion"/>
  <printOptions horizontalCentered="1" gridLines="1" gridLinesSet="0"/>
  <pageMargins left="0.62992125984251968" right="0.43307086614173229" top="1.0629921259842521" bottom="0.43307086614173229" header="0.35433070866141736" footer="0.15748031496062992"/>
  <pageSetup paperSize="9" scale="85" orientation="landscape" horizontalDpi="4294967293" r:id="rId1"/>
  <headerFooter alignWithMargins="0">
    <oddHeader xml:space="preserve">&amp;C&amp;"Arial,Negrita"&amp;12Estadística U.D.ALZIRA
Temporada 1985-86
Campió 3a divisió, grup VI i ascens a 2a B
</oddHeader>
    <oddFooter>&amp;LDavid Chordà i Argente&amp;CPàgina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59"/>
  <sheetViews>
    <sheetView zoomScale="67" workbookViewId="0">
      <pane xSplit="1" topLeftCell="B1" activePane="topRight" state="frozen"/>
      <selection activeCell="A8" sqref="A8"/>
      <selection pane="topRight"/>
    </sheetView>
  </sheetViews>
  <sheetFormatPr baseColWidth="10" defaultRowHeight="12.75"/>
  <cols>
    <col min="1" max="1" width="17.85546875" style="6" bestFit="1" customWidth="1"/>
    <col min="2" max="8" width="11.42578125" style="9"/>
    <col min="9" max="16384" width="11.42578125" style="6"/>
  </cols>
  <sheetData>
    <row r="1" spans="1:15" s="11" customFormat="1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15" s="10" customFormat="1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I2" s="126" t="s">
        <v>63</v>
      </c>
    </row>
    <row r="3" spans="1:15" s="7" customFormat="1" ht="13.5" thickTop="1">
      <c r="A3" s="61" t="str">
        <f>'U.E. ALZIRA'!X3</f>
        <v>Novelda</v>
      </c>
      <c r="B3" s="28"/>
      <c r="C3" s="13"/>
      <c r="D3" s="22"/>
      <c r="E3" s="19"/>
      <c r="F3" s="13"/>
      <c r="G3" s="14"/>
      <c r="H3" s="7">
        <f>SUM(B3:G3)</f>
        <v>0</v>
      </c>
      <c r="I3" s="7">
        <v>1</v>
      </c>
    </row>
    <row r="4" spans="1:15" s="7" customFormat="1">
      <c r="A4" s="61" t="str">
        <f>'U.E. ALZIRA'!Y3</f>
        <v>Castelló</v>
      </c>
      <c r="B4" s="29">
        <v>1</v>
      </c>
      <c r="C4" s="5"/>
      <c r="D4" s="4"/>
      <c r="E4" s="30"/>
      <c r="F4" s="5">
        <v>1</v>
      </c>
      <c r="G4" s="31"/>
      <c r="H4" s="7">
        <f t="shared" ref="H4:H50" si="0">SUM(B4:G4)</f>
        <v>2</v>
      </c>
      <c r="I4" s="9">
        <v>2</v>
      </c>
      <c r="J4" s="8"/>
      <c r="K4" s="8"/>
      <c r="L4" s="8"/>
      <c r="M4" s="8"/>
      <c r="N4" s="8"/>
      <c r="O4" s="8"/>
    </row>
    <row r="5" spans="1:15" s="9" customFormat="1">
      <c r="A5" s="61" t="str">
        <f>'U.E. ALZIRA'!Z3</f>
        <v>Alacant</v>
      </c>
      <c r="B5" s="29"/>
      <c r="C5" s="5"/>
      <c r="D5" s="4"/>
      <c r="E5" s="30"/>
      <c r="F5" s="5"/>
      <c r="G5" s="31">
        <v>1</v>
      </c>
      <c r="H5" s="7">
        <f t="shared" si="0"/>
        <v>1</v>
      </c>
      <c r="I5" s="7">
        <v>3</v>
      </c>
      <c r="J5" s="85"/>
      <c r="K5" s="8"/>
      <c r="L5" s="8"/>
      <c r="M5" s="8"/>
      <c r="N5" s="8"/>
      <c r="O5" s="8"/>
    </row>
    <row r="6" spans="1:15" s="8" customFormat="1">
      <c r="A6" s="61" t="str">
        <f>'U.E. ALZIRA'!AA3</f>
        <v>Borriana</v>
      </c>
      <c r="B6" s="29"/>
      <c r="C6" s="5">
        <v>1</v>
      </c>
      <c r="D6" s="4"/>
      <c r="E6" s="30">
        <v>1</v>
      </c>
      <c r="F6" s="5">
        <v>1</v>
      </c>
      <c r="G6" s="31"/>
      <c r="H6" s="7">
        <f t="shared" si="0"/>
        <v>3</v>
      </c>
      <c r="I6" s="9">
        <v>4</v>
      </c>
    </row>
    <row r="7" spans="1:15" s="9" customFormat="1">
      <c r="A7" s="61" t="str">
        <f>'U.E. ALZIRA'!AB3</f>
        <v>Vila-real</v>
      </c>
      <c r="B7" s="29"/>
      <c r="C7" s="5"/>
      <c r="D7" s="4">
        <v>1</v>
      </c>
      <c r="E7" s="30"/>
      <c r="F7" s="5"/>
      <c r="G7" s="31"/>
      <c r="H7" s="7">
        <f t="shared" si="0"/>
        <v>1</v>
      </c>
      <c r="I7" s="7">
        <v>5</v>
      </c>
      <c r="J7" s="8"/>
      <c r="K7" s="8"/>
      <c r="L7" s="8"/>
      <c r="M7" s="8"/>
      <c r="N7" s="8"/>
      <c r="O7" s="8"/>
    </row>
    <row r="8" spans="1:15" s="8" customFormat="1">
      <c r="A8" s="61" t="str">
        <f>'U.E. ALZIRA'!AC3</f>
        <v>Olímpic</v>
      </c>
      <c r="B8" s="29">
        <v>1</v>
      </c>
      <c r="C8" s="5">
        <v>1</v>
      </c>
      <c r="D8" s="4"/>
      <c r="E8" s="30"/>
      <c r="F8" s="5"/>
      <c r="G8" s="31">
        <v>1</v>
      </c>
      <c r="H8" s="7">
        <f t="shared" si="0"/>
        <v>3</v>
      </c>
      <c r="I8" s="9">
        <v>6</v>
      </c>
    </row>
    <row r="9" spans="1:15" s="9" customFormat="1">
      <c r="A9" s="61" t="str">
        <f>'U.E. ALZIRA'!AD3</f>
        <v>Villena</v>
      </c>
      <c r="B9" s="29"/>
      <c r="C9" s="5"/>
      <c r="D9" s="4">
        <v>1</v>
      </c>
      <c r="E9" s="30">
        <v>1</v>
      </c>
      <c r="F9" s="5"/>
      <c r="G9" s="31"/>
      <c r="H9" s="7">
        <f t="shared" si="0"/>
        <v>2</v>
      </c>
      <c r="I9" s="7">
        <v>7</v>
      </c>
      <c r="J9" s="6"/>
      <c r="K9" s="6"/>
      <c r="L9" s="6"/>
      <c r="M9" s="6"/>
      <c r="N9" s="6"/>
      <c r="O9" s="6"/>
    </row>
    <row r="10" spans="1:15">
      <c r="A10" s="61" t="str">
        <f>'U.E. ALZIRA'!AE3</f>
        <v>Vila-joiosa</v>
      </c>
      <c r="B10" s="29"/>
      <c r="C10" s="5"/>
      <c r="D10" s="4"/>
      <c r="E10" s="30"/>
      <c r="F10" s="5"/>
      <c r="G10" s="31">
        <v>1</v>
      </c>
      <c r="H10" s="7">
        <f t="shared" si="0"/>
        <v>1</v>
      </c>
      <c r="I10" s="9">
        <v>8</v>
      </c>
    </row>
    <row r="11" spans="1:15" s="9" customFormat="1">
      <c r="A11" s="61" t="str">
        <f>'U.E. ALZIRA'!AF3</f>
        <v>Benicarló</v>
      </c>
      <c r="B11" s="29"/>
      <c r="C11" s="5"/>
      <c r="D11" s="4"/>
      <c r="E11" s="30">
        <v>1</v>
      </c>
      <c r="F11" s="5"/>
      <c r="G11" s="31"/>
      <c r="H11" s="7">
        <f t="shared" si="0"/>
        <v>1</v>
      </c>
      <c r="I11" s="7">
        <v>9</v>
      </c>
      <c r="J11" s="6"/>
      <c r="K11" s="6"/>
      <c r="L11" s="6"/>
      <c r="M11" s="6"/>
      <c r="N11" s="6"/>
      <c r="O11" s="6"/>
    </row>
    <row r="12" spans="1:15">
      <c r="A12" s="61" t="str">
        <f>'U.E. ALZIRA'!AG3</f>
        <v>Nules</v>
      </c>
      <c r="B12" s="29">
        <v>1</v>
      </c>
      <c r="C12" s="5"/>
      <c r="D12" s="4"/>
      <c r="E12" s="30"/>
      <c r="F12" s="5"/>
      <c r="G12" s="31"/>
      <c r="H12" s="7">
        <f t="shared" si="0"/>
        <v>1</v>
      </c>
      <c r="I12" s="9">
        <v>10</v>
      </c>
    </row>
    <row r="13" spans="1:15" s="9" customFormat="1">
      <c r="A13" s="61" t="str">
        <f>'U.E. ALZIRA'!AH3</f>
        <v xml:space="preserve">Ontinyent </v>
      </c>
      <c r="B13" s="29">
        <v>2</v>
      </c>
      <c r="C13" s="5"/>
      <c r="D13" s="4"/>
      <c r="E13" s="30"/>
      <c r="F13" s="5"/>
      <c r="G13" s="31"/>
      <c r="H13" s="7">
        <f t="shared" si="0"/>
        <v>2</v>
      </c>
      <c r="I13" s="7">
        <v>11</v>
      </c>
      <c r="J13" s="6"/>
      <c r="K13" s="6"/>
      <c r="L13" s="6"/>
      <c r="M13" s="6"/>
      <c r="N13" s="6"/>
      <c r="O13" s="6"/>
    </row>
    <row r="14" spans="1:15">
      <c r="A14" s="61" t="str">
        <f>'U.E. ALZIRA'!AI3</f>
        <v>Mestalla</v>
      </c>
      <c r="B14" s="29">
        <v>1</v>
      </c>
      <c r="C14" s="5"/>
      <c r="D14" s="4"/>
      <c r="E14" s="30"/>
      <c r="F14" s="5"/>
      <c r="G14" s="31">
        <v>1</v>
      </c>
      <c r="H14" s="7">
        <f t="shared" si="0"/>
        <v>2</v>
      </c>
      <c r="I14" s="9">
        <v>12</v>
      </c>
    </row>
    <row r="15" spans="1:15" s="9" customFormat="1">
      <c r="A15" s="61" t="str">
        <f>'U.E. ALZIRA'!AJ3</f>
        <v>Catarroja</v>
      </c>
      <c r="B15" s="29"/>
      <c r="C15" s="5"/>
      <c r="D15" s="4">
        <v>1</v>
      </c>
      <c r="E15" s="30"/>
      <c r="F15" s="5"/>
      <c r="G15" s="31">
        <v>1</v>
      </c>
      <c r="H15" s="7">
        <f t="shared" si="0"/>
        <v>2</v>
      </c>
      <c r="I15" s="7">
        <v>13</v>
      </c>
      <c r="J15" s="6"/>
      <c r="K15" s="6"/>
      <c r="L15" s="6"/>
      <c r="M15" s="6"/>
      <c r="N15" s="6"/>
      <c r="O15" s="6"/>
    </row>
    <row r="16" spans="1:15">
      <c r="A16" s="61" t="str">
        <f>'U.E. ALZIRA'!AK3</f>
        <v>Gandia</v>
      </c>
      <c r="B16" s="29">
        <v>1</v>
      </c>
      <c r="C16" s="5"/>
      <c r="D16" s="4"/>
      <c r="E16" s="30"/>
      <c r="F16" s="5"/>
      <c r="G16" s="31"/>
      <c r="H16" s="7">
        <f t="shared" si="0"/>
        <v>1</v>
      </c>
      <c r="I16" s="9">
        <v>14</v>
      </c>
    </row>
    <row r="17" spans="1:15" s="9" customFormat="1">
      <c r="A17" s="61" t="str">
        <f>'U.E. ALZIRA'!AL3</f>
        <v>R. Ibense</v>
      </c>
      <c r="B17" s="29"/>
      <c r="C17" s="5"/>
      <c r="D17" s="4"/>
      <c r="E17" s="30">
        <v>1</v>
      </c>
      <c r="F17" s="5"/>
      <c r="G17" s="31">
        <v>1</v>
      </c>
      <c r="H17" s="7">
        <f t="shared" si="0"/>
        <v>2</v>
      </c>
      <c r="I17" s="7">
        <v>15</v>
      </c>
      <c r="J17" s="6"/>
      <c r="K17" s="6"/>
      <c r="L17" s="6"/>
      <c r="M17" s="6"/>
      <c r="N17" s="6"/>
      <c r="O17" s="6"/>
    </row>
    <row r="18" spans="1:15">
      <c r="A18" s="61" t="str">
        <f>'U.E. ALZIRA'!AM3</f>
        <v>Requena</v>
      </c>
      <c r="B18" s="29">
        <v>1</v>
      </c>
      <c r="C18" s="5"/>
      <c r="D18" s="4">
        <v>1</v>
      </c>
      <c r="E18" s="30">
        <v>1</v>
      </c>
      <c r="F18" s="5">
        <v>1</v>
      </c>
      <c r="G18" s="31">
        <v>1</v>
      </c>
      <c r="H18" s="7">
        <f t="shared" si="0"/>
        <v>5</v>
      </c>
      <c r="I18" s="9">
        <v>16</v>
      </c>
    </row>
    <row r="19" spans="1:15" s="9" customFormat="1">
      <c r="A19" s="61" t="str">
        <f>'U.E. ALZIRA'!AN3</f>
        <v>Benidorm</v>
      </c>
      <c r="B19" s="29"/>
      <c r="C19" s="5">
        <v>1</v>
      </c>
      <c r="D19" s="4">
        <v>1</v>
      </c>
      <c r="E19" s="30"/>
      <c r="F19" s="5"/>
      <c r="G19" s="31"/>
      <c r="H19" s="7">
        <f t="shared" si="0"/>
        <v>2</v>
      </c>
      <c r="I19" s="7">
        <v>17</v>
      </c>
      <c r="J19" s="85"/>
      <c r="K19" s="6"/>
      <c r="L19" s="6"/>
      <c r="M19" s="6"/>
      <c r="N19" s="6"/>
      <c r="O19" s="6"/>
    </row>
    <row r="20" spans="1:15">
      <c r="A20" s="61" t="str">
        <f>'U.E. ALZIRA'!AO3</f>
        <v>Carcaixent</v>
      </c>
      <c r="B20" s="29">
        <v>1</v>
      </c>
      <c r="C20" s="5"/>
      <c r="D20" s="4"/>
      <c r="E20" s="30"/>
      <c r="F20" s="5"/>
      <c r="G20" s="31">
        <v>3</v>
      </c>
      <c r="H20" s="7">
        <f t="shared" si="0"/>
        <v>4</v>
      </c>
      <c r="I20" s="9">
        <v>18</v>
      </c>
    </row>
    <row r="21" spans="1:15" s="9" customFormat="1">
      <c r="A21" s="61" t="str">
        <f>'U.E. ALZIRA'!AP3</f>
        <v>Vinaròs</v>
      </c>
      <c r="B21" s="29"/>
      <c r="C21" s="5"/>
      <c r="D21" s="4"/>
      <c r="E21" s="30"/>
      <c r="F21" s="5"/>
      <c r="G21" s="31">
        <v>1</v>
      </c>
      <c r="H21" s="7">
        <f t="shared" si="0"/>
        <v>1</v>
      </c>
      <c r="I21" s="7">
        <v>19</v>
      </c>
      <c r="J21" s="6"/>
      <c r="K21" s="6"/>
      <c r="L21" s="6"/>
      <c r="M21" s="6"/>
      <c r="N21" s="6"/>
      <c r="O21" s="6"/>
    </row>
    <row r="22" spans="1:15">
      <c r="A22" s="61" t="str">
        <f>'U.E. ALZIRA'!AQ3</f>
        <v>Novelda</v>
      </c>
      <c r="B22" s="29">
        <v>1</v>
      </c>
      <c r="C22" s="5">
        <v>1</v>
      </c>
      <c r="D22" s="4"/>
      <c r="E22" s="30"/>
      <c r="F22" s="5">
        <v>1</v>
      </c>
      <c r="G22" s="31"/>
      <c r="H22" s="7">
        <f t="shared" si="0"/>
        <v>3</v>
      </c>
      <c r="I22" s="9">
        <v>20</v>
      </c>
    </row>
    <row r="23" spans="1:15" s="9" customFormat="1">
      <c r="A23" s="61" t="str">
        <f>'U.E. ALZIRA'!AR3</f>
        <v>Castelló</v>
      </c>
      <c r="B23" s="29">
        <v>1</v>
      </c>
      <c r="C23" s="5"/>
      <c r="D23" s="4"/>
      <c r="E23" s="30"/>
      <c r="F23" s="5"/>
      <c r="G23" s="31"/>
      <c r="H23" s="7">
        <f t="shared" si="0"/>
        <v>1</v>
      </c>
      <c r="I23" s="7">
        <v>21</v>
      </c>
      <c r="J23" s="85"/>
      <c r="K23" s="6"/>
      <c r="L23" s="6"/>
      <c r="M23" s="6"/>
      <c r="N23" s="6"/>
      <c r="O23" s="6"/>
    </row>
    <row r="24" spans="1:15">
      <c r="A24" s="61" t="str">
        <f>'U.E. ALZIRA'!AS3</f>
        <v>Alacant</v>
      </c>
      <c r="B24" s="29"/>
      <c r="C24" s="5"/>
      <c r="D24" s="4"/>
      <c r="E24" s="30">
        <v>1</v>
      </c>
      <c r="F24" s="5"/>
      <c r="G24" s="31"/>
      <c r="H24" s="7">
        <f t="shared" si="0"/>
        <v>1</v>
      </c>
      <c r="I24" s="9">
        <v>22</v>
      </c>
    </row>
    <row r="25" spans="1:15" s="9" customFormat="1">
      <c r="A25" s="61" t="str">
        <f>'U.E. ALZIRA'!AT3</f>
        <v>Borriana</v>
      </c>
      <c r="B25" s="29"/>
      <c r="C25" s="5">
        <v>1</v>
      </c>
      <c r="D25" s="4"/>
      <c r="E25" s="30"/>
      <c r="F25" s="5"/>
      <c r="G25" s="31"/>
      <c r="H25" s="7">
        <f t="shared" si="0"/>
        <v>1</v>
      </c>
      <c r="I25" s="7">
        <v>23</v>
      </c>
      <c r="J25" s="6"/>
      <c r="K25" s="6"/>
      <c r="L25" s="6"/>
      <c r="M25" s="6"/>
      <c r="N25" s="6"/>
      <c r="O25" s="6"/>
    </row>
    <row r="26" spans="1:15">
      <c r="A26" s="61" t="str">
        <f>'U.E. ALZIRA'!AU3</f>
        <v>Vila-real</v>
      </c>
      <c r="B26" s="29">
        <v>1</v>
      </c>
      <c r="C26" s="5"/>
      <c r="D26" s="4"/>
      <c r="E26" s="30"/>
      <c r="F26" s="5"/>
      <c r="G26" s="31"/>
      <c r="H26" s="7">
        <f t="shared" si="0"/>
        <v>1</v>
      </c>
      <c r="I26" s="9">
        <v>24</v>
      </c>
    </row>
    <row r="27" spans="1:15" s="9" customFormat="1">
      <c r="A27" s="61" t="str">
        <f>'U.E. ALZIRA'!AV3</f>
        <v>Olímpic</v>
      </c>
      <c r="B27" s="29">
        <v>1</v>
      </c>
      <c r="C27" s="5"/>
      <c r="D27" s="4">
        <v>1</v>
      </c>
      <c r="E27" s="30"/>
      <c r="F27" s="5"/>
      <c r="G27" s="31"/>
      <c r="H27" s="7">
        <f t="shared" si="0"/>
        <v>2</v>
      </c>
      <c r="I27" s="7">
        <v>25</v>
      </c>
      <c r="J27" s="6"/>
      <c r="K27" s="6"/>
      <c r="L27" s="6"/>
      <c r="M27" s="6"/>
      <c r="N27" s="6"/>
      <c r="O27" s="6"/>
    </row>
    <row r="28" spans="1:15">
      <c r="A28" s="61" t="str">
        <f>'U.E. ALZIRA'!AW3</f>
        <v>Villena</v>
      </c>
      <c r="B28" s="29">
        <v>1</v>
      </c>
      <c r="C28" s="5">
        <v>1</v>
      </c>
      <c r="D28" s="4">
        <v>1</v>
      </c>
      <c r="E28" s="30"/>
      <c r="F28" s="5"/>
      <c r="G28" s="31">
        <v>1</v>
      </c>
      <c r="H28" s="7">
        <f t="shared" si="0"/>
        <v>4</v>
      </c>
      <c r="I28" s="9">
        <v>26</v>
      </c>
    </row>
    <row r="29" spans="1:15" s="9" customFormat="1">
      <c r="A29" s="61" t="str">
        <f>'U.E. ALZIRA'!AX3</f>
        <v>Vila-joiosa</v>
      </c>
      <c r="B29" s="29"/>
      <c r="C29" s="5"/>
      <c r="D29" s="4">
        <v>1</v>
      </c>
      <c r="E29" s="30"/>
      <c r="F29" s="5"/>
      <c r="G29" s="31"/>
      <c r="H29" s="7">
        <f t="shared" si="0"/>
        <v>1</v>
      </c>
      <c r="I29" s="7">
        <v>27</v>
      </c>
      <c r="J29" s="6"/>
      <c r="K29" s="6"/>
      <c r="L29" s="6"/>
      <c r="M29" s="6"/>
      <c r="N29" s="6"/>
      <c r="O29" s="6"/>
    </row>
    <row r="30" spans="1:15">
      <c r="A30" s="61" t="str">
        <f>'U.E. ALZIRA'!AY3</f>
        <v>Benicarló</v>
      </c>
      <c r="B30" s="29"/>
      <c r="C30" s="5"/>
      <c r="D30" s="4"/>
      <c r="E30" s="30"/>
      <c r="F30" s="5"/>
      <c r="G30" s="31"/>
      <c r="H30" s="7">
        <f t="shared" si="0"/>
        <v>0</v>
      </c>
      <c r="I30" s="9">
        <v>28</v>
      </c>
    </row>
    <row r="31" spans="1:15" s="9" customFormat="1">
      <c r="A31" s="61" t="str">
        <f>'U.E. ALZIRA'!AZ3</f>
        <v>Nules</v>
      </c>
      <c r="B31" s="29"/>
      <c r="C31" s="5"/>
      <c r="D31" s="4"/>
      <c r="E31" s="30"/>
      <c r="F31" s="5"/>
      <c r="G31" s="31">
        <v>1</v>
      </c>
      <c r="H31" s="7">
        <f t="shared" si="0"/>
        <v>1</v>
      </c>
      <c r="I31" s="7">
        <v>29</v>
      </c>
      <c r="J31" s="6"/>
      <c r="K31" s="6"/>
      <c r="L31" s="6"/>
      <c r="M31" s="6"/>
      <c r="N31" s="6"/>
      <c r="O31" s="6"/>
    </row>
    <row r="32" spans="1:15">
      <c r="A32" s="61" t="str">
        <f>'U.E. ALZIRA'!BA3</f>
        <v xml:space="preserve">Ontinyent </v>
      </c>
      <c r="B32" s="29"/>
      <c r="C32" s="5"/>
      <c r="D32" s="4"/>
      <c r="E32" s="30"/>
      <c r="F32" s="5"/>
      <c r="G32" s="31">
        <v>1</v>
      </c>
      <c r="H32" s="7">
        <f t="shared" si="0"/>
        <v>1</v>
      </c>
      <c r="I32" s="9">
        <v>30</v>
      </c>
    </row>
    <row r="33" spans="1:10">
      <c r="A33" s="61" t="str">
        <f>'U.E. ALZIRA'!BB3</f>
        <v>Mestalla</v>
      </c>
      <c r="B33" s="29"/>
      <c r="C33" s="5"/>
      <c r="D33" s="4"/>
      <c r="E33" s="30"/>
      <c r="F33" s="5"/>
      <c r="G33" s="31"/>
      <c r="H33" s="7">
        <f t="shared" si="0"/>
        <v>0</v>
      </c>
      <c r="I33" s="7">
        <v>31</v>
      </c>
    </row>
    <row r="34" spans="1:10">
      <c r="A34" s="61" t="str">
        <f>'U.E. ALZIRA'!BC3</f>
        <v>Catarroja</v>
      </c>
      <c r="B34" s="29"/>
      <c r="C34" s="5"/>
      <c r="D34" s="4"/>
      <c r="E34" s="30">
        <v>1</v>
      </c>
      <c r="F34" s="5">
        <v>1</v>
      </c>
      <c r="G34" s="31"/>
      <c r="H34" s="7">
        <f t="shared" si="0"/>
        <v>2</v>
      </c>
      <c r="I34" s="9">
        <v>32</v>
      </c>
      <c r="J34" s="85"/>
    </row>
    <row r="35" spans="1:10">
      <c r="A35" s="61" t="str">
        <f>'U.E. ALZIRA'!BD3</f>
        <v>Gandia</v>
      </c>
      <c r="B35" s="29"/>
      <c r="C35" s="5"/>
      <c r="D35" s="4"/>
      <c r="E35" s="30"/>
      <c r="F35" s="5"/>
      <c r="G35" s="31"/>
      <c r="H35" s="7">
        <f t="shared" si="0"/>
        <v>0</v>
      </c>
      <c r="I35" s="7">
        <v>33</v>
      </c>
    </row>
    <row r="36" spans="1:10">
      <c r="A36" s="61" t="str">
        <f>'U.E. ALZIRA'!BE3</f>
        <v>R. Ibense</v>
      </c>
      <c r="B36" s="29">
        <v>1</v>
      </c>
      <c r="C36" s="5">
        <v>1</v>
      </c>
      <c r="D36" s="4">
        <v>1</v>
      </c>
      <c r="E36" s="30"/>
      <c r="F36" s="5"/>
      <c r="G36" s="31"/>
      <c r="H36" s="7">
        <f t="shared" si="0"/>
        <v>3</v>
      </c>
      <c r="I36" s="9">
        <v>34</v>
      </c>
    </row>
    <row r="37" spans="1:10">
      <c r="A37" s="61" t="str">
        <f>'U.E. ALZIRA'!BF3</f>
        <v>Requena</v>
      </c>
      <c r="B37" s="29"/>
      <c r="C37" s="5">
        <v>1</v>
      </c>
      <c r="D37" s="4"/>
      <c r="E37" s="30"/>
      <c r="F37" s="5"/>
      <c r="G37" s="31"/>
      <c r="H37" s="7">
        <f t="shared" si="0"/>
        <v>1</v>
      </c>
      <c r="I37" s="7">
        <v>35</v>
      </c>
    </row>
    <row r="38" spans="1:10">
      <c r="A38" s="61" t="str">
        <f>'U.E. ALZIRA'!BG3</f>
        <v>Benidorm</v>
      </c>
      <c r="B38" s="29"/>
      <c r="C38" s="5"/>
      <c r="D38" s="4">
        <v>1</v>
      </c>
      <c r="E38" s="30">
        <v>1</v>
      </c>
      <c r="F38" s="5">
        <v>1</v>
      </c>
      <c r="G38" s="31">
        <v>2</v>
      </c>
      <c r="H38" s="7">
        <f t="shared" si="0"/>
        <v>5</v>
      </c>
      <c r="I38" s="9">
        <v>36</v>
      </c>
    </row>
    <row r="39" spans="1:10">
      <c r="A39" s="61" t="str">
        <f>'U.E. ALZIRA'!BH3</f>
        <v>Carcaixent</v>
      </c>
      <c r="B39" s="29"/>
      <c r="C39" s="5"/>
      <c r="D39" s="4"/>
      <c r="E39" s="30">
        <v>1</v>
      </c>
      <c r="F39" s="5"/>
      <c r="G39" s="31"/>
      <c r="H39" s="7">
        <f t="shared" si="0"/>
        <v>1</v>
      </c>
      <c r="I39" s="7">
        <v>37</v>
      </c>
    </row>
    <row r="40" spans="1:10">
      <c r="A40" s="61" t="str">
        <f>'U.E. ALZIRA'!BI3</f>
        <v>Vinaròs</v>
      </c>
      <c r="B40" s="29"/>
      <c r="C40" s="5"/>
      <c r="D40" s="4"/>
      <c r="E40" s="30"/>
      <c r="F40" s="5"/>
      <c r="G40" s="31"/>
      <c r="H40" s="7">
        <f t="shared" si="0"/>
        <v>0</v>
      </c>
      <c r="I40" s="9">
        <v>38</v>
      </c>
    </row>
    <row r="41" spans="1:10">
      <c r="A41" s="61" t="str">
        <f>'U.E. ALZIRA'!BJ3</f>
        <v>Bigastro</v>
      </c>
      <c r="B41" s="71">
        <v>1</v>
      </c>
      <c r="C41" s="72"/>
      <c r="D41" s="73"/>
      <c r="E41" s="74">
        <v>1</v>
      </c>
      <c r="F41" s="72">
        <v>1</v>
      </c>
      <c r="G41" s="75"/>
      <c r="H41" s="7">
        <f t="shared" si="0"/>
        <v>3</v>
      </c>
      <c r="I41" s="7">
        <v>39</v>
      </c>
    </row>
    <row r="42" spans="1:10">
      <c r="A42" s="61" t="str">
        <f>'U.E. ALZIRA'!BK3</f>
        <v>Bigastro</v>
      </c>
      <c r="B42" s="71"/>
      <c r="C42" s="72"/>
      <c r="D42" s="73"/>
      <c r="E42" s="74"/>
      <c r="F42" s="72"/>
      <c r="G42" s="75"/>
      <c r="H42" s="7">
        <f t="shared" si="0"/>
        <v>0</v>
      </c>
      <c r="I42" s="9">
        <v>40</v>
      </c>
    </row>
    <row r="43" spans="1:10">
      <c r="A43" s="61" t="str">
        <f>'U.E. ALZIRA'!BL3</f>
        <v>Mollerussa</v>
      </c>
      <c r="B43" s="71"/>
      <c r="C43" s="72"/>
      <c r="D43" s="73"/>
      <c r="E43" s="74"/>
      <c r="F43" s="72"/>
      <c r="G43" s="75"/>
      <c r="H43" s="7">
        <f t="shared" si="0"/>
        <v>0</v>
      </c>
      <c r="I43" s="7">
        <v>41</v>
      </c>
    </row>
    <row r="44" spans="1:10" ht="13.5" thickBot="1">
      <c r="A44" s="61" t="str">
        <f>'U.E. ALZIRA'!BM3</f>
        <v>Mollerussa</v>
      </c>
      <c r="B44" s="71"/>
      <c r="C44" s="72"/>
      <c r="D44" s="73"/>
      <c r="E44" s="74"/>
      <c r="F44" s="72">
        <v>1</v>
      </c>
      <c r="G44" s="75">
        <v>2</v>
      </c>
      <c r="H44" s="7">
        <f t="shared" si="0"/>
        <v>3</v>
      </c>
      <c r="I44" s="9">
        <v>42</v>
      </c>
    </row>
    <row r="45" spans="1:10" hidden="1">
      <c r="A45" s="61">
        <f>'U.E. ALZIRA'!BN3</f>
        <v>0</v>
      </c>
      <c r="B45" s="71"/>
      <c r="C45" s="72"/>
      <c r="D45" s="73"/>
      <c r="E45" s="74"/>
      <c r="F45" s="72"/>
      <c r="G45" s="75"/>
      <c r="H45" s="7">
        <f t="shared" si="0"/>
        <v>0</v>
      </c>
      <c r="I45" s="7">
        <v>1</v>
      </c>
    </row>
    <row r="46" spans="1:10" hidden="1">
      <c r="A46" s="61">
        <f>'U.E. ALZIRA'!BO3</f>
        <v>0</v>
      </c>
      <c r="B46" s="71"/>
      <c r="C46" s="72"/>
      <c r="D46" s="73"/>
      <c r="E46" s="74"/>
      <c r="F46" s="72"/>
      <c r="G46" s="75"/>
      <c r="H46" s="7">
        <f t="shared" si="0"/>
        <v>0</v>
      </c>
      <c r="I46" s="9">
        <v>2</v>
      </c>
    </row>
    <row r="47" spans="1:10" hidden="1">
      <c r="A47" s="61">
        <f>'U.E. ALZIRA'!BP3</f>
        <v>0</v>
      </c>
      <c r="B47" s="71"/>
      <c r="C47" s="72"/>
      <c r="D47" s="73"/>
      <c r="E47" s="74"/>
      <c r="F47" s="72"/>
      <c r="G47" s="75"/>
      <c r="H47" s="7">
        <f t="shared" si="0"/>
        <v>0</v>
      </c>
      <c r="I47" s="7">
        <v>3</v>
      </c>
    </row>
    <row r="48" spans="1:10" hidden="1">
      <c r="A48" s="117" t="str">
        <f>'U.E. ALZIRA'!BQ3</f>
        <v>Novelda</v>
      </c>
      <c r="B48" s="71"/>
      <c r="C48" s="72"/>
      <c r="D48" s="73"/>
      <c r="E48" s="74"/>
      <c r="F48" s="72"/>
      <c r="G48" s="75"/>
      <c r="H48" s="7">
        <f t="shared" si="0"/>
        <v>0</v>
      </c>
      <c r="I48" s="9">
        <v>4</v>
      </c>
    </row>
    <row r="49" spans="1:15" hidden="1">
      <c r="A49" s="117" t="str">
        <f>'U.E. ALZIRA'!BR3</f>
        <v>Castelló</v>
      </c>
      <c r="B49" s="78"/>
      <c r="C49" s="5"/>
      <c r="D49" s="4"/>
      <c r="E49" s="30"/>
      <c r="F49" s="5"/>
      <c r="G49" s="31"/>
      <c r="H49" s="7">
        <f t="shared" si="0"/>
        <v>0</v>
      </c>
      <c r="I49" s="7">
        <v>5</v>
      </c>
    </row>
    <row r="50" spans="1:15" ht="13.5" hidden="1" thickBot="1">
      <c r="A50" s="117" t="str">
        <f>'U.E. ALZIRA'!BS3</f>
        <v>Alacant</v>
      </c>
      <c r="B50" s="52"/>
      <c r="C50" s="32"/>
      <c r="D50" s="87"/>
      <c r="E50" s="81"/>
      <c r="F50" s="32"/>
      <c r="G50" s="86"/>
      <c r="H50" s="7">
        <f t="shared" si="0"/>
        <v>0</v>
      </c>
      <c r="I50" s="9">
        <v>6</v>
      </c>
    </row>
    <row r="51" spans="1:15" ht="14.25" thickTop="1" thickBot="1">
      <c r="A51" s="36" t="s">
        <v>33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5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5" ht="13.5" thickBot="1">
      <c r="A53" s="51"/>
      <c r="B53" s="52">
        <f>SUM(B3:B40)</f>
        <v>15</v>
      </c>
      <c r="C53" s="53">
        <f>(B53/N53)</f>
        <v>0.21428571428571427</v>
      </c>
      <c r="D53" s="32">
        <f>SUM(C3:C40)</f>
        <v>8</v>
      </c>
      <c r="E53" s="53">
        <f>(D53/N53)</f>
        <v>0.11428571428571428</v>
      </c>
      <c r="F53" s="32">
        <f>SUM(D3:D40)</f>
        <v>10</v>
      </c>
      <c r="G53" s="54">
        <f>(F53/N53)</f>
        <v>0.14285714285714285</v>
      </c>
      <c r="H53" s="52">
        <f>SUM(E3:E40)</f>
        <v>9</v>
      </c>
      <c r="I53" s="53">
        <f>(H53/N53)</f>
        <v>0.12857142857142856</v>
      </c>
      <c r="J53" s="32">
        <f>SUM(F3:F40)</f>
        <v>6</v>
      </c>
      <c r="K53" s="53">
        <f>(J53/N53)</f>
        <v>8.5714285714285715E-2</v>
      </c>
      <c r="L53" s="32">
        <f>SUM(G3:G40)</f>
        <v>16</v>
      </c>
      <c r="M53" s="54">
        <f>(L53/N53)</f>
        <v>0.22857142857142856</v>
      </c>
      <c r="N53" s="56">
        <f>SUM(H3:H49)</f>
        <v>70</v>
      </c>
    </row>
    <row r="54" spans="1:15" ht="13.5" thickTop="1"/>
    <row r="55" spans="1:15">
      <c r="B55" s="9" t="s">
        <v>39</v>
      </c>
      <c r="C55" s="9" t="s">
        <v>40</v>
      </c>
      <c r="E55" s="9" t="s">
        <v>42</v>
      </c>
      <c r="F55" s="9" t="s">
        <v>41</v>
      </c>
      <c r="G55" s="9" t="s">
        <v>43</v>
      </c>
    </row>
    <row r="56" spans="1:15">
      <c r="B56" s="9">
        <f>B53+D53+F53</f>
        <v>33</v>
      </c>
      <c r="C56" s="9">
        <f>H53+J53+L53</f>
        <v>31</v>
      </c>
      <c r="E56" s="9">
        <f>B53+H53</f>
        <v>24</v>
      </c>
      <c r="F56" s="9">
        <f>D53+J53</f>
        <v>14</v>
      </c>
      <c r="G56" s="9">
        <f>F53+L53</f>
        <v>26</v>
      </c>
    </row>
    <row r="57" spans="1:15" s="9" customFormat="1">
      <c r="A57" s="6"/>
      <c r="I57" s="6"/>
      <c r="J57" s="6"/>
      <c r="K57" s="6"/>
      <c r="L57" s="6"/>
      <c r="M57" s="6"/>
      <c r="N57" s="6"/>
      <c r="O57" s="6"/>
    </row>
    <row r="59" spans="1:15" s="9" customFormat="1">
      <c r="A59" s="6"/>
      <c r="I59" s="6"/>
      <c r="J59" s="6"/>
      <c r="K59" s="6"/>
      <c r="L59" s="6"/>
      <c r="M59" s="6"/>
      <c r="N59" s="6"/>
      <c r="O59" s="6"/>
    </row>
  </sheetData>
  <dataConsolidate/>
  <phoneticPr fontId="10" type="noConversion"/>
  <printOptions horizontalCentered="1" gridLines="1" gridLinesSet="0"/>
  <pageMargins left="0.19685039370078741" right="0.55118110236220474" top="1.1023622047244095" bottom="1.0900000000000001" header="0.47244094488188981" footer="0.25"/>
  <pageSetup paperSize="9" scale="85" orientation="landscape" r:id="rId1"/>
  <headerFooter alignWithMargins="0">
    <oddHeader xml:space="preserve">&amp;C&amp;"Arial,Negrita"&amp;12Estadística U.E.ALZIRA
Temporada 98-99
Tercera divisió, grup VI
</oddHeader>
    <oddFooter>&amp;LDavid Chordà i Argente&amp;CPàgina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56"/>
  <sheetViews>
    <sheetView zoomScale="67" workbookViewId="0"/>
  </sheetViews>
  <sheetFormatPr baseColWidth="10" defaultRowHeight="12.75"/>
  <cols>
    <col min="1" max="1" width="14.85546875" customWidth="1"/>
    <col min="8" max="8" width="11.42578125" style="1"/>
  </cols>
  <sheetData>
    <row r="1" spans="1:9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9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H2" s="10"/>
      <c r="I2" s="126" t="s">
        <v>63</v>
      </c>
    </row>
    <row r="3" spans="1:9" ht="13.5" thickTop="1">
      <c r="A3" s="61" t="str">
        <f>'Gols marcats'!A3</f>
        <v>Novelda</v>
      </c>
      <c r="B3" s="93"/>
      <c r="C3" s="94"/>
      <c r="D3" s="95"/>
      <c r="E3" s="98"/>
      <c r="F3" s="94"/>
      <c r="G3" s="90"/>
      <c r="H3" s="7">
        <f>SUM(B3:G3)</f>
        <v>0</v>
      </c>
      <c r="I3" s="7">
        <v>1</v>
      </c>
    </row>
    <row r="4" spans="1:9">
      <c r="A4" s="61" t="str">
        <f>'Gols marcats'!A4</f>
        <v>Castelló</v>
      </c>
      <c r="B4" s="78"/>
      <c r="C4" s="5"/>
      <c r="D4" s="96"/>
      <c r="E4" s="29"/>
      <c r="F4" s="5"/>
      <c r="G4" s="91"/>
      <c r="H4" s="7">
        <f t="shared" ref="H4:H50" si="0">SUM(B4:G4)</f>
        <v>0</v>
      </c>
      <c r="I4" s="9">
        <v>2</v>
      </c>
    </row>
    <row r="5" spans="1:9">
      <c r="A5" s="61" t="str">
        <f>'Gols marcats'!A5</f>
        <v>Alacant</v>
      </c>
      <c r="B5" s="78"/>
      <c r="C5" s="5"/>
      <c r="D5" s="96"/>
      <c r="E5" s="29"/>
      <c r="F5" s="5"/>
      <c r="G5" s="91"/>
      <c r="H5" s="7">
        <f t="shared" si="0"/>
        <v>0</v>
      </c>
      <c r="I5" s="7">
        <v>3</v>
      </c>
    </row>
    <row r="6" spans="1:9">
      <c r="A6" s="61" t="str">
        <f>'Gols marcats'!A6</f>
        <v>Borriana</v>
      </c>
      <c r="B6" s="78"/>
      <c r="C6" s="5"/>
      <c r="D6" s="96"/>
      <c r="E6" s="29"/>
      <c r="F6" s="5"/>
      <c r="G6" s="91"/>
      <c r="H6" s="7">
        <f t="shared" si="0"/>
        <v>0</v>
      </c>
      <c r="I6" s="9">
        <v>4</v>
      </c>
    </row>
    <row r="7" spans="1:9">
      <c r="A7" s="61" t="str">
        <f>'Gols marcats'!A7</f>
        <v>Vila-real</v>
      </c>
      <c r="B7" s="78"/>
      <c r="C7" s="5"/>
      <c r="D7" s="96"/>
      <c r="E7" s="29"/>
      <c r="F7" s="5"/>
      <c r="G7" s="91"/>
      <c r="H7" s="7">
        <f t="shared" si="0"/>
        <v>0</v>
      </c>
      <c r="I7" s="7">
        <v>5</v>
      </c>
    </row>
    <row r="8" spans="1:9">
      <c r="A8" s="61" t="str">
        <f>'Gols marcats'!A8</f>
        <v>Olímpic</v>
      </c>
      <c r="B8" s="78"/>
      <c r="C8" s="5"/>
      <c r="D8" s="96"/>
      <c r="E8" s="29"/>
      <c r="F8" s="5"/>
      <c r="G8" s="91"/>
      <c r="H8" s="7">
        <f t="shared" si="0"/>
        <v>0</v>
      </c>
      <c r="I8" s="9">
        <v>6</v>
      </c>
    </row>
    <row r="9" spans="1:9">
      <c r="A9" s="61" t="str">
        <f>'Gols marcats'!A9</f>
        <v>Villena</v>
      </c>
      <c r="B9" s="78"/>
      <c r="C9" s="5"/>
      <c r="D9" s="96"/>
      <c r="E9" s="29"/>
      <c r="F9" s="5"/>
      <c r="G9" s="91"/>
      <c r="H9" s="7">
        <f t="shared" si="0"/>
        <v>0</v>
      </c>
      <c r="I9" s="7">
        <v>7</v>
      </c>
    </row>
    <row r="10" spans="1:9">
      <c r="A10" s="61" t="str">
        <f>'Gols marcats'!A10</f>
        <v>Vila-joiosa</v>
      </c>
      <c r="B10" s="78"/>
      <c r="C10" s="5"/>
      <c r="D10" s="96"/>
      <c r="E10" s="29"/>
      <c r="F10" s="5"/>
      <c r="G10" s="91"/>
      <c r="H10" s="7">
        <f t="shared" si="0"/>
        <v>0</v>
      </c>
      <c r="I10" s="9">
        <v>8</v>
      </c>
    </row>
    <row r="11" spans="1:9">
      <c r="A11" s="61" t="str">
        <f>'Gols marcats'!A11</f>
        <v>Benicarló</v>
      </c>
      <c r="B11" s="78"/>
      <c r="C11" s="5"/>
      <c r="D11" s="96"/>
      <c r="E11" s="29"/>
      <c r="F11" s="5"/>
      <c r="G11" s="91"/>
      <c r="H11" s="7">
        <f t="shared" si="0"/>
        <v>0</v>
      </c>
      <c r="I11" s="7">
        <v>9</v>
      </c>
    </row>
    <row r="12" spans="1:9">
      <c r="A12" s="61" t="str">
        <f>'Gols marcats'!A12</f>
        <v>Nules</v>
      </c>
      <c r="B12" s="78"/>
      <c r="C12" s="5"/>
      <c r="D12" s="96"/>
      <c r="E12" s="29"/>
      <c r="F12" s="5"/>
      <c r="G12" s="91"/>
      <c r="H12" s="7">
        <f t="shared" si="0"/>
        <v>0</v>
      </c>
      <c r="I12" s="9">
        <v>10</v>
      </c>
    </row>
    <row r="13" spans="1:9">
      <c r="A13" s="61" t="str">
        <f>'Gols marcats'!A13</f>
        <v xml:space="preserve">Ontinyent </v>
      </c>
      <c r="B13" s="78"/>
      <c r="C13" s="5"/>
      <c r="D13" s="96"/>
      <c r="E13" s="29"/>
      <c r="F13" s="5"/>
      <c r="G13" s="91"/>
      <c r="H13" s="7">
        <f t="shared" si="0"/>
        <v>0</v>
      </c>
      <c r="I13" s="7">
        <v>11</v>
      </c>
    </row>
    <row r="14" spans="1:9">
      <c r="A14" s="61" t="str">
        <f>'Gols marcats'!A14</f>
        <v>Mestalla</v>
      </c>
      <c r="B14" s="78"/>
      <c r="C14" s="5"/>
      <c r="D14" s="96"/>
      <c r="E14" s="29"/>
      <c r="F14" s="5"/>
      <c r="G14" s="91"/>
      <c r="H14" s="7">
        <f t="shared" si="0"/>
        <v>0</v>
      </c>
      <c r="I14" s="9">
        <v>12</v>
      </c>
    </row>
    <row r="15" spans="1:9">
      <c r="A15" s="61" t="str">
        <f>'Gols marcats'!A15</f>
        <v>Catarroja</v>
      </c>
      <c r="B15" s="78"/>
      <c r="C15" s="5"/>
      <c r="D15" s="96"/>
      <c r="E15" s="29"/>
      <c r="F15" s="5"/>
      <c r="G15" s="91"/>
      <c r="H15" s="7">
        <f t="shared" si="0"/>
        <v>0</v>
      </c>
      <c r="I15" s="7">
        <v>13</v>
      </c>
    </row>
    <row r="16" spans="1:9">
      <c r="A16" s="61" t="str">
        <f>'Gols marcats'!A16</f>
        <v>Gandia</v>
      </c>
      <c r="B16" s="78"/>
      <c r="C16" s="5"/>
      <c r="D16" s="96"/>
      <c r="E16" s="29"/>
      <c r="F16" s="5"/>
      <c r="G16" s="91"/>
      <c r="H16" s="7">
        <f t="shared" si="0"/>
        <v>0</v>
      </c>
      <c r="I16" s="9">
        <v>14</v>
      </c>
    </row>
    <row r="17" spans="1:9">
      <c r="A17" s="61" t="str">
        <f>'Gols marcats'!A17</f>
        <v>R. Ibense</v>
      </c>
      <c r="B17" s="78"/>
      <c r="C17" s="5"/>
      <c r="D17" s="96"/>
      <c r="E17" s="29"/>
      <c r="F17" s="5"/>
      <c r="G17" s="91"/>
      <c r="H17" s="7">
        <f t="shared" si="0"/>
        <v>0</v>
      </c>
      <c r="I17" s="7">
        <v>15</v>
      </c>
    </row>
    <row r="18" spans="1:9">
      <c r="A18" s="61" t="str">
        <f>'Gols marcats'!A18</f>
        <v>Requena</v>
      </c>
      <c r="B18" s="78"/>
      <c r="C18" s="5"/>
      <c r="D18" s="96"/>
      <c r="E18" s="29"/>
      <c r="F18" s="5"/>
      <c r="G18" s="91"/>
      <c r="H18" s="7">
        <f t="shared" si="0"/>
        <v>0</v>
      </c>
      <c r="I18" s="9">
        <v>16</v>
      </c>
    </row>
    <row r="19" spans="1:9">
      <c r="A19" s="61" t="str">
        <f>'Gols marcats'!A19</f>
        <v>Benidorm</v>
      </c>
      <c r="B19" s="78"/>
      <c r="C19" s="5"/>
      <c r="D19" s="96"/>
      <c r="E19" s="29"/>
      <c r="F19" s="5"/>
      <c r="G19" s="91"/>
      <c r="H19" s="7">
        <f t="shared" si="0"/>
        <v>0</v>
      </c>
      <c r="I19" s="7">
        <v>17</v>
      </c>
    </row>
    <row r="20" spans="1:9">
      <c r="A20" s="61" t="str">
        <f>'Gols marcats'!A20</f>
        <v>Carcaixent</v>
      </c>
      <c r="B20" s="78"/>
      <c r="C20" s="5"/>
      <c r="D20" s="96"/>
      <c r="E20" s="29"/>
      <c r="F20" s="5"/>
      <c r="G20" s="91"/>
      <c r="H20" s="7">
        <f t="shared" si="0"/>
        <v>0</v>
      </c>
      <c r="I20" s="9">
        <v>18</v>
      </c>
    </row>
    <row r="21" spans="1:9">
      <c r="A21" s="61" t="str">
        <f>'Gols marcats'!A21</f>
        <v>Vinaròs</v>
      </c>
      <c r="B21" s="78"/>
      <c r="C21" s="5"/>
      <c r="D21" s="96"/>
      <c r="E21" s="29"/>
      <c r="F21" s="5"/>
      <c r="G21" s="91"/>
      <c r="H21" s="7">
        <f t="shared" si="0"/>
        <v>0</v>
      </c>
      <c r="I21" s="7">
        <v>19</v>
      </c>
    </row>
    <row r="22" spans="1:9">
      <c r="A22" s="61" t="str">
        <f>'Gols marcats'!A22</f>
        <v>Novelda</v>
      </c>
      <c r="B22" s="78"/>
      <c r="C22" s="5"/>
      <c r="D22" s="96"/>
      <c r="E22" s="29"/>
      <c r="F22" s="5"/>
      <c r="G22" s="91"/>
      <c r="H22" s="7">
        <f t="shared" si="0"/>
        <v>0</v>
      </c>
      <c r="I22" s="9">
        <v>20</v>
      </c>
    </row>
    <row r="23" spans="1:9">
      <c r="A23" s="61" t="str">
        <f>'Gols marcats'!A23</f>
        <v>Castelló</v>
      </c>
      <c r="B23" s="78"/>
      <c r="C23" s="5"/>
      <c r="D23" s="96"/>
      <c r="E23" s="29"/>
      <c r="F23" s="5"/>
      <c r="G23" s="91"/>
      <c r="H23" s="7">
        <f t="shared" si="0"/>
        <v>0</v>
      </c>
      <c r="I23" s="7">
        <v>21</v>
      </c>
    </row>
    <row r="24" spans="1:9">
      <c r="A24" s="61" t="str">
        <f>'Gols marcats'!A24</f>
        <v>Alacant</v>
      </c>
      <c r="B24" s="78"/>
      <c r="C24" s="5"/>
      <c r="D24" s="96"/>
      <c r="E24" s="29"/>
      <c r="F24" s="5"/>
      <c r="G24" s="91"/>
      <c r="H24" s="7">
        <f t="shared" si="0"/>
        <v>0</v>
      </c>
      <c r="I24" s="9">
        <v>22</v>
      </c>
    </row>
    <row r="25" spans="1:9">
      <c r="A25" s="61" t="str">
        <f>'Gols marcats'!A25</f>
        <v>Borriana</v>
      </c>
      <c r="B25" s="78"/>
      <c r="C25" s="5"/>
      <c r="D25" s="96"/>
      <c r="E25" s="29"/>
      <c r="F25" s="5"/>
      <c r="G25" s="91"/>
      <c r="H25" s="7">
        <f t="shared" si="0"/>
        <v>0</v>
      </c>
      <c r="I25" s="7">
        <v>23</v>
      </c>
    </row>
    <row r="26" spans="1:9">
      <c r="A26" s="61" t="str">
        <f>'Gols marcats'!A26</f>
        <v>Vila-real</v>
      </c>
      <c r="B26" s="78"/>
      <c r="C26" s="5"/>
      <c r="D26" s="96"/>
      <c r="E26" s="29"/>
      <c r="F26" s="5"/>
      <c r="G26" s="91"/>
      <c r="H26" s="7">
        <f t="shared" si="0"/>
        <v>0</v>
      </c>
      <c r="I26" s="9">
        <v>24</v>
      </c>
    </row>
    <row r="27" spans="1:9">
      <c r="A27" s="61" t="str">
        <f>'Gols marcats'!A27</f>
        <v>Olímpic</v>
      </c>
      <c r="B27" s="78"/>
      <c r="C27" s="5"/>
      <c r="D27" s="96"/>
      <c r="E27" s="29"/>
      <c r="F27" s="5"/>
      <c r="G27" s="91"/>
      <c r="H27" s="7">
        <f t="shared" si="0"/>
        <v>0</v>
      </c>
      <c r="I27" s="7">
        <v>25</v>
      </c>
    </row>
    <row r="28" spans="1:9">
      <c r="A28" s="61" t="str">
        <f>'Gols marcats'!A28</f>
        <v>Villena</v>
      </c>
      <c r="B28" s="78"/>
      <c r="C28" s="5"/>
      <c r="D28" s="96"/>
      <c r="E28" s="29"/>
      <c r="F28" s="5"/>
      <c r="G28" s="91"/>
      <c r="H28" s="7">
        <f t="shared" si="0"/>
        <v>0</v>
      </c>
      <c r="I28" s="9">
        <v>26</v>
      </c>
    </row>
    <row r="29" spans="1:9">
      <c r="A29" s="61" t="str">
        <f>'Gols marcats'!A29</f>
        <v>Vila-joiosa</v>
      </c>
      <c r="B29" s="78"/>
      <c r="C29" s="5"/>
      <c r="D29" s="96"/>
      <c r="E29" s="29"/>
      <c r="F29" s="5"/>
      <c r="G29" s="91"/>
      <c r="H29" s="7">
        <f t="shared" si="0"/>
        <v>0</v>
      </c>
      <c r="I29" s="7">
        <v>27</v>
      </c>
    </row>
    <row r="30" spans="1:9">
      <c r="A30" s="61" t="str">
        <f>'Gols marcats'!A30</f>
        <v>Benicarló</v>
      </c>
      <c r="B30" s="78"/>
      <c r="C30" s="5"/>
      <c r="D30" s="96"/>
      <c r="E30" s="29"/>
      <c r="F30" s="5"/>
      <c r="G30" s="91"/>
      <c r="H30" s="7">
        <f t="shared" si="0"/>
        <v>0</v>
      </c>
      <c r="I30" s="9">
        <v>28</v>
      </c>
    </row>
    <row r="31" spans="1:9">
      <c r="A31" s="61" t="str">
        <f>'Gols marcats'!A31</f>
        <v>Nules</v>
      </c>
      <c r="B31" s="78"/>
      <c r="C31" s="5"/>
      <c r="D31" s="96"/>
      <c r="E31" s="29"/>
      <c r="F31" s="5"/>
      <c r="G31" s="91"/>
      <c r="H31" s="7">
        <f t="shared" si="0"/>
        <v>0</v>
      </c>
      <c r="I31" s="7">
        <v>29</v>
      </c>
    </row>
    <row r="32" spans="1:9">
      <c r="A32" s="61" t="str">
        <f>'Gols marcats'!A32</f>
        <v xml:space="preserve">Ontinyent </v>
      </c>
      <c r="B32" s="78"/>
      <c r="C32" s="5"/>
      <c r="D32" s="96"/>
      <c r="E32" s="29"/>
      <c r="F32" s="5"/>
      <c r="G32" s="91"/>
      <c r="H32" s="7">
        <f t="shared" si="0"/>
        <v>0</v>
      </c>
      <c r="I32" s="9">
        <v>30</v>
      </c>
    </row>
    <row r="33" spans="1:9">
      <c r="A33" s="61" t="str">
        <f>'Gols marcats'!A33</f>
        <v>Mestalla</v>
      </c>
      <c r="B33" s="78"/>
      <c r="C33" s="5"/>
      <c r="D33" s="96"/>
      <c r="E33" s="29"/>
      <c r="F33" s="5"/>
      <c r="G33" s="91"/>
      <c r="H33" s="7">
        <f t="shared" si="0"/>
        <v>0</v>
      </c>
      <c r="I33" s="7">
        <v>31</v>
      </c>
    </row>
    <row r="34" spans="1:9">
      <c r="A34" s="61" t="str">
        <f>'Gols marcats'!A34</f>
        <v>Catarroja</v>
      </c>
      <c r="B34" s="78"/>
      <c r="C34" s="5"/>
      <c r="D34" s="96"/>
      <c r="E34" s="29"/>
      <c r="F34" s="5"/>
      <c r="G34" s="91"/>
      <c r="H34" s="7">
        <f t="shared" si="0"/>
        <v>0</v>
      </c>
      <c r="I34" s="9">
        <v>32</v>
      </c>
    </row>
    <row r="35" spans="1:9">
      <c r="A35" s="61" t="str">
        <f>'Gols marcats'!A35</f>
        <v>Gandia</v>
      </c>
      <c r="B35" s="78"/>
      <c r="C35" s="5"/>
      <c r="D35" s="96"/>
      <c r="E35" s="29"/>
      <c r="F35" s="5"/>
      <c r="G35" s="91"/>
      <c r="H35" s="7">
        <f t="shared" si="0"/>
        <v>0</v>
      </c>
      <c r="I35" s="7">
        <v>33</v>
      </c>
    </row>
    <row r="36" spans="1:9">
      <c r="A36" s="61" t="str">
        <f>'Gols marcats'!A36</f>
        <v>R. Ibense</v>
      </c>
      <c r="B36" s="78"/>
      <c r="C36" s="5"/>
      <c r="D36" s="96"/>
      <c r="E36" s="29"/>
      <c r="F36" s="5"/>
      <c r="G36" s="91"/>
      <c r="H36" s="7">
        <f t="shared" si="0"/>
        <v>0</v>
      </c>
      <c r="I36" s="9">
        <v>34</v>
      </c>
    </row>
    <row r="37" spans="1:9">
      <c r="A37" s="61" t="str">
        <f>'Gols marcats'!A37</f>
        <v>Requena</v>
      </c>
      <c r="B37" s="78"/>
      <c r="C37" s="5"/>
      <c r="D37" s="96"/>
      <c r="E37" s="29"/>
      <c r="F37" s="5"/>
      <c r="G37" s="91"/>
      <c r="H37" s="7">
        <f t="shared" si="0"/>
        <v>0</v>
      </c>
      <c r="I37" s="7">
        <v>35</v>
      </c>
    </row>
    <row r="38" spans="1:9">
      <c r="A38" s="61" t="str">
        <f>'Gols marcats'!A38</f>
        <v>Benidorm</v>
      </c>
      <c r="B38" s="78"/>
      <c r="C38" s="5"/>
      <c r="D38" s="96"/>
      <c r="E38" s="29"/>
      <c r="F38" s="5"/>
      <c r="G38" s="91"/>
      <c r="H38" s="7">
        <f t="shared" si="0"/>
        <v>0</v>
      </c>
      <c r="I38" s="9">
        <v>36</v>
      </c>
    </row>
    <row r="39" spans="1:9">
      <c r="A39" s="61" t="str">
        <f>'Gols marcats'!A39</f>
        <v>Carcaixent</v>
      </c>
      <c r="B39" s="78"/>
      <c r="C39" s="5"/>
      <c r="D39" s="96"/>
      <c r="E39" s="29"/>
      <c r="F39" s="5"/>
      <c r="G39" s="91"/>
      <c r="H39" s="7">
        <f t="shared" si="0"/>
        <v>0</v>
      </c>
      <c r="I39" s="7">
        <v>37</v>
      </c>
    </row>
    <row r="40" spans="1:9">
      <c r="A40" s="61" t="str">
        <f>'Gols marcats'!A40</f>
        <v>Vinaròs</v>
      </c>
      <c r="B40" s="78"/>
      <c r="C40" s="5"/>
      <c r="D40" s="96"/>
      <c r="E40" s="29"/>
      <c r="F40" s="5"/>
      <c r="G40" s="91"/>
      <c r="H40" s="7">
        <f t="shared" si="0"/>
        <v>0</v>
      </c>
      <c r="I40" s="9">
        <v>38</v>
      </c>
    </row>
    <row r="41" spans="1:9">
      <c r="A41" s="61" t="str">
        <f>'Gols marcats'!A41</f>
        <v>Bigastro</v>
      </c>
      <c r="B41" s="78"/>
      <c r="C41" s="5"/>
      <c r="D41" s="96"/>
      <c r="E41" s="29"/>
      <c r="F41" s="5"/>
      <c r="G41" s="91"/>
      <c r="H41" s="7">
        <f t="shared" si="0"/>
        <v>0</v>
      </c>
      <c r="I41" s="7">
        <v>39</v>
      </c>
    </row>
    <row r="42" spans="1:9">
      <c r="A42" s="61" t="str">
        <f>'Gols marcats'!A42</f>
        <v>Bigastro</v>
      </c>
      <c r="B42" s="78"/>
      <c r="C42" s="5"/>
      <c r="D42" s="96"/>
      <c r="E42" s="29"/>
      <c r="F42" s="5"/>
      <c r="G42" s="91"/>
      <c r="H42" s="7">
        <f t="shared" si="0"/>
        <v>0</v>
      </c>
      <c r="I42" s="9">
        <v>40</v>
      </c>
    </row>
    <row r="43" spans="1:9">
      <c r="A43" s="61" t="str">
        <f>'Gols marcats'!A43</f>
        <v>Mollerussa</v>
      </c>
      <c r="B43" s="78"/>
      <c r="C43" s="5"/>
      <c r="D43" s="96"/>
      <c r="E43" s="29"/>
      <c r="F43" s="5"/>
      <c r="G43" s="91"/>
      <c r="H43" s="7">
        <f t="shared" si="0"/>
        <v>0</v>
      </c>
      <c r="I43" s="7">
        <v>41</v>
      </c>
    </row>
    <row r="44" spans="1:9" ht="13.5" thickBot="1">
      <c r="A44" s="61" t="str">
        <f>'Gols marcats'!A44</f>
        <v>Mollerussa</v>
      </c>
      <c r="B44" s="78"/>
      <c r="C44" s="5"/>
      <c r="D44" s="96"/>
      <c r="E44" s="29"/>
      <c r="F44" s="5"/>
      <c r="G44" s="91"/>
      <c r="H44" s="7">
        <f t="shared" si="0"/>
        <v>0</v>
      </c>
      <c r="I44" s="9">
        <v>42</v>
      </c>
    </row>
    <row r="45" spans="1:9" hidden="1">
      <c r="A45" s="61">
        <f>'Gols marcats'!A45</f>
        <v>0</v>
      </c>
      <c r="B45" s="78"/>
      <c r="C45" s="5"/>
      <c r="D45" s="96"/>
      <c r="E45" s="29"/>
      <c r="F45" s="5"/>
      <c r="G45" s="91"/>
      <c r="H45" s="7">
        <f t="shared" si="0"/>
        <v>0</v>
      </c>
      <c r="I45" s="7">
        <v>1</v>
      </c>
    </row>
    <row r="46" spans="1:9" hidden="1">
      <c r="A46" s="61">
        <f>'Gols marcats'!A46</f>
        <v>0</v>
      </c>
      <c r="B46" s="78"/>
      <c r="C46" s="5"/>
      <c r="D46" s="96"/>
      <c r="E46" s="29"/>
      <c r="F46" s="5"/>
      <c r="G46" s="91"/>
      <c r="H46" s="7">
        <f t="shared" si="0"/>
        <v>0</v>
      </c>
      <c r="I46" s="9">
        <v>2</v>
      </c>
    </row>
    <row r="47" spans="1:9" hidden="1">
      <c r="A47" s="61">
        <f>'Gols marcats'!A47</f>
        <v>0</v>
      </c>
      <c r="B47" s="78"/>
      <c r="C47" s="5"/>
      <c r="D47" s="96"/>
      <c r="E47" s="29"/>
      <c r="F47" s="5"/>
      <c r="G47" s="91"/>
      <c r="H47" s="7">
        <f t="shared" si="0"/>
        <v>0</v>
      </c>
      <c r="I47" s="7">
        <v>3</v>
      </c>
    </row>
    <row r="48" spans="1:9" hidden="1">
      <c r="A48" s="61" t="str">
        <f>'Gols marcats'!A48</f>
        <v>Novelda</v>
      </c>
      <c r="B48" s="78"/>
      <c r="C48" s="5"/>
      <c r="D48" s="96"/>
      <c r="E48" s="29"/>
      <c r="F48" s="5"/>
      <c r="G48" s="91"/>
      <c r="H48" s="7">
        <f t="shared" si="0"/>
        <v>0</v>
      </c>
      <c r="I48" s="9">
        <v>4</v>
      </c>
    </row>
    <row r="49" spans="1:14" hidden="1">
      <c r="A49" s="61" t="str">
        <f>'Gols marcats'!A49</f>
        <v>Castelló</v>
      </c>
      <c r="B49" s="78"/>
      <c r="C49" s="5"/>
      <c r="D49" s="96"/>
      <c r="E49" s="29"/>
      <c r="F49" s="5"/>
      <c r="G49" s="91"/>
      <c r="H49" s="7">
        <f t="shared" si="0"/>
        <v>0</v>
      </c>
      <c r="I49" s="7">
        <v>5</v>
      </c>
    </row>
    <row r="50" spans="1:14" ht="13.5" hidden="1" thickBot="1">
      <c r="A50" s="61" t="str">
        <f>'Gols marcats'!A50</f>
        <v>Alacant</v>
      </c>
      <c r="B50" s="52"/>
      <c r="C50" s="32"/>
      <c r="D50" s="97"/>
      <c r="E50" s="99"/>
      <c r="F50" s="32"/>
      <c r="G50" s="92"/>
      <c r="H50" s="7">
        <f t="shared" si="0"/>
        <v>0</v>
      </c>
      <c r="I50" s="9">
        <v>6</v>
      </c>
    </row>
    <row r="51" spans="1:14" ht="14.25" thickTop="1" thickBot="1">
      <c r="A51" s="36" t="s">
        <v>34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4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4" ht="13.5" thickBot="1">
      <c r="A53" s="51"/>
      <c r="B53" s="52">
        <f>SUM(B3:B50)</f>
        <v>0</v>
      </c>
      <c r="C53" s="53" t="e">
        <f>(B53/N53)</f>
        <v>#DIV/0!</v>
      </c>
      <c r="D53" s="32">
        <f>SUM(C3:C50)</f>
        <v>0</v>
      </c>
      <c r="E53" s="53" t="e">
        <f>(D53/N53)</f>
        <v>#DIV/0!</v>
      </c>
      <c r="F53" s="32">
        <f>SUM(D3:D50)</f>
        <v>0</v>
      </c>
      <c r="G53" s="54" t="e">
        <f>(F53/N53)</f>
        <v>#DIV/0!</v>
      </c>
      <c r="H53" s="52">
        <f>SUM(E3:E50)</f>
        <v>0</v>
      </c>
      <c r="I53" s="53" t="e">
        <f>(H53/N53)</f>
        <v>#DIV/0!</v>
      </c>
      <c r="J53" s="32">
        <f>SUM(F3:F50)</f>
        <v>0</v>
      </c>
      <c r="K53" s="53" t="e">
        <f>(J53/N53)</f>
        <v>#DIV/0!</v>
      </c>
      <c r="L53" s="32">
        <f>SUM(G3:G50)</f>
        <v>0</v>
      </c>
      <c r="M53" s="54" t="e">
        <f>(L53/N53)</f>
        <v>#DIV/0!</v>
      </c>
      <c r="N53" s="56">
        <f>SUM(H3:H50)</f>
        <v>0</v>
      </c>
    </row>
    <row r="54" spans="1:14" ht="13.5" thickTop="1"/>
    <row r="55" spans="1:14">
      <c r="B55" s="9" t="s">
        <v>39</v>
      </c>
      <c r="C55" s="9" t="s">
        <v>40</v>
      </c>
      <c r="D55" s="9"/>
      <c r="E55" s="9" t="s">
        <v>42</v>
      </c>
      <c r="F55" s="9" t="s">
        <v>41</v>
      </c>
      <c r="G55" s="9" t="s">
        <v>43</v>
      </c>
    </row>
    <row r="56" spans="1:14">
      <c r="B56" s="9">
        <f>B53+D53+F53</f>
        <v>0</v>
      </c>
      <c r="C56" s="9">
        <f>H53+J53+L53</f>
        <v>0</v>
      </c>
      <c r="D56" s="9"/>
      <c r="E56" s="9">
        <f>B53+H53</f>
        <v>0</v>
      </c>
      <c r="F56" s="9">
        <f>D53+J53</f>
        <v>0</v>
      </c>
      <c r="G56" s="9">
        <f>F53+L53</f>
        <v>0</v>
      </c>
    </row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4"/>
  <sheetViews>
    <sheetView zoomScale="67" workbookViewId="0">
      <selection activeCell="A3" sqref="A3:A44"/>
    </sheetView>
  </sheetViews>
  <sheetFormatPr baseColWidth="10" defaultRowHeight="12.75"/>
  <cols>
    <col min="1" max="1" width="17.28515625" customWidth="1"/>
  </cols>
  <sheetData>
    <row r="1" spans="1:9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9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H2" s="10"/>
      <c r="I2" s="126" t="s">
        <v>63</v>
      </c>
    </row>
    <row r="3" spans="1:9" ht="13.5" thickTop="1">
      <c r="A3" s="61"/>
      <c r="B3" s="80"/>
      <c r="C3" s="62"/>
      <c r="D3" s="68"/>
      <c r="E3" s="67"/>
      <c r="F3" s="62"/>
      <c r="G3" s="88"/>
      <c r="H3" s="7"/>
      <c r="I3" s="118"/>
    </row>
    <row r="4" spans="1:9">
      <c r="A4" s="61" t="str">
        <f>'Gols marcats'!A4</f>
        <v>Castelló</v>
      </c>
      <c r="B4" s="80">
        <f>'Gols marcats'!B4</f>
        <v>1</v>
      </c>
      <c r="C4" s="62">
        <f>'Gols marcats'!C4</f>
        <v>0</v>
      </c>
      <c r="D4" s="68">
        <f>'Gols marcats'!D4</f>
        <v>0</v>
      </c>
      <c r="E4" s="67">
        <f>'Gols marcats'!E4</f>
        <v>0</v>
      </c>
      <c r="F4" s="62">
        <f>'Gols marcats'!F4</f>
        <v>1</v>
      </c>
      <c r="G4" s="88">
        <f>'Gols marcats'!G4</f>
        <v>0</v>
      </c>
      <c r="H4" s="7">
        <f>SUM(B4:G4)</f>
        <v>2</v>
      </c>
      <c r="I4" s="118">
        <v>2</v>
      </c>
    </row>
    <row r="5" spans="1:9">
      <c r="A5" s="61"/>
      <c r="B5" s="80"/>
      <c r="C5" s="62"/>
      <c r="D5" s="68"/>
      <c r="E5" s="67"/>
      <c r="F5" s="62"/>
      <c r="G5" s="88"/>
      <c r="H5" s="7"/>
      <c r="I5" s="118"/>
    </row>
    <row r="6" spans="1:9">
      <c r="A6" s="61" t="str">
        <f>'Gols marcats'!A6</f>
        <v>Borriana</v>
      </c>
      <c r="B6" s="80">
        <f>'Gols marcats'!B6</f>
        <v>0</v>
      </c>
      <c r="C6" s="62">
        <f>'Gols marcats'!C6</f>
        <v>1</v>
      </c>
      <c r="D6" s="68">
        <f>'Gols marcats'!D6</f>
        <v>0</v>
      </c>
      <c r="E6" s="67">
        <f>'Gols marcats'!E6</f>
        <v>1</v>
      </c>
      <c r="F6" s="62">
        <f>'Gols marcats'!F6</f>
        <v>1</v>
      </c>
      <c r="G6" s="88">
        <f>'Gols marcats'!G6</f>
        <v>0</v>
      </c>
      <c r="H6" s="7">
        <f t="shared" ref="H6:H46" si="0">SUM(B6:G6)</f>
        <v>3</v>
      </c>
      <c r="I6" s="118">
        <v>4</v>
      </c>
    </row>
    <row r="7" spans="1:9">
      <c r="A7" s="61"/>
      <c r="B7" s="80"/>
      <c r="C7" s="62"/>
      <c r="D7" s="68"/>
      <c r="E7" s="67"/>
      <c r="F7" s="62"/>
      <c r="G7" s="88"/>
      <c r="H7" s="7"/>
      <c r="I7" s="118"/>
    </row>
    <row r="8" spans="1:9">
      <c r="A8" s="61" t="str">
        <f>'Gols marcats'!A8</f>
        <v>Olímpic</v>
      </c>
      <c r="B8" s="80">
        <f>'Gols marcats'!B8</f>
        <v>1</v>
      </c>
      <c r="C8" s="62">
        <f>'Gols marcats'!C8</f>
        <v>1</v>
      </c>
      <c r="D8" s="68">
        <f>'Gols marcats'!D8</f>
        <v>0</v>
      </c>
      <c r="E8" s="67">
        <f>'Gols marcats'!E8</f>
        <v>0</v>
      </c>
      <c r="F8" s="62">
        <f>'Gols marcats'!F8</f>
        <v>0</v>
      </c>
      <c r="G8" s="88">
        <f>'Gols marcats'!G8</f>
        <v>1</v>
      </c>
      <c r="H8" s="7">
        <f t="shared" si="0"/>
        <v>3</v>
      </c>
      <c r="I8" s="118">
        <v>6</v>
      </c>
    </row>
    <row r="9" spans="1:9">
      <c r="A9" s="61"/>
      <c r="B9" s="80"/>
      <c r="C9" s="62"/>
      <c r="D9" s="68"/>
      <c r="E9" s="67"/>
      <c r="F9" s="62"/>
      <c r="G9" s="88"/>
      <c r="H9" s="7"/>
      <c r="I9" s="118"/>
    </row>
    <row r="10" spans="1:9">
      <c r="A10" s="61" t="str">
        <f>'Gols marcats'!A10</f>
        <v>Vila-joiosa</v>
      </c>
      <c r="B10" s="80">
        <f>'Gols marcats'!B10</f>
        <v>0</v>
      </c>
      <c r="C10" s="62">
        <f>'Gols marcats'!C10</f>
        <v>0</v>
      </c>
      <c r="D10" s="68">
        <f>'Gols marcats'!D10</f>
        <v>0</v>
      </c>
      <c r="E10" s="67">
        <f>'Gols marcats'!E10</f>
        <v>0</v>
      </c>
      <c r="F10" s="62">
        <f>'Gols marcats'!F10</f>
        <v>0</v>
      </c>
      <c r="G10" s="88">
        <f>'Gols marcats'!G10</f>
        <v>1</v>
      </c>
      <c r="H10" s="7">
        <f t="shared" si="0"/>
        <v>1</v>
      </c>
      <c r="I10" s="118">
        <v>8</v>
      </c>
    </row>
    <row r="11" spans="1:9">
      <c r="A11" s="61"/>
      <c r="B11" s="80"/>
      <c r="C11" s="62"/>
      <c r="D11" s="68"/>
      <c r="E11" s="67"/>
      <c r="F11" s="62"/>
      <c r="G11" s="88"/>
      <c r="H11" s="7"/>
      <c r="I11" s="118"/>
    </row>
    <row r="12" spans="1:9">
      <c r="A12" s="61" t="str">
        <f>'Gols marcats'!A12</f>
        <v>Nules</v>
      </c>
      <c r="B12" s="80">
        <f>'Gols marcats'!B12</f>
        <v>1</v>
      </c>
      <c r="C12" s="62">
        <f>'Gols marcats'!C12</f>
        <v>0</v>
      </c>
      <c r="D12" s="68">
        <f>'Gols marcats'!D12</f>
        <v>0</v>
      </c>
      <c r="E12" s="67">
        <f>'Gols marcats'!E12</f>
        <v>0</v>
      </c>
      <c r="F12" s="62">
        <f>'Gols marcats'!F12</f>
        <v>0</v>
      </c>
      <c r="G12" s="88">
        <f>'Gols marcats'!G12</f>
        <v>0</v>
      </c>
      <c r="H12" s="7">
        <f t="shared" si="0"/>
        <v>1</v>
      </c>
      <c r="I12" s="118">
        <v>10</v>
      </c>
    </row>
    <row r="13" spans="1:9">
      <c r="A13" s="61"/>
      <c r="B13" s="80"/>
      <c r="C13" s="62"/>
      <c r="D13" s="68"/>
      <c r="E13" s="67"/>
      <c r="F13" s="62"/>
      <c r="G13" s="88"/>
      <c r="H13" s="7"/>
      <c r="I13" s="118"/>
    </row>
    <row r="14" spans="1:9">
      <c r="A14" s="61" t="str">
        <f>'Gols marcats'!A14</f>
        <v>Mestalla</v>
      </c>
      <c r="B14" s="80">
        <f>'Gols marcats'!B14</f>
        <v>1</v>
      </c>
      <c r="C14" s="62">
        <f>'Gols marcats'!C14</f>
        <v>0</v>
      </c>
      <c r="D14" s="68">
        <f>'Gols marcats'!D14</f>
        <v>0</v>
      </c>
      <c r="E14" s="67">
        <f>'Gols marcats'!E14</f>
        <v>0</v>
      </c>
      <c r="F14" s="62">
        <f>'Gols marcats'!F14</f>
        <v>0</v>
      </c>
      <c r="G14" s="88">
        <f>'Gols marcats'!G14</f>
        <v>1</v>
      </c>
      <c r="H14" s="7">
        <f t="shared" si="0"/>
        <v>2</v>
      </c>
      <c r="I14" s="118">
        <v>12</v>
      </c>
    </row>
    <row r="15" spans="1:9">
      <c r="A15" s="61"/>
      <c r="B15" s="80"/>
      <c r="C15" s="62"/>
      <c r="D15" s="68"/>
      <c r="E15" s="67"/>
      <c r="F15" s="62"/>
      <c r="G15" s="88"/>
      <c r="H15" s="7"/>
      <c r="I15" s="118"/>
    </row>
    <row r="16" spans="1:9">
      <c r="A16" s="61" t="str">
        <f>'Gols marcats'!A16</f>
        <v>Gandia</v>
      </c>
      <c r="B16" s="80">
        <f>'Gols marcats'!B16</f>
        <v>1</v>
      </c>
      <c r="C16" s="62">
        <f>'Gols marcats'!C16</f>
        <v>0</v>
      </c>
      <c r="D16" s="68">
        <f>'Gols marcats'!D16</f>
        <v>0</v>
      </c>
      <c r="E16" s="67">
        <f>'Gols marcats'!E16</f>
        <v>0</v>
      </c>
      <c r="F16" s="62">
        <f>'Gols marcats'!F16</f>
        <v>0</v>
      </c>
      <c r="G16" s="88">
        <f>'Gols marcats'!G16</f>
        <v>0</v>
      </c>
      <c r="H16" s="7">
        <f t="shared" si="0"/>
        <v>1</v>
      </c>
      <c r="I16" s="118">
        <v>14</v>
      </c>
    </row>
    <row r="17" spans="1:9">
      <c r="A17" s="61"/>
      <c r="B17" s="80"/>
      <c r="C17" s="62"/>
      <c r="D17" s="68"/>
      <c r="E17" s="67"/>
      <c r="F17" s="62"/>
      <c r="G17" s="88"/>
      <c r="H17" s="7"/>
      <c r="I17" s="118"/>
    </row>
    <row r="18" spans="1:9">
      <c r="A18" s="61" t="str">
        <f>'Gols marcats'!A18</f>
        <v>Requena</v>
      </c>
      <c r="B18" s="80">
        <f>'Gols marcats'!B18</f>
        <v>1</v>
      </c>
      <c r="C18" s="62">
        <f>'Gols marcats'!C18</f>
        <v>0</v>
      </c>
      <c r="D18" s="68">
        <f>'Gols marcats'!D18</f>
        <v>1</v>
      </c>
      <c r="E18" s="67">
        <f>'Gols marcats'!E18</f>
        <v>1</v>
      </c>
      <c r="F18" s="62">
        <f>'Gols marcats'!F18</f>
        <v>1</v>
      </c>
      <c r="G18" s="88">
        <f>'Gols marcats'!G18</f>
        <v>1</v>
      </c>
      <c r="H18" s="7">
        <f t="shared" si="0"/>
        <v>5</v>
      </c>
      <c r="I18" s="118">
        <v>16</v>
      </c>
    </row>
    <row r="19" spans="1:9">
      <c r="A19" s="61"/>
      <c r="B19" s="80"/>
      <c r="C19" s="62"/>
      <c r="D19" s="68"/>
      <c r="E19" s="67"/>
      <c r="F19" s="62"/>
      <c r="G19" s="88"/>
      <c r="H19" s="7"/>
      <c r="I19" s="118"/>
    </row>
    <row r="20" spans="1:9">
      <c r="A20" s="61"/>
      <c r="B20" s="80"/>
      <c r="C20" s="62"/>
      <c r="D20" s="68"/>
      <c r="E20" s="67"/>
      <c r="F20" s="62"/>
      <c r="G20" s="88"/>
      <c r="H20" s="7"/>
      <c r="I20" s="118"/>
    </row>
    <row r="21" spans="1:9">
      <c r="A21" s="61" t="str">
        <f>'Gols marcats'!A21</f>
        <v>Vinaròs</v>
      </c>
      <c r="B21" s="80">
        <f>'Gols marcats'!B21</f>
        <v>0</v>
      </c>
      <c r="C21" s="62">
        <f>'Gols marcats'!C21</f>
        <v>0</v>
      </c>
      <c r="D21" s="68">
        <f>'Gols marcats'!D21</f>
        <v>0</v>
      </c>
      <c r="E21" s="67">
        <f>'Gols marcats'!E21</f>
        <v>0</v>
      </c>
      <c r="F21" s="62">
        <f>'Gols marcats'!F21</f>
        <v>0</v>
      </c>
      <c r="G21" s="88">
        <f>'Gols marcats'!G21</f>
        <v>1</v>
      </c>
      <c r="H21" s="7">
        <f t="shared" si="0"/>
        <v>1</v>
      </c>
      <c r="I21" s="118">
        <v>19</v>
      </c>
    </row>
    <row r="22" spans="1:9">
      <c r="A22" s="61" t="str">
        <f>'Gols marcats'!A22</f>
        <v>Novelda</v>
      </c>
      <c r="B22" s="80">
        <f>'Gols marcats'!B22</f>
        <v>1</v>
      </c>
      <c r="C22" s="62">
        <f>'Gols marcats'!C22</f>
        <v>1</v>
      </c>
      <c r="D22" s="68">
        <f>'Gols marcats'!D22</f>
        <v>0</v>
      </c>
      <c r="E22" s="67">
        <f>'Gols marcats'!E22</f>
        <v>0</v>
      </c>
      <c r="F22" s="62">
        <f>'Gols marcats'!F22</f>
        <v>1</v>
      </c>
      <c r="G22" s="88">
        <f>'Gols marcats'!G22</f>
        <v>0</v>
      </c>
      <c r="H22" s="7">
        <f t="shared" si="0"/>
        <v>3</v>
      </c>
      <c r="I22" s="118">
        <v>20</v>
      </c>
    </row>
    <row r="23" spans="1:9">
      <c r="A23" s="61"/>
      <c r="B23" s="80"/>
      <c r="C23" s="62"/>
      <c r="D23" s="68"/>
      <c r="E23" s="67"/>
      <c r="F23" s="62"/>
      <c r="G23" s="88"/>
      <c r="H23" s="7"/>
      <c r="I23" s="118"/>
    </row>
    <row r="24" spans="1:9">
      <c r="A24" s="61" t="str">
        <f>'Gols marcats'!A24</f>
        <v>Alacant</v>
      </c>
      <c r="B24" s="80">
        <f>'Gols marcats'!B24</f>
        <v>0</v>
      </c>
      <c r="C24" s="62">
        <f>'Gols marcats'!C24</f>
        <v>0</v>
      </c>
      <c r="D24" s="68">
        <f>'Gols marcats'!D24</f>
        <v>0</v>
      </c>
      <c r="E24" s="67">
        <f>'Gols marcats'!E24</f>
        <v>1</v>
      </c>
      <c r="F24" s="62">
        <f>'Gols marcats'!F24</f>
        <v>0</v>
      </c>
      <c r="G24" s="88">
        <f>'Gols marcats'!G24</f>
        <v>0</v>
      </c>
      <c r="H24" s="7">
        <f t="shared" si="0"/>
        <v>1</v>
      </c>
      <c r="I24" s="118">
        <v>22</v>
      </c>
    </row>
    <row r="25" spans="1:9">
      <c r="A25" s="61"/>
      <c r="B25" s="80"/>
      <c r="C25" s="62"/>
      <c r="D25" s="68"/>
      <c r="E25" s="67"/>
      <c r="F25" s="62"/>
      <c r="G25" s="88"/>
      <c r="H25" s="7"/>
      <c r="I25" s="118"/>
    </row>
    <row r="26" spans="1:9">
      <c r="A26" s="61" t="str">
        <f>'Gols marcats'!A26</f>
        <v>Vila-real</v>
      </c>
      <c r="B26" s="80">
        <f>'Gols marcats'!B26</f>
        <v>1</v>
      </c>
      <c r="C26" s="62">
        <f>'Gols marcats'!C26</f>
        <v>0</v>
      </c>
      <c r="D26" s="68">
        <f>'Gols marcats'!D26</f>
        <v>0</v>
      </c>
      <c r="E26" s="67">
        <f>'Gols marcats'!E26</f>
        <v>0</v>
      </c>
      <c r="F26" s="62">
        <f>'Gols marcats'!F26</f>
        <v>0</v>
      </c>
      <c r="G26" s="88">
        <f>'Gols marcats'!G26</f>
        <v>0</v>
      </c>
      <c r="H26" s="7">
        <f t="shared" si="0"/>
        <v>1</v>
      </c>
      <c r="I26" s="118">
        <v>24</v>
      </c>
    </row>
    <row r="27" spans="1:9">
      <c r="A27" s="61"/>
      <c r="B27" s="80"/>
      <c r="C27" s="62"/>
      <c r="D27" s="68"/>
      <c r="E27" s="67"/>
      <c r="F27" s="62"/>
      <c r="G27" s="88"/>
      <c r="H27" s="7"/>
      <c r="I27" s="118"/>
    </row>
    <row r="28" spans="1:9">
      <c r="A28" s="61" t="str">
        <f>'Gols marcats'!A28</f>
        <v>Villena</v>
      </c>
      <c r="B28" s="80">
        <f>'Gols marcats'!B28</f>
        <v>1</v>
      </c>
      <c r="C28" s="62">
        <f>'Gols marcats'!C28</f>
        <v>1</v>
      </c>
      <c r="D28" s="68">
        <f>'Gols marcats'!D28</f>
        <v>1</v>
      </c>
      <c r="E28" s="67">
        <f>'Gols marcats'!E28</f>
        <v>0</v>
      </c>
      <c r="F28" s="62">
        <f>'Gols marcats'!F28</f>
        <v>0</v>
      </c>
      <c r="G28" s="88">
        <f>'Gols marcats'!G28</f>
        <v>1</v>
      </c>
      <c r="H28" s="7">
        <f t="shared" si="0"/>
        <v>4</v>
      </c>
      <c r="I28" s="118">
        <v>26</v>
      </c>
    </row>
    <row r="29" spans="1:9">
      <c r="A29" s="61"/>
      <c r="B29" s="80"/>
      <c r="C29" s="62"/>
      <c r="D29" s="68"/>
      <c r="E29" s="67"/>
      <c r="F29" s="62"/>
      <c r="G29" s="88"/>
      <c r="H29" s="7"/>
      <c r="I29" s="118"/>
    </row>
    <row r="30" spans="1:9">
      <c r="A30" s="61" t="str">
        <f>'Gols marcats'!A30</f>
        <v>Benicarló</v>
      </c>
      <c r="B30" s="80">
        <f>'Gols marcats'!B30</f>
        <v>0</v>
      </c>
      <c r="C30" s="62">
        <f>'Gols marcats'!C30</f>
        <v>0</v>
      </c>
      <c r="D30" s="68">
        <f>'Gols marcats'!D30</f>
        <v>0</v>
      </c>
      <c r="E30" s="67">
        <f>'Gols marcats'!E30</f>
        <v>0</v>
      </c>
      <c r="F30" s="62">
        <f>'Gols marcats'!F30</f>
        <v>0</v>
      </c>
      <c r="G30" s="88">
        <f>'Gols marcats'!G30</f>
        <v>0</v>
      </c>
      <c r="H30" s="7">
        <f t="shared" si="0"/>
        <v>0</v>
      </c>
      <c r="I30" s="118">
        <v>28</v>
      </c>
    </row>
    <row r="31" spans="1:9">
      <c r="A31" s="61"/>
      <c r="B31" s="80"/>
      <c r="C31" s="62"/>
      <c r="D31" s="68"/>
      <c r="E31" s="67"/>
      <c r="F31" s="62"/>
      <c r="G31" s="88"/>
      <c r="H31" s="7"/>
      <c r="I31" s="118"/>
    </row>
    <row r="32" spans="1:9">
      <c r="A32" s="61" t="str">
        <f>'Gols marcats'!A32</f>
        <v xml:space="preserve">Ontinyent </v>
      </c>
      <c r="B32" s="80">
        <f>'Gols marcats'!B32</f>
        <v>0</v>
      </c>
      <c r="C32" s="62">
        <f>'Gols marcats'!C32</f>
        <v>0</v>
      </c>
      <c r="D32" s="68">
        <f>'Gols marcats'!D32</f>
        <v>0</v>
      </c>
      <c r="E32" s="67">
        <f>'Gols marcats'!E32</f>
        <v>0</v>
      </c>
      <c r="F32" s="62">
        <f>'Gols marcats'!F32</f>
        <v>0</v>
      </c>
      <c r="G32" s="88">
        <f>'Gols marcats'!G32</f>
        <v>1</v>
      </c>
      <c r="H32" s="7">
        <f t="shared" si="0"/>
        <v>1</v>
      </c>
      <c r="I32" s="118">
        <v>30</v>
      </c>
    </row>
    <row r="33" spans="1:9">
      <c r="A33" s="61"/>
      <c r="B33" s="80"/>
      <c r="C33" s="62"/>
      <c r="D33" s="68"/>
      <c r="E33" s="67"/>
      <c r="F33" s="62"/>
      <c r="G33" s="88"/>
      <c r="H33" s="7"/>
      <c r="I33" s="118"/>
    </row>
    <row r="34" spans="1:9">
      <c r="A34" s="61" t="str">
        <f>'Gols marcats'!A34</f>
        <v>Catarroja</v>
      </c>
      <c r="B34" s="80">
        <f>'Gols marcats'!B34</f>
        <v>0</v>
      </c>
      <c r="C34" s="62">
        <f>'Gols marcats'!C34</f>
        <v>0</v>
      </c>
      <c r="D34" s="68">
        <f>'Gols marcats'!D34</f>
        <v>0</v>
      </c>
      <c r="E34" s="67">
        <f>'Gols marcats'!E34</f>
        <v>1</v>
      </c>
      <c r="F34" s="62">
        <f>'Gols marcats'!F34</f>
        <v>1</v>
      </c>
      <c r="G34" s="88">
        <f>'Gols marcats'!G34</f>
        <v>0</v>
      </c>
      <c r="H34" s="7">
        <f t="shared" si="0"/>
        <v>2</v>
      </c>
      <c r="I34" s="118">
        <v>32</v>
      </c>
    </row>
    <row r="35" spans="1:9">
      <c r="A35" s="61"/>
      <c r="B35" s="80"/>
      <c r="C35" s="62"/>
      <c r="D35" s="68"/>
      <c r="E35" s="67"/>
      <c r="F35" s="62"/>
      <c r="G35" s="88"/>
      <c r="H35" s="7"/>
      <c r="I35" s="118"/>
    </row>
    <row r="36" spans="1:9">
      <c r="A36" s="61" t="str">
        <f>'Gols marcats'!A36</f>
        <v>R. Ibense</v>
      </c>
      <c r="B36" s="80">
        <f>'Gols marcats'!B36</f>
        <v>1</v>
      </c>
      <c r="C36" s="62">
        <f>'Gols marcats'!C36</f>
        <v>1</v>
      </c>
      <c r="D36" s="68">
        <f>'Gols marcats'!D36</f>
        <v>1</v>
      </c>
      <c r="E36" s="67">
        <f>'Gols marcats'!E36</f>
        <v>0</v>
      </c>
      <c r="F36" s="62">
        <f>'Gols marcats'!F36</f>
        <v>0</v>
      </c>
      <c r="G36" s="88">
        <f>'Gols marcats'!G36</f>
        <v>0</v>
      </c>
      <c r="H36" s="7">
        <f t="shared" si="0"/>
        <v>3</v>
      </c>
      <c r="I36" s="118">
        <v>34</v>
      </c>
    </row>
    <row r="37" spans="1:9">
      <c r="A37" s="61"/>
      <c r="B37" s="80"/>
      <c r="C37" s="62"/>
      <c r="D37" s="68"/>
      <c r="E37" s="67"/>
      <c r="F37" s="62"/>
      <c r="G37" s="88"/>
      <c r="H37" s="7"/>
      <c r="I37" s="118"/>
    </row>
    <row r="38" spans="1:9">
      <c r="A38" s="61" t="str">
        <f>'Gols marcats'!A38</f>
        <v>Benidorm</v>
      </c>
      <c r="B38" s="80">
        <f>'Gols marcats'!B38</f>
        <v>0</v>
      </c>
      <c r="C38" s="62">
        <f>'Gols marcats'!C38</f>
        <v>0</v>
      </c>
      <c r="D38" s="68">
        <f>'Gols marcats'!D38</f>
        <v>1</v>
      </c>
      <c r="E38" s="67">
        <f>'Gols marcats'!E38</f>
        <v>1</v>
      </c>
      <c r="F38" s="62">
        <f>'Gols marcats'!F38</f>
        <v>1</v>
      </c>
      <c r="G38" s="88">
        <f>'Gols marcats'!G38</f>
        <v>2</v>
      </c>
      <c r="H38" s="7">
        <f t="shared" si="0"/>
        <v>5</v>
      </c>
      <c r="I38" s="118">
        <v>36</v>
      </c>
    </row>
    <row r="39" spans="1:9">
      <c r="A39" s="61" t="str">
        <f>'Gols marcats'!A39</f>
        <v>Carcaixent</v>
      </c>
      <c r="B39" s="80">
        <f>'Gols marcats'!B39</f>
        <v>0</v>
      </c>
      <c r="C39" s="62">
        <f>'Gols marcats'!C39</f>
        <v>0</v>
      </c>
      <c r="D39" s="68">
        <f>'Gols marcats'!D39</f>
        <v>0</v>
      </c>
      <c r="E39" s="67">
        <f>'Gols marcats'!E39</f>
        <v>1</v>
      </c>
      <c r="F39" s="62">
        <f>'Gols marcats'!F39</f>
        <v>0</v>
      </c>
      <c r="G39" s="88">
        <f>'Gols marcats'!G39</f>
        <v>0</v>
      </c>
      <c r="H39" s="7">
        <f t="shared" si="0"/>
        <v>1</v>
      </c>
      <c r="I39" s="118">
        <v>37</v>
      </c>
    </row>
    <row r="40" spans="1:9">
      <c r="A40" s="61"/>
      <c r="B40" s="80"/>
      <c r="C40" s="62"/>
      <c r="D40" s="68"/>
      <c r="E40" s="67"/>
      <c r="F40" s="62"/>
      <c r="G40" s="88"/>
      <c r="H40" s="7"/>
      <c r="I40" s="118"/>
    </row>
    <row r="41" spans="1:9">
      <c r="A41" s="61" t="str">
        <f>'Gols marcats'!A41</f>
        <v>Bigastro</v>
      </c>
      <c r="B41" s="80">
        <f>'Gols marcats'!B41</f>
        <v>1</v>
      </c>
      <c r="C41" s="62">
        <f>'Gols marcats'!C41</f>
        <v>0</v>
      </c>
      <c r="D41" s="68">
        <f>'Gols marcats'!D41</f>
        <v>0</v>
      </c>
      <c r="E41" s="67">
        <f>'Gols marcats'!E41</f>
        <v>1</v>
      </c>
      <c r="F41" s="62">
        <f>'Gols marcats'!F41</f>
        <v>1</v>
      </c>
      <c r="G41" s="88">
        <f>'Gols marcats'!G41</f>
        <v>0</v>
      </c>
      <c r="H41" s="7">
        <f t="shared" si="0"/>
        <v>3</v>
      </c>
      <c r="I41" s="118">
        <v>39</v>
      </c>
    </row>
    <row r="42" spans="1:9">
      <c r="A42" s="61"/>
      <c r="B42" s="80"/>
      <c r="C42" s="62"/>
      <c r="D42" s="68"/>
      <c r="E42" s="67"/>
      <c r="F42" s="62"/>
      <c r="G42" s="88"/>
      <c r="H42" s="7"/>
      <c r="I42" s="118"/>
    </row>
    <row r="43" spans="1:9">
      <c r="A43" s="61"/>
      <c r="B43" s="80"/>
      <c r="C43" s="62"/>
      <c r="D43" s="68"/>
      <c r="E43" s="67"/>
      <c r="F43" s="62"/>
      <c r="G43" s="88"/>
      <c r="H43" s="7"/>
      <c r="I43" s="118"/>
    </row>
    <row r="44" spans="1:9" ht="13.5" thickBot="1">
      <c r="A44" s="61" t="str">
        <f>'Gols marcats'!A44</f>
        <v>Mollerussa</v>
      </c>
      <c r="B44" s="80">
        <f>'Gols marcats'!B44</f>
        <v>0</v>
      </c>
      <c r="C44" s="62">
        <f>'Gols marcats'!C44</f>
        <v>0</v>
      </c>
      <c r="D44" s="68">
        <f>'Gols marcats'!D44</f>
        <v>0</v>
      </c>
      <c r="E44" s="67">
        <f>'Gols marcats'!E44</f>
        <v>0</v>
      </c>
      <c r="F44" s="62">
        <f>'Gols marcats'!F44</f>
        <v>1</v>
      </c>
      <c r="G44" s="88">
        <f>'Gols marcats'!G44</f>
        <v>2</v>
      </c>
      <c r="H44" s="7">
        <f t="shared" si="0"/>
        <v>3</v>
      </c>
      <c r="I44" s="118">
        <v>42</v>
      </c>
    </row>
    <row r="45" spans="1:9" hidden="1">
      <c r="A45" s="61">
        <f>'Gols marcats'!A45</f>
        <v>0</v>
      </c>
      <c r="B45" s="80">
        <f>'Gols marcats'!B45</f>
        <v>0</v>
      </c>
      <c r="C45" s="62">
        <f>'Gols marcats'!C45</f>
        <v>0</v>
      </c>
      <c r="D45" s="68">
        <f>'Gols marcats'!D45</f>
        <v>0</v>
      </c>
      <c r="E45" s="67">
        <f>'Gols marcats'!E45</f>
        <v>0</v>
      </c>
      <c r="F45" s="62">
        <f>'Gols marcats'!F45</f>
        <v>0</v>
      </c>
      <c r="G45" s="88">
        <f>'Gols marcats'!G45</f>
        <v>0</v>
      </c>
      <c r="H45" s="7">
        <f t="shared" si="0"/>
        <v>0</v>
      </c>
      <c r="I45" s="118">
        <v>1</v>
      </c>
    </row>
    <row r="46" spans="1:9" hidden="1">
      <c r="A46" s="61">
        <f>'Gols marcats'!A46</f>
        <v>0</v>
      </c>
      <c r="B46" s="80">
        <f>'Gols marcats'!B46</f>
        <v>0</v>
      </c>
      <c r="C46" s="62">
        <f>'Gols marcats'!C46</f>
        <v>0</v>
      </c>
      <c r="D46" s="68">
        <f>'Gols marcats'!D46</f>
        <v>0</v>
      </c>
      <c r="E46" s="67">
        <f>'Gols marcats'!E46</f>
        <v>0</v>
      </c>
      <c r="F46" s="62">
        <f>'Gols marcats'!F46</f>
        <v>0</v>
      </c>
      <c r="G46" s="88">
        <f>'Gols marcats'!G46</f>
        <v>0</v>
      </c>
      <c r="H46" s="7">
        <f t="shared" si="0"/>
        <v>0</v>
      </c>
      <c r="I46" s="118">
        <v>2</v>
      </c>
    </row>
    <row r="47" spans="1:9" hidden="1">
      <c r="A47" s="61">
        <f>'Gols marcats'!A47</f>
        <v>0</v>
      </c>
      <c r="B47" s="80">
        <f>'Gols marcats'!B47</f>
        <v>0</v>
      </c>
      <c r="C47" s="62">
        <f>'Gols marcats'!C47</f>
        <v>0</v>
      </c>
      <c r="D47" s="68">
        <f>'Gols marcats'!D47</f>
        <v>0</v>
      </c>
      <c r="E47" s="67">
        <f>'Gols marcats'!E47</f>
        <v>0</v>
      </c>
      <c r="F47" s="62">
        <f>'Gols marcats'!F47</f>
        <v>0</v>
      </c>
      <c r="G47" s="88">
        <f>'Gols marcats'!G47</f>
        <v>0</v>
      </c>
      <c r="H47" s="7">
        <f t="shared" ref="H47:H50" si="1">SUM(B47:G47)</f>
        <v>0</v>
      </c>
      <c r="I47" s="118">
        <v>3</v>
      </c>
    </row>
    <row r="48" spans="1:9" hidden="1">
      <c r="A48" s="61" t="str">
        <f>'Gols marcats'!A48</f>
        <v>Novelda</v>
      </c>
      <c r="B48" s="80">
        <f>'Gols marcats'!B48</f>
        <v>0</v>
      </c>
      <c r="C48" s="62">
        <f>'Gols marcats'!C48</f>
        <v>0</v>
      </c>
      <c r="D48" s="68">
        <f>'Gols marcats'!D48</f>
        <v>0</v>
      </c>
      <c r="E48" s="67">
        <f>'Gols marcats'!E48</f>
        <v>0</v>
      </c>
      <c r="F48" s="62">
        <f>'Gols marcats'!F48</f>
        <v>0</v>
      </c>
      <c r="G48" s="88">
        <f>'Gols marcats'!G48</f>
        <v>0</v>
      </c>
      <c r="H48" s="7">
        <f t="shared" si="1"/>
        <v>0</v>
      </c>
      <c r="I48" s="118">
        <v>4</v>
      </c>
    </row>
    <row r="49" spans="1:14" hidden="1">
      <c r="A49" s="61" t="str">
        <f>'Gols marcats'!A49</f>
        <v>Castelló</v>
      </c>
      <c r="B49" s="80">
        <f>'Gols marcats'!B49</f>
        <v>0</v>
      </c>
      <c r="C49" s="62">
        <f>'Gols marcats'!C49</f>
        <v>0</v>
      </c>
      <c r="D49" s="68">
        <f>'Gols marcats'!D49</f>
        <v>0</v>
      </c>
      <c r="E49" s="67">
        <f>'Gols marcats'!E49</f>
        <v>0</v>
      </c>
      <c r="F49" s="62">
        <f>'Gols marcats'!F49</f>
        <v>0</v>
      </c>
      <c r="G49" s="88">
        <f>'Gols marcats'!G49</f>
        <v>0</v>
      </c>
      <c r="H49" s="7">
        <f t="shared" si="1"/>
        <v>0</v>
      </c>
      <c r="I49" s="118">
        <v>5</v>
      </c>
    </row>
    <row r="50" spans="1:14" ht="13.5" hidden="1" thickBot="1">
      <c r="A50" s="61" t="str">
        <f>'Gols marcats'!A50</f>
        <v>Alacant</v>
      </c>
      <c r="B50" s="80">
        <f>'Gols marcats'!B50</f>
        <v>0</v>
      </c>
      <c r="C50" s="62">
        <f>'Gols marcats'!C50</f>
        <v>0</v>
      </c>
      <c r="D50" s="68">
        <f>'Gols marcats'!D50</f>
        <v>0</v>
      </c>
      <c r="E50" s="67">
        <f>'Gols marcats'!E50</f>
        <v>0</v>
      </c>
      <c r="F50" s="62">
        <f>'Gols marcats'!F50</f>
        <v>0</v>
      </c>
      <c r="G50" s="88">
        <f>'Gols marcats'!G50</f>
        <v>0</v>
      </c>
      <c r="H50" s="7">
        <f t="shared" si="1"/>
        <v>0</v>
      </c>
      <c r="I50" s="118">
        <v>6</v>
      </c>
    </row>
    <row r="51" spans="1:14" ht="14.25" thickTop="1" thickBot="1">
      <c r="A51" s="36" t="s">
        <v>36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4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4" ht="13.5" thickBot="1">
      <c r="A53" s="51"/>
      <c r="B53" s="52">
        <f>SUM(B3:B46)</f>
        <v>11</v>
      </c>
      <c r="C53" s="53">
        <f>(B53/N53)</f>
        <v>0.2391304347826087</v>
      </c>
      <c r="D53" s="32">
        <f>SUM(C3:C46)</f>
        <v>5</v>
      </c>
      <c r="E53" s="53">
        <f>(D53/N53)</f>
        <v>0.10869565217391304</v>
      </c>
      <c r="F53" s="32">
        <f>SUM(D3:D46)</f>
        <v>4</v>
      </c>
      <c r="G53" s="54">
        <f>(F53/N53)</f>
        <v>8.6956521739130432E-2</v>
      </c>
      <c r="H53" s="52">
        <f>SUM(E3:E46)</f>
        <v>7</v>
      </c>
      <c r="I53" s="53">
        <f>(H53/N53)</f>
        <v>0.15217391304347827</v>
      </c>
      <c r="J53" s="32">
        <f>SUM(F3:F46)</f>
        <v>8</v>
      </c>
      <c r="K53" s="53">
        <f>(J53/N53)</f>
        <v>0.17391304347826086</v>
      </c>
      <c r="L53" s="32">
        <f>SUM(G3:G46)</f>
        <v>11</v>
      </c>
      <c r="M53" s="54">
        <f>(L53/N53)</f>
        <v>0.2391304347826087</v>
      </c>
      <c r="N53" s="56">
        <f>SUM(H3:H50)</f>
        <v>46</v>
      </c>
    </row>
    <row r="54" spans="1:14" ht="13.5" thickTop="1"/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4"/>
  <sheetViews>
    <sheetView topLeftCell="A10" zoomScale="67" workbookViewId="0">
      <selection activeCell="A45" sqref="A45:XFD50"/>
    </sheetView>
  </sheetViews>
  <sheetFormatPr baseColWidth="10" defaultRowHeight="12.75"/>
  <cols>
    <col min="1" max="1" width="14.85546875" customWidth="1"/>
    <col min="8" max="8" width="11.42578125" style="1"/>
  </cols>
  <sheetData>
    <row r="1" spans="1:9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9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H2" s="10"/>
      <c r="I2" s="126" t="s">
        <v>63</v>
      </c>
    </row>
    <row r="3" spans="1:9" ht="13.5" thickTop="1">
      <c r="A3" s="61"/>
      <c r="B3" s="80"/>
      <c r="C3" s="62"/>
      <c r="D3" s="68"/>
      <c r="E3" s="67"/>
      <c r="F3" s="62"/>
      <c r="G3" s="69"/>
      <c r="H3" s="89"/>
      <c r="I3" s="118"/>
    </row>
    <row r="4" spans="1:9">
      <c r="A4" s="61" t="str">
        <f>'Gols marcats'!A4</f>
        <v>Castelló</v>
      </c>
      <c r="B4" s="80">
        <f>'Gols encaixats'!B4</f>
        <v>0</v>
      </c>
      <c r="C4" s="62">
        <f>'Gols encaixats'!C4</f>
        <v>0</v>
      </c>
      <c r="D4" s="68">
        <f>'Gols encaixats'!D4</f>
        <v>0</v>
      </c>
      <c r="E4" s="67">
        <f>'Gols encaixats'!E4</f>
        <v>0</v>
      </c>
      <c r="F4" s="62">
        <f>'Gols encaixats'!F4</f>
        <v>0</v>
      </c>
      <c r="G4" s="69">
        <f>'Gols encaixats'!G4</f>
        <v>0</v>
      </c>
      <c r="H4" s="89">
        <f>'Gols encaixats'!H4</f>
        <v>0</v>
      </c>
      <c r="I4" s="118">
        <v>2</v>
      </c>
    </row>
    <row r="5" spans="1:9">
      <c r="A5" s="61"/>
      <c r="B5" s="80"/>
      <c r="C5" s="62"/>
      <c r="D5" s="68"/>
      <c r="E5" s="67"/>
      <c r="F5" s="62"/>
      <c r="G5" s="69"/>
      <c r="H5" s="89"/>
      <c r="I5" s="118"/>
    </row>
    <row r="6" spans="1:9">
      <c r="A6" s="61" t="str">
        <f>'Gols marcats'!A6</f>
        <v>Borriana</v>
      </c>
      <c r="B6" s="80">
        <f>'Gols encaixats'!B6</f>
        <v>0</v>
      </c>
      <c r="C6" s="62">
        <f>'Gols encaixats'!C6</f>
        <v>0</v>
      </c>
      <c r="D6" s="68">
        <f>'Gols encaixats'!D6</f>
        <v>0</v>
      </c>
      <c r="E6" s="67">
        <f>'Gols encaixats'!E6</f>
        <v>0</v>
      </c>
      <c r="F6" s="62">
        <f>'Gols encaixats'!F6</f>
        <v>0</v>
      </c>
      <c r="G6" s="69">
        <f>'Gols encaixats'!G6</f>
        <v>0</v>
      </c>
      <c r="H6" s="89">
        <f>'Gols encaixats'!H6</f>
        <v>0</v>
      </c>
      <c r="I6" s="118">
        <v>4</v>
      </c>
    </row>
    <row r="7" spans="1:9">
      <c r="A7" s="61"/>
      <c r="B7" s="80"/>
      <c r="C7" s="62"/>
      <c r="D7" s="68"/>
      <c r="E7" s="67"/>
      <c r="F7" s="62"/>
      <c r="G7" s="69"/>
      <c r="H7" s="89"/>
      <c r="I7" s="118"/>
    </row>
    <row r="8" spans="1:9">
      <c r="A8" s="61" t="str">
        <f>'Gols marcats'!A8</f>
        <v>Olímpic</v>
      </c>
      <c r="B8" s="80">
        <f>'Gols encaixats'!B8</f>
        <v>0</v>
      </c>
      <c r="C8" s="62">
        <f>'Gols encaixats'!C8</f>
        <v>0</v>
      </c>
      <c r="D8" s="68">
        <f>'Gols encaixats'!D8</f>
        <v>0</v>
      </c>
      <c r="E8" s="67">
        <f>'Gols encaixats'!E8</f>
        <v>0</v>
      </c>
      <c r="F8" s="62">
        <f>'Gols encaixats'!F8</f>
        <v>0</v>
      </c>
      <c r="G8" s="69">
        <f>'Gols encaixats'!G8</f>
        <v>0</v>
      </c>
      <c r="H8" s="89">
        <f>'Gols encaixats'!H8</f>
        <v>0</v>
      </c>
      <c r="I8" s="118">
        <v>6</v>
      </c>
    </row>
    <row r="9" spans="1:9">
      <c r="A9" s="61"/>
      <c r="B9" s="80"/>
      <c r="C9" s="62"/>
      <c r="D9" s="68"/>
      <c r="E9" s="67"/>
      <c r="F9" s="62"/>
      <c r="G9" s="69"/>
      <c r="H9" s="89"/>
      <c r="I9" s="118"/>
    </row>
    <row r="10" spans="1:9">
      <c r="A10" s="61" t="str">
        <f>'Gols marcats'!A10</f>
        <v>Vila-joiosa</v>
      </c>
      <c r="B10" s="80">
        <f>'Gols encaixats'!B10</f>
        <v>0</v>
      </c>
      <c r="C10" s="62">
        <f>'Gols encaixats'!C10</f>
        <v>0</v>
      </c>
      <c r="D10" s="68">
        <f>'Gols encaixats'!D10</f>
        <v>0</v>
      </c>
      <c r="E10" s="67">
        <f>'Gols encaixats'!E10</f>
        <v>0</v>
      </c>
      <c r="F10" s="62">
        <f>'Gols encaixats'!F10</f>
        <v>0</v>
      </c>
      <c r="G10" s="69">
        <f>'Gols encaixats'!G10</f>
        <v>0</v>
      </c>
      <c r="H10" s="89">
        <f>'Gols encaixats'!H10</f>
        <v>0</v>
      </c>
      <c r="I10" s="118">
        <v>8</v>
      </c>
    </row>
    <row r="11" spans="1:9">
      <c r="A11" s="61"/>
      <c r="B11" s="80"/>
      <c r="C11" s="62"/>
      <c r="D11" s="68"/>
      <c r="E11" s="67"/>
      <c r="F11" s="62"/>
      <c r="G11" s="69"/>
      <c r="H11" s="89"/>
      <c r="I11" s="118"/>
    </row>
    <row r="12" spans="1:9">
      <c r="A12" s="61" t="str">
        <f>'Gols marcats'!A12</f>
        <v>Nules</v>
      </c>
      <c r="B12" s="80">
        <f>'Gols encaixats'!B12</f>
        <v>0</v>
      </c>
      <c r="C12" s="62">
        <f>'Gols encaixats'!C12</f>
        <v>0</v>
      </c>
      <c r="D12" s="68">
        <f>'Gols encaixats'!D12</f>
        <v>0</v>
      </c>
      <c r="E12" s="67">
        <f>'Gols encaixats'!E12</f>
        <v>0</v>
      </c>
      <c r="F12" s="62">
        <f>'Gols encaixats'!F12</f>
        <v>0</v>
      </c>
      <c r="G12" s="69">
        <f>'Gols encaixats'!G12</f>
        <v>0</v>
      </c>
      <c r="H12" s="89">
        <f>'Gols encaixats'!H12</f>
        <v>0</v>
      </c>
      <c r="I12" s="118">
        <v>10</v>
      </c>
    </row>
    <row r="13" spans="1:9">
      <c r="A13" s="61"/>
      <c r="B13" s="80"/>
      <c r="C13" s="62"/>
      <c r="D13" s="68"/>
      <c r="E13" s="67"/>
      <c r="F13" s="62"/>
      <c r="G13" s="69"/>
      <c r="H13" s="89"/>
      <c r="I13" s="118"/>
    </row>
    <row r="14" spans="1:9">
      <c r="A14" s="61" t="str">
        <f>'Gols marcats'!A14</f>
        <v>Mestalla</v>
      </c>
      <c r="B14" s="80">
        <f>'Gols encaixats'!B14</f>
        <v>0</v>
      </c>
      <c r="C14" s="62">
        <f>'Gols encaixats'!C14</f>
        <v>0</v>
      </c>
      <c r="D14" s="68">
        <f>'Gols encaixats'!D14</f>
        <v>0</v>
      </c>
      <c r="E14" s="67">
        <f>'Gols encaixats'!E14</f>
        <v>0</v>
      </c>
      <c r="F14" s="62">
        <f>'Gols encaixats'!F14</f>
        <v>0</v>
      </c>
      <c r="G14" s="69">
        <f>'Gols encaixats'!G14</f>
        <v>0</v>
      </c>
      <c r="H14" s="89">
        <f>'Gols encaixats'!H14</f>
        <v>0</v>
      </c>
      <c r="I14" s="118">
        <v>12</v>
      </c>
    </row>
    <row r="15" spans="1:9">
      <c r="A15" s="61"/>
      <c r="B15" s="80"/>
      <c r="C15" s="62"/>
      <c r="D15" s="68"/>
      <c r="E15" s="67"/>
      <c r="F15" s="62"/>
      <c r="G15" s="69"/>
      <c r="H15" s="89"/>
      <c r="I15" s="118"/>
    </row>
    <row r="16" spans="1:9">
      <c r="A16" s="61" t="str">
        <f>'Gols marcats'!A16</f>
        <v>Gandia</v>
      </c>
      <c r="B16" s="80">
        <f>'Gols encaixats'!B16</f>
        <v>0</v>
      </c>
      <c r="C16" s="62">
        <f>'Gols encaixats'!C16</f>
        <v>0</v>
      </c>
      <c r="D16" s="68">
        <f>'Gols encaixats'!D16</f>
        <v>0</v>
      </c>
      <c r="E16" s="67">
        <f>'Gols encaixats'!E16</f>
        <v>0</v>
      </c>
      <c r="F16" s="62">
        <f>'Gols encaixats'!F16</f>
        <v>0</v>
      </c>
      <c r="G16" s="69">
        <f>'Gols encaixats'!G16</f>
        <v>0</v>
      </c>
      <c r="H16" s="89">
        <f>'Gols encaixats'!H16</f>
        <v>0</v>
      </c>
      <c r="I16" s="118">
        <v>14</v>
      </c>
    </row>
    <row r="17" spans="1:9">
      <c r="A17" s="61"/>
      <c r="B17" s="80"/>
      <c r="C17" s="62"/>
      <c r="D17" s="68"/>
      <c r="E17" s="67"/>
      <c r="F17" s="62"/>
      <c r="G17" s="69"/>
      <c r="H17" s="89"/>
      <c r="I17" s="118"/>
    </row>
    <row r="18" spans="1:9">
      <c r="A18" s="61" t="str">
        <f>'Gols marcats'!A18</f>
        <v>Requena</v>
      </c>
      <c r="B18" s="80">
        <f>'Gols encaixats'!B18</f>
        <v>0</v>
      </c>
      <c r="C18" s="62">
        <f>'Gols encaixats'!C18</f>
        <v>0</v>
      </c>
      <c r="D18" s="68">
        <f>'Gols encaixats'!D18</f>
        <v>0</v>
      </c>
      <c r="E18" s="67">
        <f>'Gols encaixats'!E18</f>
        <v>0</v>
      </c>
      <c r="F18" s="62">
        <f>'Gols encaixats'!F18</f>
        <v>0</v>
      </c>
      <c r="G18" s="69">
        <f>'Gols encaixats'!G18</f>
        <v>0</v>
      </c>
      <c r="H18" s="89">
        <f>'Gols encaixats'!H18</f>
        <v>0</v>
      </c>
      <c r="I18" s="118">
        <v>16</v>
      </c>
    </row>
    <row r="19" spans="1:9">
      <c r="A19" s="61"/>
      <c r="B19" s="80"/>
      <c r="C19" s="62"/>
      <c r="D19" s="68"/>
      <c r="E19" s="67"/>
      <c r="F19" s="62"/>
      <c r="G19" s="69"/>
      <c r="H19" s="89"/>
      <c r="I19" s="118"/>
    </row>
    <row r="20" spans="1:9">
      <c r="A20" s="61"/>
      <c r="B20" s="80"/>
      <c r="C20" s="62"/>
      <c r="D20" s="68"/>
      <c r="E20" s="67"/>
      <c r="F20" s="62"/>
      <c r="G20" s="69"/>
      <c r="H20" s="89"/>
      <c r="I20" s="118"/>
    </row>
    <row r="21" spans="1:9">
      <c r="A21" s="61" t="str">
        <f>'Gols marcats'!A21</f>
        <v>Vinaròs</v>
      </c>
      <c r="B21" s="80">
        <f>'Gols encaixats'!B21</f>
        <v>0</v>
      </c>
      <c r="C21" s="62">
        <f>'Gols encaixats'!C21</f>
        <v>0</v>
      </c>
      <c r="D21" s="68">
        <f>'Gols encaixats'!D21</f>
        <v>0</v>
      </c>
      <c r="E21" s="67">
        <f>'Gols encaixats'!E21</f>
        <v>0</v>
      </c>
      <c r="F21" s="62">
        <f>'Gols encaixats'!F21</f>
        <v>0</v>
      </c>
      <c r="G21" s="69">
        <f>'Gols encaixats'!G21</f>
        <v>0</v>
      </c>
      <c r="H21" s="89">
        <f>'Gols encaixats'!H21</f>
        <v>0</v>
      </c>
      <c r="I21" s="118">
        <v>19</v>
      </c>
    </row>
    <row r="22" spans="1:9">
      <c r="A22" s="61" t="str">
        <f>'Gols marcats'!A22</f>
        <v>Novelda</v>
      </c>
      <c r="B22" s="80">
        <f>'Gols encaixats'!B22</f>
        <v>0</v>
      </c>
      <c r="C22" s="62">
        <f>'Gols encaixats'!C22</f>
        <v>0</v>
      </c>
      <c r="D22" s="68">
        <f>'Gols encaixats'!D22</f>
        <v>0</v>
      </c>
      <c r="E22" s="67">
        <f>'Gols encaixats'!E22</f>
        <v>0</v>
      </c>
      <c r="F22" s="62">
        <f>'Gols encaixats'!F22</f>
        <v>0</v>
      </c>
      <c r="G22" s="69">
        <f>'Gols encaixats'!G22</f>
        <v>0</v>
      </c>
      <c r="H22" s="89">
        <f>'Gols encaixats'!H22</f>
        <v>0</v>
      </c>
      <c r="I22" s="118">
        <v>20</v>
      </c>
    </row>
    <row r="23" spans="1:9">
      <c r="A23" s="61"/>
      <c r="B23" s="80"/>
      <c r="C23" s="62"/>
      <c r="D23" s="68"/>
      <c r="E23" s="67"/>
      <c r="F23" s="62"/>
      <c r="G23" s="69"/>
      <c r="H23" s="89"/>
      <c r="I23" s="118"/>
    </row>
    <row r="24" spans="1:9">
      <c r="A24" s="61" t="str">
        <f>'Gols marcats'!A24</f>
        <v>Alacant</v>
      </c>
      <c r="B24" s="80">
        <f>'Gols encaixats'!B24</f>
        <v>0</v>
      </c>
      <c r="C24" s="62">
        <f>'Gols encaixats'!C24</f>
        <v>0</v>
      </c>
      <c r="D24" s="68">
        <f>'Gols encaixats'!D24</f>
        <v>0</v>
      </c>
      <c r="E24" s="67">
        <f>'Gols encaixats'!E24</f>
        <v>0</v>
      </c>
      <c r="F24" s="62">
        <f>'Gols encaixats'!F24</f>
        <v>0</v>
      </c>
      <c r="G24" s="69">
        <f>'Gols encaixats'!G24</f>
        <v>0</v>
      </c>
      <c r="H24" s="89">
        <f>'Gols encaixats'!H24</f>
        <v>0</v>
      </c>
      <c r="I24" s="118">
        <v>22</v>
      </c>
    </row>
    <row r="25" spans="1:9">
      <c r="A25" s="61"/>
      <c r="B25" s="80"/>
      <c r="C25" s="62"/>
      <c r="D25" s="68"/>
      <c r="E25" s="67"/>
      <c r="F25" s="62"/>
      <c r="G25" s="69"/>
      <c r="H25" s="89"/>
      <c r="I25" s="118"/>
    </row>
    <row r="26" spans="1:9">
      <c r="A26" s="61" t="str">
        <f>'Gols marcats'!A26</f>
        <v>Vila-real</v>
      </c>
      <c r="B26" s="80">
        <f>'Gols encaixats'!B26</f>
        <v>0</v>
      </c>
      <c r="C26" s="62">
        <f>'Gols encaixats'!C26</f>
        <v>0</v>
      </c>
      <c r="D26" s="68">
        <f>'Gols encaixats'!D26</f>
        <v>0</v>
      </c>
      <c r="E26" s="67">
        <f>'Gols encaixats'!E26</f>
        <v>0</v>
      </c>
      <c r="F26" s="62">
        <f>'Gols encaixats'!F26</f>
        <v>0</v>
      </c>
      <c r="G26" s="69">
        <f>'Gols encaixats'!G26</f>
        <v>0</v>
      </c>
      <c r="H26" s="89">
        <f>'Gols encaixats'!H26</f>
        <v>0</v>
      </c>
      <c r="I26" s="118">
        <v>24</v>
      </c>
    </row>
    <row r="27" spans="1:9">
      <c r="A27" s="61"/>
      <c r="B27" s="80"/>
      <c r="C27" s="62"/>
      <c r="D27" s="68"/>
      <c r="E27" s="67"/>
      <c r="F27" s="62"/>
      <c r="G27" s="69"/>
      <c r="H27" s="89"/>
      <c r="I27" s="118"/>
    </row>
    <row r="28" spans="1:9">
      <c r="A28" s="61" t="str">
        <f>'Gols marcats'!A28</f>
        <v>Villena</v>
      </c>
      <c r="B28" s="80">
        <f>'Gols encaixats'!B28</f>
        <v>0</v>
      </c>
      <c r="C28" s="62">
        <f>'Gols encaixats'!C28</f>
        <v>0</v>
      </c>
      <c r="D28" s="68">
        <f>'Gols encaixats'!D28</f>
        <v>0</v>
      </c>
      <c r="E28" s="67">
        <f>'Gols encaixats'!E28</f>
        <v>0</v>
      </c>
      <c r="F28" s="62">
        <f>'Gols encaixats'!F28</f>
        <v>0</v>
      </c>
      <c r="G28" s="69">
        <f>'Gols encaixats'!G28</f>
        <v>0</v>
      </c>
      <c r="H28" s="89">
        <f>'Gols encaixats'!H28</f>
        <v>0</v>
      </c>
      <c r="I28" s="118">
        <v>26</v>
      </c>
    </row>
    <row r="29" spans="1:9">
      <c r="A29" s="61"/>
      <c r="B29" s="80"/>
      <c r="C29" s="62"/>
      <c r="D29" s="68"/>
      <c r="E29" s="67"/>
      <c r="F29" s="62"/>
      <c r="G29" s="69"/>
      <c r="H29" s="89"/>
      <c r="I29" s="118"/>
    </row>
    <row r="30" spans="1:9">
      <c r="A30" s="61" t="str">
        <f>'Gols marcats'!A30</f>
        <v>Benicarló</v>
      </c>
      <c r="B30" s="80">
        <f>'Gols encaixats'!B30</f>
        <v>0</v>
      </c>
      <c r="C30" s="62">
        <f>'Gols encaixats'!C30</f>
        <v>0</v>
      </c>
      <c r="D30" s="68">
        <f>'Gols encaixats'!D30</f>
        <v>0</v>
      </c>
      <c r="E30" s="67">
        <f>'Gols encaixats'!E30</f>
        <v>0</v>
      </c>
      <c r="F30" s="62">
        <f>'Gols encaixats'!F30</f>
        <v>0</v>
      </c>
      <c r="G30" s="69">
        <f>'Gols encaixats'!G30</f>
        <v>0</v>
      </c>
      <c r="H30" s="89">
        <f>'Gols encaixats'!H30</f>
        <v>0</v>
      </c>
      <c r="I30" s="118">
        <v>28</v>
      </c>
    </row>
    <row r="31" spans="1:9">
      <c r="A31" s="61"/>
      <c r="B31" s="80"/>
      <c r="C31" s="62"/>
      <c r="D31" s="68"/>
      <c r="E31" s="67"/>
      <c r="F31" s="62"/>
      <c r="G31" s="69"/>
      <c r="H31" s="89"/>
      <c r="I31" s="118"/>
    </row>
    <row r="32" spans="1:9">
      <c r="A32" s="61" t="str">
        <f>'Gols marcats'!A32</f>
        <v xml:space="preserve">Ontinyent </v>
      </c>
      <c r="B32" s="80">
        <f>'Gols encaixats'!B32</f>
        <v>0</v>
      </c>
      <c r="C32" s="62">
        <f>'Gols encaixats'!C32</f>
        <v>0</v>
      </c>
      <c r="D32" s="68">
        <f>'Gols encaixats'!D32</f>
        <v>0</v>
      </c>
      <c r="E32" s="67">
        <f>'Gols encaixats'!E32</f>
        <v>0</v>
      </c>
      <c r="F32" s="62">
        <f>'Gols encaixats'!F32</f>
        <v>0</v>
      </c>
      <c r="G32" s="69">
        <f>'Gols encaixats'!G32</f>
        <v>0</v>
      </c>
      <c r="H32" s="89">
        <f>'Gols encaixats'!H32</f>
        <v>0</v>
      </c>
      <c r="I32" s="118">
        <v>30</v>
      </c>
    </row>
    <row r="33" spans="1:9">
      <c r="A33" s="61"/>
      <c r="B33" s="80"/>
      <c r="C33" s="62"/>
      <c r="D33" s="68"/>
      <c r="E33" s="67"/>
      <c r="F33" s="62"/>
      <c r="G33" s="69"/>
      <c r="H33" s="89"/>
      <c r="I33" s="118"/>
    </row>
    <row r="34" spans="1:9">
      <c r="A34" s="61" t="str">
        <f>'Gols marcats'!A34</f>
        <v>Catarroja</v>
      </c>
      <c r="B34" s="80">
        <f>'Gols encaixats'!B34</f>
        <v>0</v>
      </c>
      <c r="C34" s="62">
        <f>'Gols encaixats'!C34</f>
        <v>0</v>
      </c>
      <c r="D34" s="68">
        <f>'Gols encaixats'!D34</f>
        <v>0</v>
      </c>
      <c r="E34" s="67">
        <f>'Gols encaixats'!E34</f>
        <v>0</v>
      </c>
      <c r="F34" s="62">
        <f>'Gols encaixats'!F34</f>
        <v>0</v>
      </c>
      <c r="G34" s="69">
        <f>'Gols encaixats'!G34</f>
        <v>0</v>
      </c>
      <c r="H34" s="89">
        <f>'Gols encaixats'!H34</f>
        <v>0</v>
      </c>
      <c r="I34" s="118">
        <v>32</v>
      </c>
    </row>
    <row r="35" spans="1:9">
      <c r="A35" s="61"/>
      <c r="B35" s="80"/>
      <c r="C35" s="62"/>
      <c r="D35" s="68"/>
      <c r="E35" s="67"/>
      <c r="F35" s="62"/>
      <c r="G35" s="69"/>
      <c r="H35" s="89"/>
      <c r="I35" s="118"/>
    </row>
    <row r="36" spans="1:9">
      <c r="A36" s="61" t="str">
        <f>'Gols marcats'!A36</f>
        <v>R. Ibense</v>
      </c>
      <c r="B36" s="80">
        <f>'Gols encaixats'!B36</f>
        <v>0</v>
      </c>
      <c r="C36" s="62">
        <f>'Gols encaixats'!C36</f>
        <v>0</v>
      </c>
      <c r="D36" s="68">
        <f>'Gols encaixats'!D36</f>
        <v>0</v>
      </c>
      <c r="E36" s="67">
        <f>'Gols encaixats'!E36</f>
        <v>0</v>
      </c>
      <c r="F36" s="62">
        <f>'Gols encaixats'!F36</f>
        <v>0</v>
      </c>
      <c r="G36" s="69">
        <f>'Gols encaixats'!G36</f>
        <v>0</v>
      </c>
      <c r="H36" s="89">
        <f>'Gols encaixats'!H36</f>
        <v>0</v>
      </c>
      <c r="I36" s="118">
        <v>34</v>
      </c>
    </row>
    <row r="37" spans="1:9">
      <c r="A37" s="61"/>
      <c r="B37" s="80"/>
      <c r="C37" s="62"/>
      <c r="D37" s="68"/>
      <c r="E37" s="67"/>
      <c r="F37" s="62"/>
      <c r="G37" s="69"/>
      <c r="H37" s="89"/>
      <c r="I37" s="118"/>
    </row>
    <row r="38" spans="1:9">
      <c r="A38" s="61" t="str">
        <f>'Gols marcats'!A38</f>
        <v>Benidorm</v>
      </c>
      <c r="B38" s="80">
        <f>'Gols encaixats'!B38</f>
        <v>0</v>
      </c>
      <c r="C38" s="62">
        <f>'Gols encaixats'!C38</f>
        <v>0</v>
      </c>
      <c r="D38" s="68">
        <f>'Gols encaixats'!D38</f>
        <v>0</v>
      </c>
      <c r="E38" s="67">
        <f>'Gols encaixats'!E38</f>
        <v>0</v>
      </c>
      <c r="F38" s="62">
        <f>'Gols encaixats'!F38</f>
        <v>0</v>
      </c>
      <c r="G38" s="69">
        <f>'Gols encaixats'!G38</f>
        <v>0</v>
      </c>
      <c r="H38" s="89">
        <f>'Gols encaixats'!H38</f>
        <v>0</v>
      </c>
      <c r="I38" s="118">
        <v>36</v>
      </c>
    </row>
    <row r="39" spans="1:9">
      <c r="A39" s="61" t="str">
        <f>'Gols marcats'!A39</f>
        <v>Carcaixent</v>
      </c>
      <c r="B39" s="80">
        <f>'Gols encaixats'!B39</f>
        <v>0</v>
      </c>
      <c r="C39" s="62">
        <f>'Gols encaixats'!C39</f>
        <v>0</v>
      </c>
      <c r="D39" s="68">
        <f>'Gols encaixats'!D39</f>
        <v>0</v>
      </c>
      <c r="E39" s="67">
        <f>'Gols encaixats'!E39</f>
        <v>0</v>
      </c>
      <c r="F39" s="62">
        <f>'Gols encaixats'!F39</f>
        <v>0</v>
      </c>
      <c r="G39" s="69">
        <f>'Gols encaixats'!G39</f>
        <v>0</v>
      </c>
      <c r="H39" s="89">
        <f>'Gols encaixats'!H39</f>
        <v>0</v>
      </c>
      <c r="I39" s="118">
        <v>37</v>
      </c>
    </row>
    <row r="40" spans="1:9">
      <c r="A40" s="61"/>
      <c r="B40" s="80"/>
      <c r="C40" s="62"/>
      <c r="D40" s="68"/>
      <c r="E40" s="67"/>
      <c r="F40" s="62"/>
      <c r="G40" s="69"/>
      <c r="H40" s="89"/>
      <c r="I40" s="118"/>
    </row>
    <row r="41" spans="1:9">
      <c r="A41" s="61" t="str">
        <f>'Gols marcats'!A41</f>
        <v>Bigastro</v>
      </c>
      <c r="B41" s="80">
        <f>'Gols encaixats'!B41</f>
        <v>0</v>
      </c>
      <c r="C41" s="62">
        <f>'Gols encaixats'!C41</f>
        <v>0</v>
      </c>
      <c r="D41" s="68">
        <f>'Gols encaixats'!D41</f>
        <v>0</v>
      </c>
      <c r="E41" s="67">
        <f>'Gols encaixats'!E41</f>
        <v>0</v>
      </c>
      <c r="F41" s="62">
        <f>'Gols encaixats'!F41</f>
        <v>0</v>
      </c>
      <c r="G41" s="69">
        <f>'Gols encaixats'!G41</f>
        <v>0</v>
      </c>
      <c r="H41" s="89">
        <f>'Gols encaixats'!H41</f>
        <v>0</v>
      </c>
      <c r="I41" s="118">
        <v>39</v>
      </c>
    </row>
    <row r="42" spans="1:9">
      <c r="A42" s="61"/>
      <c r="B42" s="80"/>
      <c r="C42" s="62"/>
      <c r="D42" s="68"/>
      <c r="E42" s="67"/>
      <c r="F42" s="62"/>
      <c r="G42" s="69"/>
      <c r="H42" s="89"/>
      <c r="I42" s="118"/>
    </row>
    <row r="43" spans="1:9">
      <c r="A43" s="61"/>
      <c r="B43" s="80"/>
      <c r="C43" s="62"/>
      <c r="D43" s="68"/>
      <c r="E43" s="67"/>
      <c r="F43" s="62"/>
      <c r="G43" s="69"/>
      <c r="H43" s="89"/>
      <c r="I43" s="118"/>
    </row>
    <row r="44" spans="1:9" ht="13.5" thickBot="1">
      <c r="A44" s="61" t="str">
        <f>'Gols marcats'!A44</f>
        <v>Mollerussa</v>
      </c>
      <c r="B44" s="80">
        <f>'Gols encaixats'!B44</f>
        <v>0</v>
      </c>
      <c r="C44" s="62">
        <f>'Gols encaixats'!C44</f>
        <v>0</v>
      </c>
      <c r="D44" s="68">
        <f>'Gols encaixats'!D44</f>
        <v>0</v>
      </c>
      <c r="E44" s="67">
        <f>'Gols encaixats'!E44</f>
        <v>0</v>
      </c>
      <c r="F44" s="62">
        <f>'Gols encaixats'!F44</f>
        <v>0</v>
      </c>
      <c r="G44" s="69">
        <f>'Gols encaixats'!G44</f>
        <v>0</v>
      </c>
      <c r="H44" s="89">
        <f>'Gols encaixats'!H44</f>
        <v>0</v>
      </c>
      <c r="I44" s="118">
        <v>42</v>
      </c>
    </row>
    <row r="45" spans="1:9" hidden="1">
      <c r="A45" s="61">
        <f>'Gols marcats'!A45</f>
        <v>0</v>
      </c>
      <c r="B45" s="80">
        <f>'Gols encaixats'!B45</f>
        <v>0</v>
      </c>
      <c r="C45" s="62">
        <f>'Gols encaixats'!C45</f>
        <v>0</v>
      </c>
      <c r="D45" s="68">
        <f>'Gols encaixats'!D45</f>
        <v>0</v>
      </c>
      <c r="E45" s="67">
        <f>'Gols encaixats'!E45</f>
        <v>0</v>
      </c>
      <c r="F45" s="62">
        <f>'Gols encaixats'!F45</f>
        <v>0</v>
      </c>
      <c r="G45" s="69">
        <f>'Gols encaixats'!G45</f>
        <v>0</v>
      </c>
      <c r="H45" s="89">
        <f>'Gols encaixats'!H45</f>
        <v>0</v>
      </c>
      <c r="I45" s="118">
        <v>1</v>
      </c>
    </row>
    <row r="46" spans="1:9" hidden="1">
      <c r="A46" s="61">
        <f>'Gols marcats'!A46</f>
        <v>0</v>
      </c>
      <c r="B46" s="80">
        <f>'Gols encaixats'!B46</f>
        <v>0</v>
      </c>
      <c r="C46" s="62">
        <f>'Gols encaixats'!C46</f>
        <v>0</v>
      </c>
      <c r="D46" s="68">
        <f>'Gols encaixats'!D46</f>
        <v>0</v>
      </c>
      <c r="E46" s="67">
        <f>'Gols encaixats'!E46</f>
        <v>0</v>
      </c>
      <c r="F46" s="62">
        <f>'Gols encaixats'!F46</f>
        <v>0</v>
      </c>
      <c r="G46" s="69">
        <f>'Gols encaixats'!G46</f>
        <v>0</v>
      </c>
      <c r="H46" s="89">
        <f>'Gols encaixats'!H46</f>
        <v>0</v>
      </c>
      <c r="I46" s="118">
        <v>2</v>
      </c>
    </row>
    <row r="47" spans="1:9" hidden="1">
      <c r="A47" s="61">
        <f>'Gols marcats'!A47</f>
        <v>0</v>
      </c>
      <c r="B47" s="80">
        <f>'Gols encaixats'!B47</f>
        <v>0</v>
      </c>
      <c r="C47" s="62">
        <f>'Gols encaixats'!C47</f>
        <v>0</v>
      </c>
      <c r="D47" s="68">
        <f>'Gols encaixats'!D47</f>
        <v>0</v>
      </c>
      <c r="E47" s="67">
        <f>'Gols encaixats'!E47</f>
        <v>0</v>
      </c>
      <c r="F47" s="62">
        <f>'Gols encaixats'!F47</f>
        <v>0</v>
      </c>
      <c r="G47" s="69">
        <f>'Gols encaixats'!G47</f>
        <v>0</v>
      </c>
      <c r="H47" s="89">
        <f>'Gols encaixats'!H47</f>
        <v>0</v>
      </c>
      <c r="I47" s="118">
        <v>3</v>
      </c>
    </row>
    <row r="48" spans="1:9" hidden="1">
      <c r="A48" s="61" t="str">
        <f>'Gols marcats'!A48</f>
        <v>Novelda</v>
      </c>
      <c r="B48" s="80">
        <f>'Gols encaixats'!B48</f>
        <v>0</v>
      </c>
      <c r="C48" s="62">
        <f>'Gols encaixats'!C48</f>
        <v>0</v>
      </c>
      <c r="D48" s="68">
        <f>'Gols encaixats'!D48</f>
        <v>0</v>
      </c>
      <c r="E48" s="67">
        <f>'Gols encaixats'!E48</f>
        <v>0</v>
      </c>
      <c r="F48" s="62">
        <f>'Gols encaixats'!F48</f>
        <v>0</v>
      </c>
      <c r="G48" s="69">
        <f>'Gols encaixats'!G48</f>
        <v>0</v>
      </c>
      <c r="H48" s="89">
        <f>'Gols encaixats'!H48</f>
        <v>0</v>
      </c>
      <c r="I48" s="118">
        <v>4</v>
      </c>
    </row>
    <row r="49" spans="1:14" hidden="1">
      <c r="A49" s="61" t="str">
        <f>'Gols marcats'!A49</f>
        <v>Castelló</v>
      </c>
      <c r="B49" s="80">
        <f>'Gols encaixats'!B49</f>
        <v>0</v>
      </c>
      <c r="C49" s="62">
        <f>'Gols encaixats'!C49</f>
        <v>0</v>
      </c>
      <c r="D49" s="68">
        <f>'Gols encaixats'!D49</f>
        <v>0</v>
      </c>
      <c r="E49" s="67">
        <f>'Gols encaixats'!E49</f>
        <v>0</v>
      </c>
      <c r="F49" s="62">
        <f>'Gols encaixats'!F49</f>
        <v>0</v>
      </c>
      <c r="G49" s="69">
        <f>'Gols encaixats'!G49</f>
        <v>0</v>
      </c>
      <c r="H49" s="89">
        <f>'Gols encaixats'!H49</f>
        <v>0</v>
      </c>
      <c r="I49" s="118">
        <v>5</v>
      </c>
    </row>
    <row r="50" spans="1:14" ht="13.5" hidden="1" thickBot="1">
      <c r="A50" s="61" t="str">
        <f>'Gols marcats'!A50</f>
        <v>Alacant</v>
      </c>
      <c r="B50" s="80">
        <f>'Gols encaixats'!B50</f>
        <v>0</v>
      </c>
      <c r="C50" s="62">
        <f>'Gols encaixats'!C50</f>
        <v>0</v>
      </c>
      <c r="D50" s="68">
        <f>'Gols encaixats'!D50</f>
        <v>0</v>
      </c>
      <c r="E50" s="67">
        <f>'Gols encaixats'!E50</f>
        <v>0</v>
      </c>
      <c r="F50" s="62">
        <f>'Gols encaixats'!F50</f>
        <v>0</v>
      </c>
      <c r="G50" s="69">
        <f>'Gols encaixats'!G50</f>
        <v>0</v>
      </c>
      <c r="H50" s="89">
        <f>'Gols encaixats'!H50</f>
        <v>0</v>
      </c>
      <c r="I50" s="118">
        <v>6</v>
      </c>
    </row>
    <row r="51" spans="1:14" ht="14.25" thickTop="1" thickBot="1">
      <c r="A51" s="36" t="s">
        <v>38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4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4" ht="13.5" thickBot="1">
      <c r="A53" s="51"/>
      <c r="B53" s="52">
        <f>SUM(B3:B43)</f>
        <v>0</v>
      </c>
      <c r="C53" s="53" t="e">
        <f>(B53/N53)</f>
        <v>#DIV/0!</v>
      </c>
      <c r="D53" s="32">
        <f>SUM(C3:C43)</f>
        <v>0</v>
      </c>
      <c r="E53" s="53" t="e">
        <f>(D53/N53)</f>
        <v>#DIV/0!</v>
      </c>
      <c r="F53" s="32">
        <f>SUM(D3:D43)</f>
        <v>0</v>
      </c>
      <c r="G53" s="54" t="e">
        <f>(F53/N53)</f>
        <v>#DIV/0!</v>
      </c>
      <c r="H53" s="52">
        <f>SUM(E3:E43)</f>
        <v>0</v>
      </c>
      <c r="I53" s="53" t="e">
        <f>(H53/N53)</f>
        <v>#DIV/0!</v>
      </c>
      <c r="J53" s="32">
        <f>SUM(F3:F43)</f>
        <v>0</v>
      </c>
      <c r="K53" s="53" t="e">
        <f>(J53/N53)</f>
        <v>#DIV/0!</v>
      </c>
      <c r="L53" s="32">
        <f>SUM(G3:G43)</f>
        <v>0</v>
      </c>
      <c r="M53" s="54" t="e">
        <f>(L53/N53)</f>
        <v>#DIV/0!</v>
      </c>
      <c r="N53" s="56">
        <f>SUM(H3:H50)</f>
        <v>0</v>
      </c>
    </row>
    <row r="54" spans="1:14" ht="13.5" thickTop="1"/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7"/>
  <sheetViews>
    <sheetView zoomScale="67" workbookViewId="0">
      <selection activeCell="A44" sqref="A3:A44"/>
    </sheetView>
  </sheetViews>
  <sheetFormatPr baseColWidth="10" defaultRowHeight="12.75"/>
  <cols>
    <col min="1" max="1" width="14.85546875" customWidth="1"/>
    <col min="8" max="8" width="11.42578125" style="1"/>
  </cols>
  <sheetData>
    <row r="1" spans="1:9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9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H2" s="10"/>
      <c r="I2" s="126" t="s">
        <v>63</v>
      </c>
    </row>
    <row r="3" spans="1:9" ht="13.5" thickTop="1">
      <c r="A3" s="61" t="str">
        <f>'Gols marcats'!A3</f>
        <v>Novelda</v>
      </c>
      <c r="B3" s="98">
        <f>'Gols marcats'!B3</f>
        <v>0</v>
      </c>
      <c r="C3" s="62">
        <f>'Gols marcats'!C3</f>
        <v>0</v>
      </c>
      <c r="D3" s="68">
        <f>'Gols marcats'!D3</f>
        <v>0</v>
      </c>
      <c r="E3" s="67">
        <f>'Gols marcats'!E3</f>
        <v>0</v>
      </c>
      <c r="F3" s="62">
        <f>'Gols marcats'!F3</f>
        <v>0</v>
      </c>
      <c r="G3" s="69">
        <f>'Gols marcats'!G3</f>
        <v>0</v>
      </c>
      <c r="H3" s="7">
        <f>SUM(B3:G3)</f>
        <v>0</v>
      </c>
      <c r="I3" s="118">
        <v>1</v>
      </c>
    </row>
    <row r="4" spans="1:9">
      <c r="A4" s="61"/>
      <c r="B4" s="119"/>
      <c r="C4" s="62"/>
      <c r="D4" s="68"/>
      <c r="E4" s="67"/>
      <c r="F4" s="62"/>
      <c r="G4" s="69"/>
      <c r="H4" s="7"/>
      <c r="I4" s="118"/>
    </row>
    <row r="5" spans="1:9">
      <c r="A5" s="61" t="str">
        <f>'Gols marcats'!A5</f>
        <v>Alacant</v>
      </c>
      <c r="B5" s="119">
        <f>'Gols marcats'!B5</f>
        <v>0</v>
      </c>
      <c r="C5" s="62">
        <f>'Gols marcats'!C5</f>
        <v>0</v>
      </c>
      <c r="D5" s="68">
        <f>'Gols marcats'!D5</f>
        <v>0</v>
      </c>
      <c r="E5" s="67">
        <f>'Gols marcats'!E5</f>
        <v>0</v>
      </c>
      <c r="F5" s="62">
        <f>'Gols marcats'!F5</f>
        <v>0</v>
      </c>
      <c r="G5" s="69">
        <f>'Gols marcats'!G5</f>
        <v>1</v>
      </c>
      <c r="H5" s="7">
        <f t="shared" ref="H5:H50" si="0">SUM(B5:G5)</f>
        <v>1</v>
      </c>
      <c r="I5" s="118">
        <v>3</v>
      </c>
    </row>
    <row r="6" spans="1:9">
      <c r="A6" s="61"/>
      <c r="B6" s="119"/>
      <c r="C6" s="62"/>
      <c r="D6" s="68"/>
      <c r="E6" s="67"/>
      <c r="F6" s="62"/>
      <c r="G6" s="69"/>
      <c r="H6" s="7"/>
      <c r="I6" s="118"/>
    </row>
    <row r="7" spans="1:9">
      <c r="A7" s="61" t="str">
        <f>'Gols marcats'!A7</f>
        <v>Vila-real</v>
      </c>
      <c r="B7" s="119">
        <f>'Gols marcats'!B7</f>
        <v>0</v>
      </c>
      <c r="C7" s="62">
        <f>'Gols marcats'!C7</f>
        <v>0</v>
      </c>
      <c r="D7" s="68">
        <f>'Gols marcats'!D7</f>
        <v>1</v>
      </c>
      <c r="E7" s="67">
        <f>'Gols marcats'!E7</f>
        <v>0</v>
      </c>
      <c r="F7" s="62">
        <f>'Gols marcats'!F7</f>
        <v>0</v>
      </c>
      <c r="G7" s="69">
        <f>'Gols marcats'!G7</f>
        <v>0</v>
      </c>
      <c r="H7" s="7">
        <f t="shared" si="0"/>
        <v>1</v>
      </c>
      <c r="I7" s="118">
        <v>5</v>
      </c>
    </row>
    <row r="8" spans="1:9">
      <c r="A8" s="61"/>
      <c r="B8" s="119"/>
      <c r="C8" s="62"/>
      <c r="D8" s="68"/>
      <c r="E8" s="67"/>
      <c r="F8" s="62"/>
      <c r="G8" s="69"/>
      <c r="H8" s="7"/>
      <c r="I8" s="118"/>
    </row>
    <row r="9" spans="1:9" ht="12" customHeight="1">
      <c r="A9" s="61" t="str">
        <f>'Gols marcats'!A9</f>
        <v>Villena</v>
      </c>
      <c r="B9" s="119">
        <f>'Gols marcats'!B9</f>
        <v>0</v>
      </c>
      <c r="C9" s="62">
        <f>'Gols marcats'!C9</f>
        <v>0</v>
      </c>
      <c r="D9" s="68">
        <f>'Gols marcats'!D9</f>
        <v>1</v>
      </c>
      <c r="E9" s="67">
        <f>'Gols marcats'!E9</f>
        <v>1</v>
      </c>
      <c r="F9" s="62">
        <f>'Gols marcats'!F9</f>
        <v>0</v>
      </c>
      <c r="G9" s="69">
        <f>'Gols marcats'!G9</f>
        <v>0</v>
      </c>
      <c r="H9" s="7">
        <f t="shared" si="0"/>
        <v>2</v>
      </c>
      <c r="I9" s="118">
        <v>7</v>
      </c>
    </row>
    <row r="10" spans="1:9">
      <c r="A10" s="61"/>
      <c r="B10" s="119"/>
      <c r="C10" s="62"/>
      <c r="D10" s="68"/>
      <c r="E10" s="67"/>
      <c r="F10" s="62"/>
      <c r="G10" s="69"/>
      <c r="H10" s="7"/>
      <c r="I10" s="118"/>
    </row>
    <row r="11" spans="1:9">
      <c r="A11" s="61" t="str">
        <f>'Gols marcats'!A11</f>
        <v>Benicarló</v>
      </c>
      <c r="B11" s="119">
        <f>'Gols marcats'!B11</f>
        <v>0</v>
      </c>
      <c r="C11" s="62">
        <f>'Gols marcats'!C11</f>
        <v>0</v>
      </c>
      <c r="D11" s="68">
        <f>'Gols marcats'!D11</f>
        <v>0</v>
      </c>
      <c r="E11" s="67">
        <f>'Gols marcats'!E11</f>
        <v>1</v>
      </c>
      <c r="F11" s="62">
        <f>'Gols marcats'!F11</f>
        <v>0</v>
      </c>
      <c r="G11" s="69">
        <f>'Gols marcats'!G11</f>
        <v>0</v>
      </c>
      <c r="H11" s="7">
        <f t="shared" si="0"/>
        <v>1</v>
      </c>
      <c r="I11" s="118">
        <v>9</v>
      </c>
    </row>
    <row r="12" spans="1:9">
      <c r="A12" s="61"/>
      <c r="B12" s="119"/>
      <c r="C12" s="62"/>
      <c r="D12" s="68"/>
      <c r="E12" s="67"/>
      <c r="F12" s="62"/>
      <c r="G12" s="69"/>
      <c r="H12" s="7"/>
      <c r="I12" s="118"/>
    </row>
    <row r="13" spans="1:9" ht="12" customHeight="1">
      <c r="A13" s="61" t="str">
        <f>'Gols marcats'!A13</f>
        <v xml:space="preserve">Ontinyent </v>
      </c>
      <c r="B13" s="119">
        <f>'Gols marcats'!B13</f>
        <v>2</v>
      </c>
      <c r="C13" s="62">
        <f>'Gols marcats'!C13</f>
        <v>0</v>
      </c>
      <c r="D13" s="68">
        <f>'Gols marcats'!D13</f>
        <v>0</v>
      </c>
      <c r="E13" s="67">
        <f>'Gols marcats'!E13</f>
        <v>0</v>
      </c>
      <c r="F13" s="62">
        <f>'Gols marcats'!F13</f>
        <v>0</v>
      </c>
      <c r="G13" s="69">
        <f>'Gols marcats'!G13</f>
        <v>0</v>
      </c>
      <c r="H13" s="7">
        <f t="shared" si="0"/>
        <v>2</v>
      </c>
      <c r="I13" s="118">
        <v>11</v>
      </c>
    </row>
    <row r="14" spans="1:9">
      <c r="A14" s="61"/>
      <c r="B14" s="119"/>
      <c r="C14" s="62"/>
      <c r="D14" s="68"/>
      <c r="E14" s="67"/>
      <c r="F14" s="62"/>
      <c r="G14" s="69"/>
      <c r="H14" s="7"/>
      <c r="I14" s="118"/>
    </row>
    <row r="15" spans="1:9">
      <c r="A15" s="61" t="str">
        <f>'Gols marcats'!A15</f>
        <v>Catarroja</v>
      </c>
      <c r="B15" s="119">
        <f>'Gols marcats'!B15</f>
        <v>0</v>
      </c>
      <c r="C15" s="62">
        <f>'Gols marcats'!C15</f>
        <v>0</v>
      </c>
      <c r="D15" s="68">
        <f>'Gols marcats'!D15</f>
        <v>1</v>
      </c>
      <c r="E15" s="67">
        <f>'Gols marcats'!E15</f>
        <v>0</v>
      </c>
      <c r="F15" s="62">
        <f>'Gols marcats'!F15</f>
        <v>0</v>
      </c>
      <c r="G15" s="69">
        <f>'Gols marcats'!G15</f>
        <v>1</v>
      </c>
      <c r="H15" s="7">
        <f t="shared" si="0"/>
        <v>2</v>
      </c>
      <c r="I15" s="118">
        <v>13</v>
      </c>
    </row>
    <row r="16" spans="1:9">
      <c r="A16" s="61"/>
      <c r="B16" s="119"/>
      <c r="C16" s="62"/>
      <c r="D16" s="68"/>
      <c r="E16" s="67"/>
      <c r="F16" s="62"/>
      <c r="G16" s="69"/>
      <c r="H16" s="7"/>
      <c r="I16" s="118"/>
    </row>
    <row r="17" spans="1:9">
      <c r="A17" s="61" t="str">
        <f>'Gols marcats'!A17</f>
        <v>R. Ibense</v>
      </c>
      <c r="B17" s="119">
        <f>'Gols marcats'!B17</f>
        <v>0</v>
      </c>
      <c r="C17" s="62">
        <f>'Gols marcats'!C17</f>
        <v>0</v>
      </c>
      <c r="D17" s="68">
        <f>'Gols marcats'!D17</f>
        <v>0</v>
      </c>
      <c r="E17" s="67">
        <f>'Gols marcats'!E17</f>
        <v>1</v>
      </c>
      <c r="F17" s="62">
        <f>'Gols marcats'!F17</f>
        <v>0</v>
      </c>
      <c r="G17" s="69">
        <f>'Gols marcats'!G17</f>
        <v>1</v>
      </c>
      <c r="H17" s="7">
        <f t="shared" si="0"/>
        <v>2</v>
      </c>
      <c r="I17" s="118">
        <v>15</v>
      </c>
    </row>
    <row r="18" spans="1:9">
      <c r="A18" s="61"/>
      <c r="B18" s="119"/>
      <c r="C18" s="62"/>
      <c r="D18" s="68"/>
      <c r="E18" s="67"/>
      <c r="F18" s="62"/>
      <c r="G18" s="69"/>
      <c r="H18" s="7"/>
      <c r="I18" s="118"/>
    </row>
    <row r="19" spans="1:9">
      <c r="A19" s="61" t="str">
        <f>'Gols marcats'!A19</f>
        <v>Benidorm</v>
      </c>
      <c r="B19" s="119">
        <f>'Gols marcats'!B19</f>
        <v>0</v>
      </c>
      <c r="C19" s="62">
        <f>'Gols marcats'!C19</f>
        <v>1</v>
      </c>
      <c r="D19" s="68">
        <f>'Gols marcats'!D19</f>
        <v>1</v>
      </c>
      <c r="E19" s="67">
        <f>'Gols marcats'!E19</f>
        <v>0</v>
      </c>
      <c r="F19" s="62">
        <f>'Gols marcats'!F19</f>
        <v>0</v>
      </c>
      <c r="G19" s="69">
        <f>'Gols marcats'!G19</f>
        <v>0</v>
      </c>
      <c r="H19" s="7">
        <f t="shared" si="0"/>
        <v>2</v>
      </c>
      <c r="I19" s="118">
        <v>17</v>
      </c>
    </row>
    <row r="20" spans="1:9">
      <c r="A20" s="61" t="str">
        <f>'Gols marcats'!A20</f>
        <v>Carcaixent</v>
      </c>
      <c r="B20" s="119">
        <f>'Gols marcats'!B20</f>
        <v>1</v>
      </c>
      <c r="C20" s="62">
        <f>'Gols marcats'!C20</f>
        <v>0</v>
      </c>
      <c r="D20" s="68">
        <f>'Gols marcats'!D20</f>
        <v>0</v>
      </c>
      <c r="E20" s="67">
        <f>'Gols marcats'!E20</f>
        <v>0</v>
      </c>
      <c r="F20" s="62">
        <f>'Gols marcats'!F20</f>
        <v>0</v>
      </c>
      <c r="G20" s="69">
        <f>'Gols marcats'!G20</f>
        <v>3</v>
      </c>
      <c r="H20" s="7">
        <f t="shared" si="0"/>
        <v>4</v>
      </c>
      <c r="I20" s="118">
        <v>18</v>
      </c>
    </row>
    <row r="21" spans="1:9">
      <c r="A21" s="61"/>
      <c r="B21" s="119"/>
      <c r="C21" s="62"/>
      <c r="D21" s="68"/>
      <c r="E21" s="67"/>
      <c r="F21" s="62"/>
      <c r="G21" s="69"/>
      <c r="H21" s="7"/>
      <c r="I21" s="118"/>
    </row>
    <row r="22" spans="1:9">
      <c r="A22" s="61"/>
      <c r="B22" s="119"/>
      <c r="C22" s="62"/>
      <c r="D22" s="68"/>
      <c r="E22" s="67"/>
      <c r="F22" s="62"/>
      <c r="G22" s="69"/>
      <c r="H22" s="7"/>
      <c r="I22" s="118"/>
    </row>
    <row r="23" spans="1:9">
      <c r="A23" s="61" t="str">
        <f>'Gols marcats'!A23</f>
        <v>Castelló</v>
      </c>
      <c r="B23" s="119">
        <f>'Gols marcats'!B23</f>
        <v>1</v>
      </c>
      <c r="C23" s="62">
        <f>'Gols marcats'!C23</f>
        <v>0</v>
      </c>
      <c r="D23" s="68">
        <f>'Gols marcats'!D23</f>
        <v>0</v>
      </c>
      <c r="E23" s="67">
        <f>'Gols marcats'!E23</f>
        <v>0</v>
      </c>
      <c r="F23" s="62">
        <f>'Gols marcats'!F23</f>
        <v>0</v>
      </c>
      <c r="G23" s="69">
        <f>'Gols marcats'!G23</f>
        <v>0</v>
      </c>
      <c r="H23" s="7">
        <f t="shared" si="0"/>
        <v>1</v>
      </c>
      <c r="I23" s="118">
        <v>21</v>
      </c>
    </row>
    <row r="24" spans="1:9">
      <c r="A24" s="61"/>
      <c r="B24" s="119"/>
      <c r="C24" s="62"/>
      <c r="D24" s="68"/>
      <c r="E24" s="67"/>
      <c r="F24" s="62"/>
      <c r="G24" s="69"/>
      <c r="H24" s="7"/>
      <c r="I24" s="118"/>
    </row>
    <row r="25" spans="1:9">
      <c r="A25" s="61" t="str">
        <f>'Gols marcats'!A25</f>
        <v>Borriana</v>
      </c>
      <c r="B25" s="119">
        <f>'Gols marcats'!B25</f>
        <v>0</v>
      </c>
      <c r="C25" s="62">
        <f>'Gols marcats'!C25</f>
        <v>1</v>
      </c>
      <c r="D25" s="68">
        <f>'Gols marcats'!D25</f>
        <v>0</v>
      </c>
      <c r="E25" s="67">
        <f>'Gols marcats'!E25</f>
        <v>0</v>
      </c>
      <c r="F25" s="62">
        <f>'Gols marcats'!F25</f>
        <v>0</v>
      </c>
      <c r="G25" s="69">
        <f>'Gols marcats'!G25</f>
        <v>0</v>
      </c>
      <c r="H25" s="7">
        <f t="shared" si="0"/>
        <v>1</v>
      </c>
      <c r="I25" s="118">
        <v>23</v>
      </c>
    </row>
    <row r="26" spans="1:9">
      <c r="A26" s="61"/>
      <c r="B26" s="119"/>
      <c r="C26" s="62"/>
      <c r="D26" s="68"/>
      <c r="E26" s="67"/>
      <c r="F26" s="62"/>
      <c r="G26" s="69"/>
      <c r="H26" s="7"/>
      <c r="I26" s="118"/>
    </row>
    <row r="27" spans="1:9">
      <c r="A27" s="61" t="str">
        <f>'Gols marcats'!A27</f>
        <v>Olímpic</v>
      </c>
      <c r="B27" s="119">
        <f>'Gols marcats'!B27</f>
        <v>1</v>
      </c>
      <c r="C27" s="62">
        <f>'Gols marcats'!C27</f>
        <v>0</v>
      </c>
      <c r="D27" s="68">
        <f>'Gols marcats'!D27</f>
        <v>1</v>
      </c>
      <c r="E27" s="67">
        <f>'Gols marcats'!E27</f>
        <v>0</v>
      </c>
      <c r="F27" s="62">
        <f>'Gols marcats'!F27</f>
        <v>0</v>
      </c>
      <c r="G27" s="69">
        <f>'Gols marcats'!G27</f>
        <v>0</v>
      </c>
      <c r="H27" s="7">
        <f t="shared" si="0"/>
        <v>2</v>
      </c>
      <c r="I27" s="118">
        <v>25</v>
      </c>
    </row>
    <row r="28" spans="1:9">
      <c r="A28" s="61"/>
      <c r="B28" s="119"/>
      <c r="C28" s="62"/>
      <c r="D28" s="68"/>
      <c r="E28" s="67"/>
      <c r="F28" s="62"/>
      <c r="G28" s="69"/>
      <c r="H28" s="7"/>
      <c r="I28" s="118"/>
    </row>
    <row r="29" spans="1:9">
      <c r="A29" s="61" t="str">
        <f>'Gols marcats'!A29</f>
        <v>Vila-joiosa</v>
      </c>
      <c r="B29" s="119">
        <f>'Gols marcats'!B29</f>
        <v>0</v>
      </c>
      <c r="C29" s="62">
        <f>'Gols marcats'!C29</f>
        <v>0</v>
      </c>
      <c r="D29" s="68">
        <f>'Gols marcats'!D29</f>
        <v>1</v>
      </c>
      <c r="E29" s="67">
        <f>'Gols marcats'!E29</f>
        <v>0</v>
      </c>
      <c r="F29" s="62">
        <f>'Gols marcats'!F29</f>
        <v>0</v>
      </c>
      <c r="G29" s="69">
        <f>'Gols marcats'!G29</f>
        <v>0</v>
      </c>
      <c r="H29" s="7">
        <f t="shared" si="0"/>
        <v>1</v>
      </c>
      <c r="I29" s="118">
        <v>27</v>
      </c>
    </row>
    <row r="30" spans="1:9">
      <c r="A30" s="61"/>
      <c r="B30" s="119"/>
      <c r="C30" s="62"/>
      <c r="D30" s="68"/>
      <c r="E30" s="67"/>
      <c r="F30" s="62"/>
      <c r="G30" s="69"/>
      <c r="H30" s="7"/>
      <c r="I30" s="118"/>
    </row>
    <row r="31" spans="1:9">
      <c r="A31" s="61" t="str">
        <f>'Gols marcats'!A31</f>
        <v>Nules</v>
      </c>
      <c r="B31" s="119">
        <f>'Gols marcats'!B31</f>
        <v>0</v>
      </c>
      <c r="C31" s="62">
        <f>'Gols marcats'!C31</f>
        <v>0</v>
      </c>
      <c r="D31" s="68">
        <f>'Gols marcats'!D31</f>
        <v>0</v>
      </c>
      <c r="E31" s="67">
        <f>'Gols marcats'!E31</f>
        <v>0</v>
      </c>
      <c r="F31" s="62">
        <f>'Gols marcats'!F31</f>
        <v>0</v>
      </c>
      <c r="G31" s="69">
        <f>'Gols marcats'!G31</f>
        <v>1</v>
      </c>
      <c r="H31" s="7">
        <f t="shared" si="0"/>
        <v>1</v>
      </c>
      <c r="I31" s="118">
        <v>29</v>
      </c>
    </row>
    <row r="32" spans="1:9">
      <c r="A32" s="61"/>
      <c r="B32" s="119"/>
      <c r="C32" s="62"/>
      <c r="D32" s="68"/>
      <c r="E32" s="67"/>
      <c r="F32" s="62"/>
      <c r="G32" s="69"/>
      <c r="H32" s="7"/>
      <c r="I32" s="118"/>
    </row>
    <row r="33" spans="1:9">
      <c r="A33" s="61" t="str">
        <f>'Gols marcats'!A33</f>
        <v>Mestalla</v>
      </c>
      <c r="B33" s="119">
        <f>'Gols marcats'!B33</f>
        <v>0</v>
      </c>
      <c r="C33" s="62">
        <f>'Gols marcats'!C33</f>
        <v>0</v>
      </c>
      <c r="D33" s="68">
        <f>'Gols marcats'!D33</f>
        <v>0</v>
      </c>
      <c r="E33" s="67">
        <f>'Gols marcats'!E33</f>
        <v>0</v>
      </c>
      <c r="F33" s="62">
        <f>'Gols marcats'!F33</f>
        <v>0</v>
      </c>
      <c r="G33" s="69">
        <f>'Gols marcats'!G33</f>
        <v>0</v>
      </c>
      <c r="H33" s="7">
        <f t="shared" si="0"/>
        <v>0</v>
      </c>
      <c r="I33" s="118">
        <v>31</v>
      </c>
    </row>
    <row r="34" spans="1:9">
      <c r="A34" s="61"/>
      <c r="B34" s="119"/>
      <c r="C34" s="62"/>
      <c r="D34" s="68"/>
      <c r="E34" s="67"/>
      <c r="F34" s="62"/>
      <c r="G34" s="69"/>
      <c r="H34" s="7"/>
      <c r="I34" s="118"/>
    </row>
    <row r="35" spans="1:9">
      <c r="A35" s="61" t="str">
        <f>'Gols marcats'!A35</f>
        <v>Gandia</v>
      </c>
      <c r="B35" s="119">
        <f>'Gols marcats'!B35</f>
        <v>0</v>
      </c>
      <c r="C35" s="62">
        <f>'Gols marcats'!C35</f>
        <v>0</v>
      </c>
      <c r="D35" s="68">
        <f>'Gols marcats'!D35</f>
        <v>0</v>
      </c>
      <c r="E35" s="67">
        <f>'Gols marcats'!E35</f>
        <v>0</v>
      </c>
      <c r="F35" s="62">
        <f>'Gols marcats'!F35</f>
        <v>0</v>
      </c>
      <c r="G35" s="69">
        <f>'Gols marcats'!G35</f>
        <v>0</v>
      </c>
      <c r="H35" s="7">
        <f t="shared" si="0"/>
        <v>0</v>
      </c>
      <c r="I35" s="118">
        <v>33</v>
      </c>
    </row>
    <row r="36" spans="1:9">
      <c r="A36" s="61"/>
      <c r="B36" s="119"/>
      <c r="C36" s="62"/>
      <c r="D36" s="68"/>
      <c r="E36" s="67"/>
      <c r="F36" s="62"/>
      <c r="G36" s="69"/>
      <c r="H36" s="7"/>
      <c r="I36" s="118"/>
    </row>
    <row r="37" spans="1:9">
      <c r="A37" s="61" t="str">
        <f>'Gols marcats'!A37</f>
        <v>Requena</v>
      </c>
      <c r="B37" s="119">
        <f>'Gols marcats'!B37</f>
        <v>0</v>
      </c>
      <c r="C37" s="62">
        <f>'Gols marcats'!C37</f>
        <v>1</v>
      </c>
      <c r="D37" s="68">
        <f>'Gols marcats'!D37</f>
        <v>0</v>
      </c>
      <c r="E37" s="67">
        <f>'Gols marcats'!E37</f>
        <v>0</v>
      </c>
      <c r="F37" s="62">
        <f>'Gols marcats'!F37</f>
        <v>0</v>
      </c>
      <c r="G37" s="69">
        <f>'Gols marcats'!G37</f>
        <v>0</v>
      </c>
      <c r="H37" s="7">
        <f t="shared" si="0"/>
        <v>1</v>
      </c>
      <c r="I37" s="118">
        <v>35</v>
      </c>
    </row>
    <row r="38" spans="1:9">
      <c r="A38" s="61"/>
      <c r="B38" s="119"/>
      <c r="C38" s="62"/>
      <c r="D38" s="68"/>
      <c r="E38" s="67"/>
      <c r="F38" s="62"/>
      <c r="G38" s="69"/>
      <c r="H38" s="7"/>
      <c r="I38" s="118"/>
    </row>
    <row r="39" spans="1:9">
      <c r="A39" s="61"/>
      <c r="B39" s="119"/>
      <c r="C39" s="62"/>
      <c r="D39" s="68"/>
      <c r="E39" s="67"/>
      <c r="F39" s="62"/>
      <c r="G39" s="69"/>
      <c r="H39" s="7"/>
      <c r="I39" s="118"/>
    </row>
    <row r="40" spans="1:9">
      <c r="A40" s="61" t="str">
        <f>'Gols marcats'!A40</f>
        <v>Vinaròs</v>
      </c>
      <c r="B40" s="119">
        <f>'Gols marcats'!B40</f>
        <v>0</v>
      </c>
      <c r="C40" s="62">
        <f>'Gols marcats'!C40</f>
        <v>0</v>
      </c>
      <c r="D40" s="68">
        <f>'Gols marcats'!D40</f>
        <v>0</v>
      </c>
      <c r="E40" s="67">
        <f>'Gols marcats'!E40</f>
        <v>0</v>
      </c>
      <c r="F40" s="62">
        <f>'Gols marcats'!F40</f>
        <v>0</v>
      </c>
      <c r="G40" s="69">
        <f>'Gols marcats'!G40</f>
        <v>0</v>
      </c>
      <c r="H40" s="7">
        <f t="shared" si="0"/>
        <v>0</v>
      </c>
      <c r="I40" s="118">
        <v>38</v>
      </c>
    </row>
    <row r="41" spans="1:9">
      <c r="A41" s="61"/>
      <c r="B41" s="119"/>
      <c r="C41" s="62"/>
      <c r="D41" s="68"/>
      <c r="E41" s="67"/>
      <c r="F41" s="62"/>
      <c r="G41" s="69"/>
      <c r="H41" s="7"/>
      <c r="I41" s="118"/>
    </row>
    <row r="42" spans="1:9">
      <c r="A42" s="61" t="str">
        <f>'Gols marcats'!A42</f>
        <v>Bigastro</v>
      </c>
      <c r="B42" s="119">
        <f>'Gols marcats'!B42</f>
        <v>0</v>
      </c>
      <c r="C42" s="62">
        <f>'Gols marcats'!C42</f>
        <v>0</v>
      </c>
      <c r="D42" s="68">
        <f>'Gols marcats'!D42</f>
        <v>0</v>
      </c>
      <c r="E42" s="67">
        <f>'Gols marcats'!E42</f>
        <v>0</v>
      </c>
      <c r="F42" s="62">
        <f>'Gols marcats'!F42</f>
        <v>0</v>
      </c>
      <c r="G42" s="69">
        <f>'Gols marcats'!G42</f>
        <v>0</v>
      </c>
      <c r="H42" s="7">
        <f t="shared" si="0"/>
        <v>0</v>
      </c>
      <c r="I42" s="118">
        <v>40</v>
      </c>
    </row>
    <row r="43" spans="1:9">
      <c r="A43" s="61" t="str">
        <f>'Gols marcats'!A43</f>
        <v>Mollerussa</v>
      </c>
      <c r="B43" s="119">
        <f>'Gols marcats'!B43</f>
        <v>0</v>
      </c>
      <c r="C43" s="62">
        <f>'Gols marcats'!C43</f>
        <v>0</v>
      </c>
      <c r="D43" s="68">
        <f>'Gols marcats'!D43</f>
        <v>0</v>
      </c>
      <c r="E43" s="67">
        <f>'Gols marcats'!E43</f>
        <v>0</v>
      </c>
      <c r="F43" s="62">
        <f>'Gols marcats'!F43</f>
        <v>0</v>
      </c>
      <c r="G43" s="69">
        <f>'Gols marcats'!G43</f>
        <v>0</v>
      </c>
      <c r="H43" s="7">
        <f t="shared" si="0"/>
        <v>0</v>
      </c>
      <c r="I43" s="118">
        <v>41</v>
      </c>
    </row>
    <row r="44" spans="1:9" ht="13.5" thickBot="1">
      <c r="A44" s="61"/>
      <c r="B44" s="119"/>
      <c r="C44" s="62"/>
      <c r="D44" s="68"/>
      <c r="E44" s="67"/>
      <c r="F44" s="62"/>
      <c r="G44" s="69"/>
      <c r="H44" s="7"/>
      <c r="I44" s="118"/>
    </row>
    <row r="45" spans="1:9" hidden="1">
      <c r="A45" s="61">
        <f>'Gols marcats'!A45</f>
        <v>0</v>
      </c>
      <c r="B45" s="119">
        <f>'Gols marcats'!B45</f>
        <v>0</v>
      </c>
      <c r="C45" s="62">
        <f>'Gols marcats'!C45</f>
        <v>0</v>
      </c>
      <c r="D45" s="68">
        <f>'Gols marcats'!D45</f>
        <v>0</v>
      </c>
      <c r="E45" s="67">
        <f>'Gols marcats'!E45</f>
        <v>0</v>
      </c>
      <c r="F45" s="62">
        <f>'Gols marcats'!F45</f>
        <v>0</v>
      </c>
      <c r="G45" s="69">
        <f>'Gols marcats'!G45</f>
        <v>0</v>
      </c>
      <c r="H45" s="7">
        <f t="shared" si="0"/>
        <v>0</v>
      </c>
      <c r="I45" s="118">
        <v>1</v>
      </c>
    </row>
    <row r="46" spans="1:9" hidden="1">
      <c r="A46" s="61">
        <f>'Gols marcats'!A46</f>
        <v>0</v>
      </c>
      <c r="B46" s="119">
        <f>'Gols marcats'!B46</f>
        <v>0</v>
      </c>
      <c r="C46" s="62">
        <f>'Gols marcats'!C46</f>
        <v>0</v>
      </c>
      <c r="D46" s="68">
        <f>'Gols marcats'!D46</f>
        <v>0</v>
      </c>
      <c r="E46" s="67">
        <f>'Gols marcats'!E46</f>
        <v>0</v>
      </c>
      <c r="F46" s="62">
        <f>'Gols marcats'!F46</f>
        <v>0</v>
      </c>
      <c r="G46" s="69">
        <f>'Gols marcats'!G46</f>
        <v>0</v>
      </c>
      <c r="H46" s="7">
        <f t="shared" si="0"/>
        <v>0</v>
      </c>
      <c r="I46" s="118">
        <v>2</v>
      </c>
    </row>
    <row r="47" spans="1:9" hidden="1">
      <c r="A47" s="61">
        <f>'Gols marcats'!A47</f>
        <v>0</v>
      </c>
      <c r="B47" s="119">
        <f>'Gols marcats'!B47</f>
        <v>0</v>
      </c>
      <c r="C47" s="62">
        <f>'Gols marcats'!C47</f>
        <v>0</v>
      </c>
      <c r="D47" s="68">
        <f>'Gols marcats'!D47</f>
        <v>0</v>
      </c>
      <c r="E47" s="67">
        <f>'Gols marcats'!E47</f>
        <v>0</v>
      </c>
      <c r="F47" s="62">
        <f>'Gols marcats'!F47</f>
        <v>0</v>
      </c>
      <c r="G47" s="69">
        <f>'Gols marcats'!G47</f>
        <v>0</v>
      </c>
      <c r="H47" s="7">
        <f t="shared" si="0"/>
        <v>0</v>
      </c>
      <c r="I47" s="118">
        <v>3</v>
      </c>
    </row>
    <row r="48" spans="1:9" hidden="1">
      <c r="A48" s="61" t="str">
        <f>'Gols marcats'!A48</f>
        <v>Novelda</v>
      </c>
      <c r="B48" s="119">
        <f>'Gols marcats'!B48</f>
        <v>0</v>
      </c>
      <c r="C48" s="62">
        <f>'Gols marcats'!C48</f>
        <v>0</v>
      </c>
      <c r="D48" s="68">
        <f>'Gols marcats'!D48</f>
        <v>0</v>
      </c>
      <c r="E48" s="67">
        <f>'Gols marcats'!E48</f>
        <v>0</v>
      </c>
      <c r="F48" s="62">
        <f>'Gols marcats'!F48</f>
        <v>0</v>
      </c>
      <c r="G48" s="69">
        <f>'Gols marcats'!G48</f>
        <v>0</v>
      </c>
      <c r="H48" s="7">
        <f t="shared" si="0"/>
        <v>0</v>
      </c>
      <c r="I48" s="118">
        <v>4</v>
      </c>
    </row>
    <row r="49" spans="1:14" hidden="1">
      <c r="A49" s="61" t="str">
        <f>'Gols marcats'!A49</f>
        <v>Castelló</v>
      </c>
      <c r="B49" s="119">
        <f>'Gols marcats'!B49</f>
        <v>0</v>
      </c>
      <c r="C49" s="62">
        <f>'Gols marcats'!C49</f>
        <v>0</v>
      </c>
      <c r="D49" s="68">
        <f>'Gols marcats'!D49</f>
        <v>0</v>
      </c>
      <c r="E49" s="67">
        <f>'Gols marcats'!E49</f>
        <v>0</v>
      </c>
      <c r="F49" s="62">
        <f>'Gols marcats'!F49</f>
        <v>0</v>
      </c>
      <c r="G49" s="69">
        <f>'Gols marcats'!G49</f>
        <v>0</v>
      </c>
      <c r="H49" s="7">
        <f t="shared" si="0"/>
        <v>0</v>
      </c>
      <c r="I49" s="118">
        <v>5</v>
      </c>
    </row>
    <row r="50" spans="1:14" ht="13.5" hidden="1" thickBot="1">
      <c r="A50" s="61" t="str">
        <f>'Gols marcats'!A50</f>
        <v>Alacant</v>
      </c>
      <c r="B50" s="120">
        <f>'Gols marcats'!B50</f>
        <v>0</v>
      </c>
      <c r="C50" s="62">
        <f>'Gols marcats'!C50</f>
        <v>0</v>
      </c>
      <c r="D50" s="68">
        <f>'Gols marcats'!D50</f>
        <v>0</v>
      </c>
      <c r="E50" s="67">
        <f>'Gols marcats'!E50</f>
        <v>0</v>
      </c>
      <c r="F50" s="62">
        <f>'Gols marcats'!F50</f>
        <v>0</v>
      </c>
      <c r="G50" s="69">
        <f>'Gols marcats'!G50</f>
        <v>0</v>
      </c>
      <c r="H50" s="7">
        <f t="shared" si="0"/>
        <v>0</v>
      </c>
      <c r="I50" s="118">
        <v>6</v>
      </c>
    </row>
    <row r="51" spans="1:14" ht="14.25" thickTop="1" thickBot="1">
      <c r="A51" s="36" t="s">
        <v>37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4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4" ht="13.5" thickBot="1">
      <c r="A53" s="51"/>
      <c r="B53" s="52">
        <f>SUM(B3:B46)</f>
        <v>5</v>
      </c>
      <c r="C53" s="53">
        <f>(B53/N53)</f>
        <v>0.20833333333333334</v>
      </c>
      <c r="D53" s="32">
        <f>SUM(C3:C46)</f>
        <v>3</v>
      </c>
      <c r="E53" s="53">
        <f>(D53/N53)</f>
        <v>0.125</v>
      </c>
      <c r="F53" s="32">
        <f>SUM(D3:D46)</f>
        <v>6</v>
      </c>
      <c r="G53" s="54">
        <f>(F53/N53)</f>
        <v>0.25</v>
      </c>
      <c r="H53" s="52">
        <f>SUM(E3:E46)</f>
        <v>3</v>
      </c>
      <c r="I53" s="53">
        <f>(H53/N53)</f>
        <v>0.125</v>
      </c>
      <c r="J53" s="32">
        <f>SUM(F3:F46)</f>
        <v>0</v>
      </c>
      <c r="K53" s="53">
        <f>(J53/N53)</f>
        <v>0</v>
      </c>
      <c r="L53" s="32">
        <f>SUM(G3:G46)</f>
        <v>7</v>
      </c>
      <c r="M53" s="54">
        <f>(L53/N53)</f>
        <v>0.29166666666666669</v>
      </c>
      <c r="N53" s="56">
        <f>SUM(H3:H50)</f>
        <v>24</v>
      </c>
    </row>
    <row r="54" spans="1:14" ht="13.5" thickTop="1"/>
    <row r="55" spans="1:14">
      <c r="A55" s="57"/>
    </row>
    <row r="56" spans="1:14">
      <c r="A56" s="6"/>
    </row>
    <row r="57" spans="1:14">
      <c r="A57" s="6"/>
    </row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7"/>
  <sheetViews>
    <sheetView topLeftCell="A10" zoomScale="67" workbookViewId="0">
      <selection activeCell="A45" sqref="A45:XFD50"/>
    </sheetView>
  </sheetViews>
  <sheetFormatPr baseColWidth="10" defaultRowHeight="12.75"/>
  <cols>
    <col min="1" max="1" width="14.85546875" customWidth="1"/>
    <col min="8" max="8" width="11.42578125" style="1"/>
  </cols>
  <sheetData>
    <row r="1" spans="1:9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9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H2" s="10"/>
      <c r="I2" s="126" t="s">
        <v>63</v>
      </c>
    </row>
    <row r="3" spans="1:9" ht="13.5" thickTop="1">
      <c r="A3" s="61" t="str">
        <f>'Gols marcats'!A3</f>
        <v>Novelda</v>
      </c>
      <c r="B3" s="93">
        <f>'Gols encaixats'!B3</f>
        <v>0</v>
      </c>
      <c r="C3" s="62">
        <f>'Gols encaixats'!C3</f>
        <v>0</v>
      </c>
      <c r="D3" s="68">
        <f>'Gols encaixats'!D3</f>
        <v>0</v>
      </c>
      <c r="E3" s="67">
        <f>'Gols encaixats'!E3</f>
        <v>0</v>
      </c>
      <c r="F3" s="62">
        <f>'Gols encaixats'!F3</f>
        <v>0</v>
      </c>
      <c r="G3" s="69">
        <f>'Gols encaixats'!G3</f>
        <v>0</v>
      </c>
      <c r="H3" s="7">
        <f>SUM(B3:G3)</f>
        <v>0</v>
      </c>
      <c r="I3" s="118">
        <v>1</v>
      </c>
    </row>
    <row r="4" spans="1:9">
      <c r="A4" s="61"/>
      <c r="B4" s="80"/>
      <c r="C4" s="62"/>
      <c r="D4" s="68"/>
      <c r="E4" s="67"/>
      <c r="F4" s="62"/>
      <c r="G4" s="69"/>
      <c r="H4" s="7"/>
      <c r="I4" s="118"/>
    </row>
    <row r="5" spans="1:9">
      <c r="A5" s="61" t="str">
        <f>'Gols marcats'!A5</f>
        <v>Alacant</v>
      </c>
      <c r="B5" s="80">
        <f>'Gols encaixats'!B5</f>
        <v>0</v>
      </c>
      <c r="C5" s="62">
        <f>'Gols encaixats'!C5</f>
        <v>0</v>
      </c>
      <c r="D5" s="68">
        <f>'Gols encaixats'!D5</f>
        <v>0</v>
      </c>
      <c r="E5" s="67">
        <f>'Gols encaixats'!E5</f>
        <v>0</v>
      </c>
      <c r="F5" s="62">
        <f>'Gols encaixats'!F5</f>
        <v>0</v>
      </c>
      <c r="G5" s="69">
        <f>'Gols encaixats'!G5</f>
        <v>0</v>
      </c>
      <c r="H5" s="7">
        <f t="shared" ref="H5:H50" si="0">SUM(B5:G5)</f>
        <v>0</v>
      </c>
      <c r="I5" s="118">
        <v>3</v>
      </c>
    </row>
    <row r="6" spans="1:9">
      <c r="A6" s="61"/>
      <c r="B6" s="80"/>
      <c r="C6" s="62"/>
      <c r="D6" s="68"/>
      <c r="E6" s="67"/>
      <c r="F6" s="62"/>
      <c r="G6" s="69"/>
      <c r="H6" s="7"/>
      <c r="I6" s="118"/>
    </row>
    <row r="7" spans="1:9">
      <c r="A7" s="61" t="str">
        <f>'Gols marcats'!A7</f>
        <v>Vila-real</v>
      </c>
      <c r="B7" s="80">
        <f>'Gols encaixats'!B7</f>
        <v>0</v>
      </c>
      <c r="C7" s="62">
        <f>'Gols encaixats'!C7</f>
        <v>0</v>
      </c>
      <c r="D7" s="68">
        <f>'Gols encaixats'!D7</f>
        <v>0</v>
      </c>
      <c r="E7" s="67">
        <f>'Gols encaixats'!E7</f>
        <v>0</v>
      </c>
      <c r="F7" s="62">
        <f>'Gols encaixats'!F7</f>
        <v>0</v>
      </c>
      <c r="G7" s="69">
        <f>'Gols encaixats'!G7</f>
        <v>0</v>
      </c>
      <c r="H7" s="7">
        <f t="shared" si="0"/>
        <v>0</v>
      </c>
      <c r="I7" s="118">
        <v>5</v>
      </c>
    </row>
    <row r="8" spans="1:9" ht="12" customHeight="1">
      <c r="A8" s="61"/>
      <c r="B8" s="80"/>
      <c r="C8" s="62"/>
      <c r="D8" s="68"/>
      <c r="E8" s="67"/>
      <c r="F8" s="62"/>
      <c r="G8" s="69"/>
      <c r="H8" s="7"/>
      <c r="I8" s="118"/>
    </row>
    <row r="9" spans="1:9">
      <c r="A9" s="61" t="str">
        <f>'Gols marcats'!A9</f>
        <v>Villena</v>
      </c>
      <c r="B9" s="80">
        <f>'Gols encaixats'!B9</f>
        <v>0</v>
      </c>
      <c r="C9" s="62">
        <f>'Gols encaixats'!C9</f>
        <v>0</v>
      </c>
      <c r="D9" s="68">
        <f>'Gols encaixats'!D9</f>
        <v>0</v>
      </c>
      <c r="E9" s="67">
        <f>'Gols encaixats'!E9</f>
        <v>0</v>
      </c>
      <c r="F9" s="62">
        <f>'Gols encaixats'!F9</f>
        <v>0</v>
      </c>
      <c r="G9" s="69">
        <f>'Gols encaixats'!G9</f>
        <v>0</v>
      </c>
      <c r="H9" s="7">
        <f t="shared" si="0"/>
        <v>0</v>
      </c>
      <c r="I9" s="118">
        <v>7</v>
      </c>
    </row>
    <row r="10" spans="1:9">
      <c r="A10" s="61"/>
      <c r="B10" s="80"/>
      <c r="C10" s="62"/>
      <c r="D10" s="68"/>
      <c r="E10" s="67"/>
      <c r="F10" s="62"/>
      <c r="G10" s="69"/>
      <c r="H10" s="7"/>
      <c r="I10" s="118"/>
    </row>
    <row r="11" spans="1:9">
      <c r="A11" s="61" t="str">
        <f>'Gols marcats'!A11</f>
        <v>Benicarló</v>
      </c>
      <c r="B11" s="80">
        <f>'Gols encaixats'!B11</f>
        <v>0</v>
      </c>
      <c r="C11" s="62">
        <f>'Gols encaixats'!C11</f>
        <v>0</v>
      </c>
      <c r="D11" s="68">
        <f>'Gols encaixats'!D11</f>
        <v>0</v>
      </c>
      <c r="E11" s="67">
        <f>'Gols encaixats'!E11</f>
        <v>0</v>
      </c>
      <c r="F11" s="62">
        <f>'Gols encaixats'!F11</f>
        <v>0</v>
      </c>
      <c r="G11" s="69">
        <f>'Gols encaixats'!G11</f>
        <v>0</v>
      </c>
      <c r="H11" s="7">
        <f t="shared" si="0"/>
        <v>0</v>
      </c>
      <c r="I11" s="118">
        <v>9</v>
      </c>
    </row>
    <row r="12" spans="1:9">
      <c r="A12" s="61"/>
      <c r="B12" s="80"/>
      <c r="C12" s="62"/>
      <c r="D12" s="68"/>
      <c r="E12" s="67"/>
      <c r="F12" s="62"/>
      <c r="G12" s="69"/>
      <c r="H12" s="7"/>
      <c r="I12" s="118"/>
    </row>
    <row r="13" spans="1:9">
      <c r="A13" s="61" t="str">
        <f>'Gols marcats'!A13</f>
        <v xml:space="preserve">Ontinyent </v>
      </c>
      <c r="B13" s="80">
        <f>'Gols encaixats'!B13</f>
        <v>0</v>
      </c>
      <c r="C13" s="62">
        <f>'Gols encaixats'!C13</f>
        <v>0</v>
      </c>
      <c r="D13" s="68">
        <f>'Gols encaixats'!D13</f>
        <v>0</v>
      </c>
      <c r="E13" s="67">
        <f>'Gols encaixats'!E13</f>
        <v>0</v>
      </c>
      <c r="F13" s="62">
        <f>'Gols encaixats'!F13</f>
        <v>0</v>
      </c>
      <c r="G13" s="69">
        <f>'Gols encaixats'!G13</f>
        <v>0</v>
      </c>
      <c r="H13" s="7">
        <f t="shared" si="0"/>
        <v>0</v>
      </c>
      <c r="I13" s="118">
        <v>11</v>
      </c>
    </row>
    <row r="14" spans="1:9">
      <c r="A14" s="61"/>
      <c r="B14" s="80"/>
      <c r="C14" s="62"/>
      <c r="D14" s="68"/>
      <c r="E14" s="67"/>
      <c r="F14" s="62"/>
      <c r="G14" s="69"/>
      <c r="H14" s="7"/>
      <c r="I14" s="118"/>
    </row>
    <row r="15" spans="1:9">
      <c r="A15" s="61" t="str">
        <f>'Gols marcats'!A15</f>
        <v>Catarroja</v>
      </c>
      <c r="B15" s="80">
        <f>'Gols encaixats'!B15</f>
        <v>0</v>
      </c>
      <c r="C15" s="62">
        <f>'Gols encaixats'!C15</f>
        <v>0</v>
      </c>
      <c r="D15" s="68">
        <f>'Gols encaixats'!D15</f>
        <v>0</v>
      </c>
      <c r="E15" s="67">
        <f>'Gols encaixats'!E15</f>
        <v>0</v>
      </c>
      <c r="F15" s="62">
        <f>'Gols encaixats'!F15</f>
        <v>0</v>
      </c>
      <c r="G15" s="69">
        <f>'Gols encaixats'!G15</f>
        <v>0</v>
      </c>
      <c r="H15" s="7">
        <f t="shared" si="0"/>
        <v>0</v>
      </c>
      <c r="I15" s="118">
        <v>13</v>
      </c>
    </row>
    <row r="16" spans="1:9">
      <c r="A16" s="61"/>
      <c r="B16" s="80"/>
      <c r="C16" s="62"/>
      <c r="D16" s="68"/>
      <c r="E16" s="67"/>
      <c r="F16" s="62"/>
      <c r="G16" s="69"/>
      <c r="H16" s="7"/>
      <c r="I16" s="118"/>
    </row>
    <row r="17" spans="1:9">
      <c r="A17" s="61" t="str">
        <f>'Gols marcats'!A17</f>
        <v>R. Ibense</v>
      </c>
      <c r="B17" s="80">
        <f>'Gols encaixats'!B17</f>
        <v>0</v>
      </c>
      <c r="C17" s="62">
        <f>'Gols encaixats'!C17</f>
        <v>0</v>
      </c>
      <c r="D17" s="68">
        <f>'Gols encaixats'!D17</f>
        <v>0</v>
      </c>
      <c r="E17" s="67">
        <f>'Gols encaixats'!E17</f>
        <v>0</v>
      </c>
      <c r="F17" s="62">
        <f>'Gols encaixats'!F17</f>
        <v>0</v>
      </c>
      <c r="G17" s="69">
        <f>'Gols encaixats'!G17</f>
        <v>0</v>
      </c>
      <c r="H17" s="7">
        <f t="shared" si="0"/>
        <v>0</v>
      </c>
      <c r="I17" s="118">
        <v>15</v>
      </c>
    </row>
    <row r="18" spans="1:9">
      <c r="A18" s="61"/>
      <c r="B18" s="80"/>
      <c r="C18" s="62"/>
      <c r="D18" s="68"/>
      <c r="E18" s="67"/>
      <c r="F18" s="62"/>
      <c r="G18" s="69"/>
      <c r="H18" s="7"/>
      <c r="I18" s="118"/>
    </row>
    <row r="19" spans="1:9">
      <c r="A19" s="61" t="str">
        <f>'Gols marcats'!A19</f>
        <v>Benidorm</v>
      </c>
      <c r="B19" s="80">
        <f>'Gols encaixats'!B19</f>
        <v>0</v>
      </c>
      <c r="C19" s="62">
        <f>'Gols encaixats'!C19</f>
        <v>0</v>
      </c>
      <c r="D19" s="68">
        <f>'Gols encaixats'!D19</f>
        <v>0</v>
      </c>
      <c r="E19" s="67">
        <f>'Gols encaixats'!E19</f>
        <v>0</v>
      </c>
      <c r="F19" s="62">
        <f>'Gols encaixats'!F19</f>
        <v>0</v>
      </c>
      <c r="G19" s="69">
        <f>'Gols encaixats'!G19</f>
        <v>0</v>
      </c>
      <c r="H19" s="7">
        <f t="shared" si="0"/>
        <v>0</v>
      </c>
      <c r="I19" s="118">
        <v>17</v>
      </c>
    </row>
    <row r="20" spans="1:9">
      <c r="A20" s="61" t="str">
        <f>'Gols marcats'!A20</f>
        <v>Carcaixent</v>
      </c>
      <c r="B20" s="80">
        <f>'Gols encaixats'!B20</f>
        <v>0</v>
      </c>
      <c r="C20" s="62">
        <f>'Gols encaixats'!C20</f>
        <v>0</v>
      </c>
      <c r="D20" s="68">
        <f>'Gols encaixats'!D20</f>
        <v>0</v>
      </c>
      <c r="E20" s="67">
        <f>'Gols encaixats'!E20</f>
        <v>0</v>
      </c>
      <c r="F20" s="62">
        <f>'Gols encaixats'!F20</f>
        <v>0</v>
      </c>
      <c r="G20" s="69">
        <f>'Gols encaixats'!G20</f>
        <v>0</v>
      </c>
      <c r="H20" s="7">
        <f t="shared" si="0"/>
        <v>0</v>
      </c>
      <c r="I20" s="118">
        <v>18</v>
      </c>
    </row>
    <row r="21" spans="1:9">
      <c r="A21" s="61"/>
      <c r="B21" s="80"/>
      <c r="C21" s="62"/>
      <c r="D21" s="68"/>
      <c r="E21" s="67"/>
      <c r="F21" s="62"/>
      <c r="G21" s="69"/>
      <c r="H21" s="7"/>
      <c r="I21" s="118"/>
    </row>
    <row r="22" spans="1:9">
      <c r="A22" s="61"/>
      <c r="B22" s="80"/>
      <c r="C22" s="62"/>
      <c r="D22" s="68"/>
      <c r="E22" s="67"/>
      <c r="F22" s="62"/>
      <c r="G22" s="69"/>
      <c r="H22" s="7"/>
      <c r="I22" s="118"/>
    </row>
    <row r="23" spans="1:9">
      <c r="A23" s="61" t="str">
        <f>'Gols marcats'!A23</f>
        <v>Castelló</v>
      </c>
      <c r="B23" s="80">
        <f>'Gols encaixats'!B23</f>
        <v>0</v>
      </c>
      <c r="C23" s="62">
        <f>'Gols encaixats'!C23</f>
        <v>0</v>
      </c>
      <c r="D23" s="68">
        <f>'Gols encaixats'!D23</f>
        <v>0</v>
      </c>
      <c r="E23" s="67">
        <f>'Gols encaixats'!E23</f>
        <v>0</v>
      </c>
      <c r="F23" s="62">
        <f>'Gols encaixats'!F23</f>
        <v>0</v>
      </c>
      <c r="G23" s="69">
        <f>'Gols encaixats'!G23</f>
        <v>0</v>
      </c>
      <c r="H23" s="7">
        <f t="shared" si="0"/>
        <v>0</v>
      </c>
      <c r="I23" s="118">
        <v>21</v>
      </c>
    </row>
    <row r="24" spans="1:9">
      <c r="A24" s="61"/>
      <c r="B24" s="80"/>
      <c r="C24" s="62"/>
      <c r="D24" s="68"/>
      <c r="E24" s="67"/>
      <c r="F24" s="62"/>
      <c r="G24" s="69"/>
      <c r="H24" s="7"/>
      <c r="I24" s="118"/>
    </row>
    <row r="25" spans="1:9">
      <c r="A25" s="61" t="str">
        <f>'Gols marcats'!A25</f>
        <v>Borriana</v>
      </c>
      <c r="B25" s="80">
        <f>'Gols encaixats'!B25</f>
        <v>0</v>
      </c>
      <c r="C25" s="62">
        <f>'Gols encaixats'!C25</f>
        <v>0</v>
      </c>
      <c r="D25" s="68">
        <f>'Gols encaixats'!D25</f>
        <v>0</v>
      </c>
      <c r="E25" s="67">
        <f>'Gols encaixats'!E25</f>
        <v>0</v>
      </c>
      <c r="F25" s="62">
        <f>'Gols encaixats'!F25</f>
        <v>0</v>
      </c>
      <c r="G25" s="69">
        <f>'Gols encaixats'!G25</f>
        <v>0</v>
      </c>
      <c r="H25" s="7">
        <f t="shared" si="0"/>
        <v>0</v>
      </c>
      <c r="I25" s="118">
        <v>23</v>
      </c>
    </row>
    <row r="26" spans="1:9">
      <c r="A26" s="61"/>
      <c r="B26" s="80"/>
      <c r="C26" s="62"/>
      <c r="D26" s="68"/>
      <c r="E26" s="67"/>
      <c r="F26" s="62"/>
      <c r="G26" s="69"/>
      <c r="H26" s="7"/>
      <c r="I26" s="118"/>
    </row>
    <row r="27" spans="1:9">
      <c r="A27" s="61" t="str">
        <f>'Gols marcats'!A27</f>
        <v>Olímpic</v>
      </c>
      <c r="B27" s="80">
        <f>'Gols encaixats'!B27</f>
        <v>0</v>
      </c>
      <c r="C27" s="62">
        <f>'Gols encaixats'!C27</f>
        <v>0</v>
      </c>
      <c r="D27" s="68">
        <f>'Gols encaixats'!D27</f>
        <v>0</v>
      </c>
      <c r="E27" s="67">
        <f>'Gols encaixats'!E27</f>
        <v>0</v>
      </c>
      <c r="F27" s="62">
        <f>'Gols encaixats'!F27</f>
        <v>0</v>
      </c>
      <c r="G27" s="69">
        <f>'Gols encaixats'!G27</f>
        <v>0</v>
      </c>
      <c r="H27" s="7">
        <f t="shared" si="0"/>
        <v>0</v>
      </c>
      <c r="I27" s="118">
        <v>25</v>
      </c>
    </row>
    <row r="28" spans="1:9">
      <c r="A28" s="61"/>
      <c r="B28" s="80"/>
      <c r="C28" s="62"/>
      <c r="D28" s="68"/>
      <c r="E28" s="67"/>
      <c r="F28" s="62"/>
      <c r="G28" s="69"/>
      <c r="H28" s="7"/>
      <c r="I28" s="118"/>
    </row>
    <row r="29" spans="1:9">
      <c r="A29" s="61" t="str">
        <f>'Gols marcats'!A29</f>
        <v>Vila-joiosa</v>
      </c>
      <c r="B29" s="80">
        <f>'Gols encaixats'!B29</f>
        <v>0</v>
      </c>
      <c r="C29" s="62">
        <f>'Gols encaixats'!C29</f>
        <v>0</v>
      </c>
      <c r="D29" s="68">
        <f>'Gols encaixats'!D29</f>
        <v>0</v>
      </c>
      <c r="E29" s="67">
        <f>'Gols encaixats'!E29</f>
        <v>0</v>
      </c>
      <c r="F29" s="62">
        <f>'Gols encaixats'!F29</f>
        <v>0</v>
      </c>
      <c r="G29" s="69">
        <f>'Gols encaixats'!G29</f>
        <v>0</v>
      </c>
      <c r="H29" s="7">
        <f t="shared" si="0"/>
        <v>0</v>
      </c>
      <c r="I29" s="118">
        <v>27</v>
      </c>
    </row>
    <row r="30" spans="1:9">
      <c r="A30" s="61"/>
      <c r="B30" s="80"/>
      <c r="C30" s="62"/>
      <c r="D30" s="68"/>
      <c r="E30" s="67"/>
      <c r="F30" s="62"/>
      <c r="G30" s="69"/>
      <c r="H30" s="7"/>
      <c r="I30" s="118"/>
    </row>
    <row r="31" spans="1:9">
      <c r="A31" s="61" t="str">
        <f>'Gols marcats'!A31</f>
        <v>Nules</v>
      </c>
      <c r="B31" s="80">
        <f>'Gols encaixats'!B31</f>
        <v>0</v>
      </c>
      <c r="C31" s="62">
        <f>'Gols encaixats'!C31</f>
        <v>0</v>
      </c>
      <c r="D31" s="68">
        <f>'Gols encaixats'!D31</f>
        <v>0</v>
      </c>
      <c r="E31" s="67">
        <f>'Gols encaixats'!E31</f>
        <v>0</v>
      </c>
      <c r="F31" s="62">
        <f>'Gols encaixats'!F31</f>
        <v>0</v>
      </c>
      <c r="G31" s="69">
        <f>'Gols encaixats'!G31</f>
        <v>0</v>
      </c>
      <c r="H31" s="7">
        <f t="shared" si="0"/>
        <v>0</v>
      </c>
      <c r="I31" s="118">
        <v>29</v>
      </c>
    </row>
    <row r="32" spans="1:9">
      <c r="A32" s="61"/>
      <c r="B32" s="80"/>
      <c r="C32" s="62"/>
      <c r="D32" s="68"/>
      <c r="E32" s="67"/>
      <c r="F32" s="62"/>
      <c r="G32" s="69"/>
      <c r="H32" s="7"/>
      <c r="I32" s="118"/>
    </row>
    <row r="33" spans="1:9">
      <c r="A33" s="61" t="str">
        <f>'Gols marcats'!A33</f>
        <v>Mestalla</v>
      </c>
      <c r="B33" s="80">
        <f>'Gols encaixats'!B33</f>
        <v>0</v>
      </c>
      <c r="C33" s="62">
        <f>'Gols encaixats'!C33</f>
        <v>0</v>
      </c>
      <c r="D33" s="68">
        <f>'Gols encaixats'!D33</f>
        <v>0</v>
      </c>
      <c r="E33" s="67">
        <f>'Gols encaixats'!E33</f>
        <v>0</v>
      </c>
      <c r="F33" s="62">
        <f>'Gols encaixats'!F33</f>
        <v>0</v>
      </c>
      <c r="G33" s="69">
        <f>'Gols encaixats'!G33</f>
        <v>0</v>
      </c>
      <c r="H33" s="7">
        <f t="shared" si="0"/>
        <v>0</v>
      </c>
      <c r="I33" s="118">
        <v>31</v>
      </c>
    </row>
    <row r="34" spans="1:9">
      <c r="A34" s="61"/>
      <c r="B34" s="80"/>
      <c r="C34" s="62"/>
      <c r="D34" s="68"/>
      <c r="E34" s="67"/>
      <c r="F34" s="62"/>
      <c r="G34" s="69"/>
      <c r="H34" s="7"/>
      <c r="I34" s="118"/>
    </row>
    <row r="35" spans="1:9">
      <c r="A35" s="61" t="str">
        <f>'Gols marcats'!A35</f>
        <v>Gandia</v>
      </c>
      <c r="B35" s="80">
        <f>'Gols encaixats'!B35</f>
        <v>0</v>
      </c>
      <c r="C35" s="62">
        <f>'Gols encaixats'!C35</f>
        <v>0</v>
      </c>
      <c r="D35" s="68">
        <f>'Gols encaixats'!D35</f>
        <v>0</v>
      </c>
      <c r="E35" s="67">
        <f>'Gols encaixats'!E35</f>
        <v>0</v>
      </c>
      <c r="F35" s="62">
        <f>'Gols encaixats'!F35</f>
        <v>0</v>
      </c>
      <c r="G35" s="69">
        <f>'Gols encaixats'!G35</f>
        <v>0</v>
      </c>
      <c r="H35" s="7">
        <f t="shared" si="0"/>
        <v>0</v>
      </c>
      <c r="I35" s="118">
        <v>33</v>
      </c>
    </row>
    <row r="36" spans="1:9">
      <c r="A36" s="61"/>
      <c r="B36" s="80"/>
      <c r="C36" s="62"/>
      <c r="D36" s="68"/>
      <c r="E36" s="67"/>
      <c r="F36" s="62"/>
      <c r="G36" s="69"/>
      <c r="H36" s="7"/>
      <c r="I36" s="118"/>
    </row>
    <row r="37" spans="1:9">
      <c r="A37" s="61" t="str">
        <f>'Gols marcats'!A37</f>
        <v>Requena</v>
      </c>
      <c r="B37" s="80">
        <f>'Gols encaixats'!B37</f>
        <v>0</v>
      </c>
      <c r="C37" s="62">
        <f>'Gols encaixats'!C37</f>
        <v>0</v>
      </c>
      <c r="D37" s="68">
        <f>'Gols encaixats'!D37</f>
        <v>0</v>
      </c>
      <c r="E37" s="67">
        <f>'Gols encaixats'!E37</f>
        <v>0</v>
      </c>
      <c r="F37" s="62">
        <f>'Gols encaixats'!F37</f>
        <v>0</v>
      </c>
      <c r="G37" s="69">
        <f>'Gols encaixats'!G37</f>
        <v>0</v>
      </c>
      <c r="H37" s="7">
        <f t="shared" si="0"/>
        <v>0</v>
      </c>
      <c r="I37" s="118">
        <v>35</v>
      </c>
    </row>
    <row r="38" spans="1:9">
      <c r="A38" s="61"/>
      <c r="B38" s="80"/>
      <c r="C38" s="62"/>
      <c r="D38" s="68"/>
      <c r="E38" s="67"/>
      <c r="F38" s="62"/>
      <c r="G38" s="69"/>
      <c r="H38" s="7"/>
      <c r="I38" s="118"/>
    </row>
    <row r="39" spans="1:9" ht="12" customHeight="1">
      <c r="A39" s="61"/>
      <c r="B39" s="80"/>
      <c r="C39" s="62"/>
      <c r="D39" s="68"/>
      <c r="E39" s="67"/>
      <c r="F39" s="62"/>
      <c r="G39" s="69"/>
      <c r="H39" s="7"/>
      <c r="I39" s="118"/>
    </row>
    <row r="40" spans="1:9">
      <c r="A40" s="61" t="str">
        <f>'Gols marcats'!A40</f>
        <v>Vinaròs</v>
      </c>
      <c r="B40" s="80">
        <f>'Gols encaixats'!B40</f>
        <v>0</v>
      </c>
      <c r="C40" s="62">
        <f>'Gols encaixats'!C40</f>
        <v>0</v>
      </c>
      <c r="D40" s="68">
        <f>'Gols encaixats'!D40</f>
        <v>0</v>
      </c>
      <c r="E40" s="67">
        <f>'Gols encaixats'!E40</f>
        <v>0</v>
      </c>
      <c r="F40" s="62">
        <f>'Gols encaixats'!F40</f>
        <v>0</v>
      </c>
      <c r="G40" s="69">
        <f>'Gols encaixats'!G40</f>
        <v>0</v>
      </c>
      <c r="H40" s="7">
        <f t="shared" si="0"/>
        <v>0</v>
      </c>
      <c r="I40" s="118">
        <v>38</v>
      </c>
    </row>
    <row r="41" spans="1:9">
      <c r="A41" s="61"/>
      <c r="B41" s="80"/>
      <c r="C41" s="62"/>
      <c r="D41" s="68"/>
      <c r="E41" s="67"/>
      <c r="F41" s="62"/>
      <c r="G41" s="69"/>
      <c r="H41" s="7"/>
      <c r="I41" s="118"/>
    </row>
    <row r="42" spans="1:9">
      <c r="A42" s="61" t="str">
        <f>'Gols marcats'!A42</f>
        <v>Bigastro</v>
      </c>
      <c r="B42" s="80">
        <f>'Gols encaixats'!B42</f>
        <v>0</v>
      </c>
      <c r="C42" s="62">
        <f>'Gols encaixats'!C42</f>
        <v>0</v>
      </c>
      <c r="D42" s="68">
        <f>'Gols encaixats'!D42</f>
        <v>0</v>
      </c>
      <c r="E42" s="67">
        <f>'Gols encaixats'!E42</f>
        <v>0</v>
      </c>
      <c r="F42" s="62">
        <f>'Gols encaixats'!F42</f>
        <v>0</v>
      </c>
      <c r="G42" s="69">
        <f>'Gols encaixats'!G42</f>
        <v>0</v>
      </c>
      <c r="H42" s="7">
        <f t="shared" si="0"/>
        <v>0</v>
      </c>
      <c r="I42" s="118">
        <v>40</v>
      </c>
    </row>
    <row r="43" spans="1:9">
      <c r="A43" s="61" t="str">
        <f>'Gols marcats'!A43</f>
        <v>Mollerussa</v>
      </c>
      <c r="B43" s="80">
        <f>'Gols encaixats'!B43</f>
        <v>0</v>
      </c>
      <c r="C43" s="62">
        <f>'Gols encaixats'!C43</f>
        <v>0</v>
      </c>
      <c r="D43" s="68">
        <f>'Gols encaixats'!D43</f>
        <v>0</v>
      </c>
      <c r="E43" s="67">
        <f>'Gols encaixats'!E43</f>
        <v>0</v>
      </c>
      <c r="F43" s="62">
        <f>'Gols encaixats'!F43</f>
        <v>0</v>
      </c>
      <c r="G43" s="69">
        <f>'Gols encaixats'!G43</f>
        <v>0</v>
      </c>
      <c r="H43" s="7">
        <f t="shared" si="0"/>
        <v>0</v>
      </c>
      <c r="I43" s="118">
        <v>41</v>
      </c>
    </row>
    <row r="44" spans="1:9" ht="13.5" thickBot="1">
      <c r="A44" s="61"/>
      <c r="B44" s="80"/>
      <c r="C44" s="62"/>
      <c r="D44" s="68"/>
      <c r="E44" s="67"/>
      <c r="F44" s="62"/>
      <c r="G44" s="69"/>
      <c r="H44" s="7"/>
      <c r="I44" s="118"/>
    </row>
    <row r="45" spans="1:9" hidden="1">
      <c r="A45" s="61">
        <f>'Gols marcats'!A45</f>
        <v>0</v>
      </c>
      <c r="B45" s="80">
        <f>'Gols encaixats'!B45</f>
        <v>0</v>
      </c>
      <c r="C45" s="62">
        <f>'Gols encaixats'!C45</f>
        <v>0</v>
      </c>
      <c r="D45" s="68">
        <f>'Gols encaixats'!D45</f>
        <v>0</v>
      </c>
      <c r="E45" s="67">
        <f>'Gols encaixats'!E45</f>
        <v>0</v>
      </c>
      <c r="F45" s="62">
        <f>'Gols encaixats'!F45</f>
        <v>0</v>
      </c>
      <c r="G45" s="69">
        <f>'Gols encaixats'!G45</f>
        <v>0</v>
      </c>
      <c r="H45" s="7">
        <f t="shared" si="0"/>
        <v>0</v>
      </c>
      <c r="I45" s="118">
        <v>1</v>
      </c>
    </row>
    <row r="46" spans="1:9" hidden="1">
      <c r="A46" s="61">
        <f>'Gols marcats'!A46</f>
        <v>0</v>
      </c>
      <c r="B46" s="80">
        <f>'Gols encaixats'!B46</f>
        <v>0</v>
      </c>
      <c r="C46" s="62">
        <f>'Gols encaixats'!C46</f>
        <v>0</v>
      </c>
      <c r="D46" s="68">
        <f>'Gols encaixats'!D46</f>
        <v>0</v>
      </c>
      <c r="E46" s="67">
        <f>'Gols encaixats'!E46</f>
        <v>0</v>
      </c>
      <c r="F46" s="62">
        <f>'Gols encaixats'!F46</f>
        <v>0</v>
      </c>
      <c r="G46" s="69">
        <f>'Gols encaixats'!G46</f>
        <v>0</v>
      </c>
      <c r="H46" s="7">
        <f t="shared" si="0"/>
        <v>0</v>
      </c>
      <c r="I46" s="118">
        <v>2</v>
      </c>
    </row>
    <row r="47" spans="1:9" hidden="1">
      <c r="A47" s="61">
        <f>'Gols marcats'!A47</f>
        <v>0</v>
      </c>
      <c r="B47" s="80">
        <f>'Gols encaixats'!B47</f>
        <v>0</v>
      </c>
      <c r="C47" s="62">
        <f>'Gols encaixats'!C47</f>
        <v>0</v>
      </c>
      <c r="D47" s="68">
        <f>'Gols encaixats'!D47</f>
        <v>0</v>
      </c>
      <c r="E47" s="67">
        <f>'Gols encaixats'!E47</f>
        <v>0</v>
      </c>
      <c r="F47" s="62">
        <f>'Gols encaixats'!F47</f>
        <v>0</v>
      </c>
      <c r="G47" s="69">
        <f>'Gols encaixats'!G47</f>
        <v>0</v>
      </c>
      <c r="H47" s="7">
        <f t="shared" si="0"/>
        <v>0</v>
      </c>
      <c r="I47" s="118">
        <v>3</v>
      </c>
    </row>
    <row r="48" spans="1:9" hidden="1">
      <c r="A48" s="61" t="str">
        <f>'Gols marcats'!A48</f>
        <v>Novelda</v>
      </c>
      <c r="B48" s="80">
        <f>'Gols encaixats'!B48</f>
        <v>0</v>
      </c>
      <c r="C48" s="62">
        <f>'Gols encaixats'!C48</f>
        <v>0</v>
      </c>
      <c r="D48" s="68">
        <f>'Gols encaixats'!D48</f>
        <v>0</v>
      </c>
      <c r="E48" s="67">
        <f>'Gols encaixats'!E48</f>
        <v>0</v>
      </c>
      <c r="F48" s="62">
        <f>'Gols encaixats'!F48</f>
        <v>0</v>
      </c>
      <c r="G48" s="69">
        <f>'Gols encaixats'!G48</f>
        <v>0</v>
      </c>
      <c r="H48" s="7">
        <f t="shared" si="0"/>
        <v>0</v>
      </c>
      <c r="I48" s="118">
        <v>4</v>
      </c>
    </row>
    <row r="49" spans="1:14" hidden="1">
      <c r="A49" s="61" t="str">
        <f>'Gols marcats'!A49</f>
        <v>Castelló</v>
      </c>
      <c r="B49" s="80">
        <f>'Gols encaixats'!B49</f>
        <v>0</v>
      </c>
      <c r="C49" s="62">
        <f>'Gols encaixats'!C49</f>
        <v>0</v>
      </c>
      <c r="D49" s="68">
        <f>'Gols encaixats'!D49</f>
        <v>0</v>
      </c>
      <c r="E49" s="67">
        <f>'Gols encaixats'!E49</f>
        <v>0</v>
      </c>
      <c r="F49" s="62">
        <f>'Gols encaixats'!F49</f>
        <v>0</v>
      </c>
      <c r="G49" s="69">
        <f>'Gols encaixats'!G49</f>
        <v>0</v>
      </c>
      <c r="H49" s="7">
        <f t="shared" si="0"/>
        <v>0</v>
      </c>
      <c r="I49" s="118">
        <v>5</v>
      </c>
    </row>
    <row r="50" spans="1:14" ht="13.5" hidden="1" thickBot="1">
      <c r="A50" s="61" t="str">
        <f>'Gols marcats'!A50</f>
        <v>Alacant</v>
      </c>
      <c r="B50" s="70">
        <f>'Gols encaixats'!B50</f>
        <v>0</v>
      </c>
      <c r="C50" s="62">
        <f>'Gols encaixats'!C50</f>
        <v>0</v>
      </c>
      <c r="D50" s="68">
        <f>'Gols encaixats'!D50</f>
        <v>0</v>
      </c>
      <c r="E50" s="67">
        <f>'Gols encaixats'!E50</f>
        <v>0</v>
      </c>
      <c r="F50" s="62">
        <f>'Gols encaixats'!F50</f>
        <v>0</v>
      </c>
      <c r="G50" s="69">
        <f>'Gols encaixats'!G50</f>
        <v>0</v>
      </c>
      <c r="H50" s="7">
        <f t="shared" si="0"/>
        <v>0</v>
      </c>
      <c r="I50" s="118">
        <v>6</v>
      </c>
    </row>
    <row r="51" spans="1:14" ht="14.25" thickTop="1" thickBot="1">
      <c r="A51" s="36" t="s">
        <v>37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4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4" ht="13.5" thickBot="1">
      <c r="A53" s="51"/>
      <c r="B53" s="52">
        <f>SUM(B3:B46)</f>
        <v>0</v>
      </c>
      <c r="C53" s="53" t="e">
        <f>(B53/N53)</f>
        <v>#DIV/0!</v>
      </c>
      <c r="D53" s="32">
        <f>SUM(C3:C46)</f>
        <v>0</v>
      </c>
      <c r="E53" s="53" t="e">
        <f>(D53/N53)</f>
        <v>#DIV/0!</v>
      </c>
      <c r="F53" s="32">
        <f>SUM(D3:D46)</f>
        <v>0</v>
      </c>
      <c r="G53" s="54" t="e">
        <f>(F53/N53)</f>
        <v>#DIV/0!</v>
      </c>
      <c r="H53" s="52">
        <f>SUM(E3:E46)</f>
        <v>0</v>
      </c>
      <c r="I53" s="53" t="e">
        <f>(H53/N53)</f>
        <v>#DIV/0!</v>
      </c>
      <c r="J53" s="32">
        <f>SUM(F3:F46)</f>
        <v>0</v>
      </c>
      <c r="K53" s="53" t="e">
        <f>(J53/N53)</f>
        <v>#DIV/0!</v>
      </c>
      <c r="L53" s="32">
        <f>SUM(G3:G46)</f>
        <v>0</v>
      </c>
      <c r="M53" s="54" t="e">
        <f>(L53/N53)</f>
        <v>#DIV/0!</v>
      </c>
      <c r="N53" s="56">
        <f>SUM(H3:H50)</f>
        <v>0</v>
      </c>
    </row>
    <row r="54" spans="1:14" ht="13.5" thickTop="1"/>
    <row r="55" spans="1:14" s="58" customFormat="1">
      <c r="A55" s="57"/>
      <c r="B55" s="35"/>
      <c r="D55" s="35"/>
      <c r="F55" s="35"/>
      <c r="H55" s="35"/>
      <c r="J55" s="35"/>
      <c r="L55" s="35"/>
      <c r="M55" s="9"/>
      <c r="N55" s="59"/>
    </row>
    <row r="56" spans="1:14" s="58" customFormat="1">
      <c r="A56" s="6"/>
      <c r="B56" s="10"/>
      <c r="D56" s="10"/>
      <c r="F56" s="10"/>
      <c r="H56" s="10"/>
      <c r="J56" s="10"/>
      <c r="L56" s="10"/>
      <c r="M56" s="9"/>
    </row>
    <row r="57" spans="1:14" s="58" customFormat="1">
      <c r="A57" s="6"/>
      <c r="B57" s="9"/>
      <c r="C57" s="60"/>
      <c r="D57" s="9"/>
      <c r="E57" s="60"/>
      <c r="F57" s="9"/>
      <c r="G57" s="60"/>
      <c r="H57" s="9"/>
      <c r="I57" s="60"/>
      <c r="J57" s="9"/>
      <c r="K57" s="60"/>
      <c r="L57" s="9"/>
      <c r="M57" s="60"/>
      <c r="N57" s="6"/>
    </row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Q5"/>
  <sheetViews>
    <sheetView topLeftCell="N1" workbookViewId="0">
      <selection activeCell="K2" sqref="K2:AM2"/>
    </sheetView>
  </sheetViews>
  <sheetFormatPr baseColWidth="10" defaultRowHeight="12.75"/>
  <cols>
    <col min="1" max="1" width="12.7109375" customWidth="1"/>
    <col min="2" max="3" width="3" style="1" customWidth="1"/>
    <col min="4" max="4" width="3" style="1" bestFit="1" customWidth="1"/>
    <col min="5" max="7" width="3" style="1" customWidth="1"/>
    <col min="8" max="8" width="3" style="1" bestFit="1" customWidth="1"/>
    <col min="9" max="35" width="3" style="1" customWidth="1"/>
    <col min="36" max="39" width="3" style="1" bestFit="1" customWidth="1"/>
    <col min="40" max="43" width="3.140625" customWidth="1"/>
  </cols>
  <sheetData>
    <row r="1" spans="1:43" s="33" customFormat="1">
      <c r="B1" s="34">
        <v>1</v>
      </c>
      <c r="C1" s="34">
        <v>2</v>
      </c>
      <c r="D1" s="34">
        <v>3</v>
      </c>
      <c r="E1" s="34">
        <v>4</v>
      </c>
      <c r="F1" s="34">
        <v>5</v>
      </c>
      <c r="G1" s="34">
        <v>6</v>
      </c>
      <c r="H1" s="34">
        <v>7</v>
      </c>
      <c r="I1" s="34">
        <v>8</v>
      </c>
      <c r="J1" s="34">
        <v>9</v>
      </c>
      <c r="K1" s="34">
        <v>10</v>
      </c>
      <c r="L1" s="34">
        <v>11</v>
      </c>
      <c r="M1" s="34">
        <v>12</v>
      </c>
      <c r="N1" s="34">
        <v>13</v>
      </c>
      <c r="O1" s="34">
        <v>14</v>
      </c>
      <c r="P1" s="34">
        <v>15</v>
      </c>
      <c r="Q1" s="34">
        <v>16</v>
      </c>
      <c r="R1" s="34">
        <v>17</v>
      </c>
      <c r="S1" s="34">
        <v>18</v>
      </c>
      <c r="T1" s="34">
        <v>19</v>
      </c>
      <c r="U1" s="34">
        <v>20</v>
      </c>
      <c r="V1" s="34">
        <v>21</v>
      </c>
      <c r="W1" s="34">
        <v>22</v>
      </c>
      <c r="X1" s="34">
        <v>23</v>
      </c>
      <c r="Y1" s="34">
        <v>24</v>
      </c>
      <c r="Z1" s="34">
        <v>25</v>
      </c>
      <c r="AA1" s="34">
        <v>26</v>
      </c>
      <c r="AB1" s="34">
        <v>27</v>
      </c>
      <c r="AC1" s="34">
        <v>28</v>
      </c>
      <c r="AD1" s="34">
        <v>29</v>
      </c>
      <c r="AE1" s="34">
        <v>30</v>
      </c>
      <c r="AF1" s="34">
        <v>31</v>
      </c>
      <c r="AG1" s="34">
        <v>32</v>
      </c>
      <c r="AH1" s="34">
        <v>33</v>
      </c>
      <c r="AI1" s="34">
        <v>34</v>
      </c>
      <c r="AJ1" s="34">
        <v>35</v>
      </c>
      <c r="AK1" s="34">
        <v>36</v>
      </c>
      <c r="AL1" s="34">
        <v>37</v>
      </c>
      <c r="AM1" s="34">
        <v>38</v>
      </c>
      <c r="AN1" s="34">
        <v>39</v>
      </c>
      <c r="AO1" s="34">
        <v>40</v>
      </c>
      <c r="AP1" s="33">
        <v>41</v>
      </c>
      <c r="AQ1" s="33">
        <v>42</v>
      </c>
    </row>
    <row r="2" spans="1:43">
      <c r="A2" t="s">
        <v>32</v>
      </c>
      <c r="B2" s="1">
        <v>12</v>
      </c>
      <c r="C2" s="1">
        <v>4</v>
      </c>
      <c r="D2" s="1">
        <v>5</v>
      </c>
      <c r="E2" s="1">
        <v>3</v>
      </c>
      <c r="F2" s="1">
        <v>2</v>
      </c>
      <c r="G2" s="1">
        <v>2</v>
      </c>
      <c r="H2" s="1">
        <v>1</v>
      </c>
      <c r="I2" s="1">
        <v>1</v>
      </c>
      <c r="J2" s="1">
        <v>2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1">
        <v>1</v>
      </c>
      <c r="AF2" s="1">
        <v>1</v>
      </c>
      <c r="AG2" s="1">
        <v>1</v>
      </c>
      <c r="AH2" s="1">
        <v>1</v>
      </c>
      <c r="AI2" s="1">
        <v>1</v>
      </c>
      <c r="AJ2" s="1">
        <v>1</v>
      </c>
      <c r="AK2" s="1">
        <v>1</v>
      </c>
      <c r="AL2" s="1">
        <v>1</v>
      </c>
      <c r="AM2" s="1">
        <v>1</v>
      </c>
      <c r="AN2" s="1"/>
      <c r="AO2" s="1"/>
      <c r="AP2" s="1"/>
      <c r="AQ2" s="1"/>
    </row>
    <row r="4" spans="1:43">
      <c r="A4" t="s">
        <v>52</v>
      </c>
    </row>
    <row r="5" spans="1:43">
      <c r="A5" t="s">
        <v>53</v>
      </c>
    </row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8</vt:i4>
      </vt:variant>
      <vt:variant>
        <vt:lpstr>Gráficos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U.E. ALZIRA</vt:lpstr>
      <vt:lpstr>Gols marcats</vt:lpstr>
      <vt:lpstr>Gols encaixats</vt:lpstr>
      <vt:lpstr>G.m.casa</vt:lpstr>
      <vt:lpstr>G.e.casa</vt:lpstr>
      <vt:lpstr>G.m.fora</vt:lpstr>
      <vt:lpstr>G.e.fora</vt:lpstr>
      <vt:lpstr>Classificacions</vt:lpstr>
      <vt:lpstr>Gr. class. 38</vt:lpstr>
      <vt:lpstr>Gr. Class. 42</vt:lpstr>
      <vt:lpstr>Gols marcats per quarts</vt:lpstr>
      <vt:lpstr>Gols encaixats per quarts</vt:lpstr>
      <vt:lpstr>Gols marcats per parts</vt:lpstr>
      <vt:lpstr>Gols marcats per terços</vt:lpstr>
      <vt:lpstr>Gols encaixats per parts</vt:lpstr>
      <vt:lpstr>Gols encaixats per terços</vt:lpstr>
      <vt:lpstr>'Gols marcats'!Área_de_impresión</vt:lpstr>
      <vt:lpstr>'U.E. ALZIRA'!Área_de_impresión</vt:lpstr>
    </vt:vector>
  </TitlesOfParts>
  <Company>Algezira Vídeo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Chordà i Argente</dc:creator>
  <cp:lastModifiedBy>Usuario</cp:lastModifiedBy>
  <cp:lastPrinted>2016-08-15T07:05:31Z</cp:lastPrinted>
  <dcterms:created xsi:type="dcterms:W3CDTF">1998-08-31T09:37:34Z</dcterms:created>
  <dcterms:modified xsi:type="dcterms:W3CDTF">2016-08-15T08:09:00Z</dcterms:modified>
</cp:coreProperties>
</file>